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9320" windowHeight="9555"/>
  </bookViews>
  <sheets>
    <sheet name="новый реестр" sheetId="5" r:id="rId1"/>
    <sheet name="Итоговый реестр" sheetId="6" r:id="rId2"/>
    <sheet name="Акт приема-передачи" sheetId="7" r:id="rId3"/>
  </sheets>
  <calcPr calcId="144525"/>
</workbook>
</file>

<file path=xl/calcChain.xml><?xml version="1.0" encoding="utf-8"?>
<calcChain xmlns="http://schemas.openxmlformats.org/spreadsheetml/2006/main">
  <c r="I12" i="6" l="1" a="1"/>
  <c r="I12" i="6" s="1"/>
  <c r="I13" i="6" a="1"/>
  <c r="I13" i="6" s="1"/>
  <c r="I14" i="6" a="1"/>
  <c r="I14" i="6" s="1"/>
  <c r="I15" i="6" a="1"/>
  <c r="I15" i="6" s="1"/>
  <c r="I16" i="6" a="1"/>
  <c r="I16" i="6" s="1"/>
  <c r="I17" i="6" a="1"/>
  <c r="I17" i="6" s="1"/>
  <c r="I18" i="6" a="1"/>
  <c r="I18" i="6" s="1"/>
  <c r="I19" i="6" a="1"/>
  <c r="I19" i="6" s="1"/>
  <c r="I20" i="6" a="1"/>
  <c r="I20" i="6" s="1"/>
  <c r="I21" i="6" a="1"/>
  <c r="I21" i="6" s="1"/>
  <c r="I22" i="6" a="1"/>
  <c r="I22" i="6" s="1"/>
  <c r="I23" i="6" a="1"/>
  <c r="I23" i="6" s="1"/>
  <c r="I24" i="6" a="1"/>
  <c r="I24" i="6" s="1"/>
  <c r="I25" i="6" a="1"/>
  <c r="I25" i="6" s="1"/>
  <c r="I26" i="6" a="1"/>
  <c r="I26" i="6" s="1"/>
  <c r="I27" i="6" a="1"/>
  <c r="I27" i="6" s="1"/>
  <c r="I28" i="6" a="1"/>
  <c r="I28" i="6" s="1"/>
  <c r="I29" i="6" a="1"/>
  <c r="I29" i="6" s="1"/>
  <c r="I30" i="6" a="1"/>
  <c r="I30" i="6" s="1"/>
  <c r="I31" i="6" a="1"/>
  <c r="I31" i="6" s="1"/>
  <c r="I32" i="6" a="1"/>
  <c r="I32" i="6" s="1"/>
  <c r="I33" i="6" a="1"/>
  <c r="I33" i="6" s="1"/>
  <c r="I34" i="6" a="1"/>
  <c r="I34" i="6" s="1"/>
  <c r="I35" i="6" a="1"/>
  <c r="I35" i="6" s="1"/>
  <c r="I36" i="6" a="1"/>
  <c r="I36" i="6" s="1"/>
  <c r="I37" i="6" a="1"/>
  <c r="I37" i="6" s="1"/>
  <c r="I38" i="6" a="1"/>
  <c r="I38" i="6" s="1"/>
  <c r="I39" i="6" a="1"/>
  <c r="I39" i="6" s="1"/>
  <c r="I40" i="6" a="1"/>
  <c r="I40" i="6" s="1"/>
  <c r="I41" i="6" a="1"/>
  <c r="I41" i="6" s="1"/>
  <c r="I42" i="6" a="1"/>
  <c r="I42" i="6" s="1"/>
  <c r="I43" i="6" a="1"/>
  <c r="I43" i="6" s="1"/>
  <c r="I44" i="6" a="1"/>
  <c r="I44" i="6" s="1"/>
  <c r="I45" i="6" a="1"/>
  <c r="I45" i="6" s="1"/>
  <c r="I46" i="6" a="1"/>
  <c r="I46" i="6" s="1"/>
  <c r="I47" i="6" a="1"/>
  <c r="I47" i="6" s="1"/>
  <c r="I48" i="6" a="1"/>
  <c r="I48" i="6" s="1"/>
  <c r="I49" i="6" a="1"/>
  <c r="I49" i="6" s="1"/>
  <c r="I50" i="6" a="1"/>
  <c r="I50" i="6" s="1"/>
  <c r="I51" i="6" a="1"/>
  <c r="I51" i="6" s="1"/>
  <c r="I52" i="6" a="1"/>
  <c r="I52" i="6" s="1"/>
  <c r="I53" i="6" a="1"/>
  <c r="I53" i="6" s="1"/>
  <c r="I54" i="6" a="1"/>
  <c r="I54" i="6" s="1"/>
  <c r="I55" i="6" a="1"/>
  <c r="I55" i="6" s="1"/>
  <c r="I56" i="6" a="1"/>
  <c r="I56" i="6" s="1"/>
  <c r="I57" i="6" a="1"/>
  <c r="I57" i="6" s="1"/>
  <c r="I58" i="6" a="1"/>
  <c r="I58" i="6" s="1"/>
  <c r="I59" i="6" a="1"/>
  <c r="I59" i="6" s="1"/>
  <c r="I60" i="6" a="1"/>
  <c r="I60" i="6" s="1"/>
  <c r="I61" i="6" a="1"/>
  <c r="I61" i="6" s="1"/>
  <c r="I62" i="6" a="1"/>
  <c r="I62" i="6" s="1"/>
  <c r="I63" i="6" a="1"/>
  <c r="I63" i="6" s="1"/>
  <c r="I64" i="6" a="1"/>
  <c r="I64" i="6" s="1"/>
  <c r="I65" i="6" a="1"/>
  <c r="I65" i="6" s="1"/>
  <c r="I66" i="6" a="1"/>
  <c r="I66" i="6" s="1"/>
  <c r="I67" i="6" a="1"/>
  <c r="I67" i="6" s="1"/>
  <c r="I68" i="6" a="1"/>
  <c r="I68" i="6" s="1"/>
  <c r="I69" i="6" a="1"/>
  <c r="I69" i="6" s="1"/>
  <c r="I70" i="6" a="1"/>
  <c r="I70" i="6" s="1"/>
  <c r="I71" i="6" a="1"/>
  <c r="I71" i="6" s="1"/>
  <c r="I72" i="6" a="1"/>
  <c r="I72" i="6" s="1"/>
  <c r="I73" i="6" a="1"/>
  <c r="I73" i="6" s="1"/>
  <c r="I74" i="6" a="1"/>
  <c r="I74" i="6" s="1"/>
  <c r="I75" i="6" a="1"/>
  <c r="I75" i="6" s="1"/>
  <c r="I76" i="6" a="1"/>
  <c r="I76" i="6" s="1"/>
  <c r="I77" i="6" a="1"/>
  <c r="I77" i="6" s="1"/>
  <c r="I78" i="6" a="1"/>
  <c r="I78" i="6" s="1"/>
  <c r="I79" i="6" a="1"/>
  <c r="I79" i="6" s="1"/>
  <c r="I80" i="6" a="1"/>
  <c r="I80" i="6" s="1"/>
  <c r="I81" i="6" a="1"/>
  <c r="I81" i="6" s="1"/>
  <c r="I82" i="6" a="1"/>
  <c r="I82" i="6" s="1"/>
  <c r="I83" i="6" a="1"/>
  <c r="I83" i="6" s="1"/>
  <c r="I84" i="6" a="1"/>
  <c r="I84" i="6" s="1"/>
  <c r="I85" i="6" a="1"/>
  <c r="I85" i="6" s="1"/>
  <c r="I86" i="6" a="1"/>
  <c r="I86" i="6" s="1"/>
  <c r="I87" i="6" a="1"/>
  <c r="I87" i="6" s="1"/>
  <c r="I88" i="6" a="1"/>
  <c r="I88" i="6" s="1"/>
  <c r="I89" i="6" a="1"/>
  <c r="I89" i="6" s="1"/>
  <c r="I90" i="6" a="1"/>
  <c r="I90" i="6" s="1"/>
  <c r="I91" i="6" a="1"/>
  <c r="I91" i="6" s="1"/>
  <c r="I92" i="6" a="1"/>
  <c r="I92" i="6" s="1"/>
  <c r="I93" i="6" a="1"/>
  <c r="I93" i="6" s="1"/>
  <c r="I94" i="6" a="1"/>
  <c r="I94" i="6" s="1"/>
  <c r="I95" i="6" a="1"/>
  <c r="I95" i="6" s="1"/>
  <c r="I96" i="6" a="1"/>
  <c r="I96" i="6" s="1"/>
  <c r="I97" i="6" a="1"/>
  <c r="I97" i="6"/>
  <c r="I98" i="6" a="1"/>
  <c r="I98" i="6"/>
  <c r="I99" i="6" a="1"/>
  <c r="I99" i="6"/>
  <c r="I100" i="6" a="1"/>
  <c r="I100" i="6"/>
  <c r="I101" i="6" a="1"/>
  <c r="I101" i="6"/>
  <c r="I102" i="6" a="1"/>
  <c r="I102" i="6"/>
  <c r="I103" i="6" a="1"/>
  <c r="I103" i="6"/>
  <c r="I104" i="6" a="1"/>
  <c r="I104" i="6"/>
  <c r="I105" i="6" a="1"/>
  <c r="I105" i="6"/>
  <c r="I106" i="6" a="1"/>
  <c r="I106" i="6"/>
  <c r="I107" i="6" a="1"/>
  <c r="I107" i="6"/>
  <c r="I108" i="6" a="1"/>
  <c r="I108" i="6"/>
  <c r="I109" i="6" a="1"/>
  <c r="I109" i="6"/>
  <c r="I110" i="6" a="1"/>
  <c r="I110" i="6"/>
  <c r="I111" i="6" a="1"/>
  <c r="I111" i="6"/>
  <c r="I112" i="6" a="1"/>
  <c r="I112" i="6"/>
  <c r="I113" i="6" a="1"/>
  <c r="I113" i="6"/>
  <c r="I114" i="6" a="1"/>
  <c r="I114" i="6"/>
  <c r="I115" i="6" a="1"/>
  <c r="I115" i="6"/>
  <c r="I116" i="6" a="1"/>
  <c r="I116" i="6"/>
  <c r="I117" i="6" a="1"/>
  <c r="I117" i="6"/>
  <c r="I118" i="6" a="1"/>
  <c r="I118" i="6"/>
  <c r="I119" i="6" a="1"/>
  <c r="I119" i="6"/>
  <c r="I120" i="6" a="1"/>
  <c r="I120" i="6"/>
  <c r="I121" i="6" a="1"/>
  <c r="I121" i="6"/>
  <c r="I122" i="6" a="1"/>
  <c r="I122" i="6"/>
  <c r="I123" i="6" a="1"/>
  <c r="I123" i="6"/>
  <c r="I124" i="6" a="1"/>
  <c r="I124" i="6"/>
  <c r="I125" i="6" a="1"/>
  <c r="I125" i="6"/>
  <c r="I126" i="6" a="1"/>
  <c r="I126" i="6"/>
  <c r="I127" i="6" a="1"/>
  <c r="I127" i="6"/>
  <c r="I128" i="6" a="1"/>
  <c r="I128" i="6"/>
  <c r="I129" i="6" a="1"/>
  <c r="I129" i="6"/>
  <c r="I130" i="6" a="1"/>
  <c r="I130" i="6"/>
  <c r="I131" i="6" a="1"/>
  <c r="I131" i="6"/>
  <c r="I132" i="6" a="1"/>
  <c r="I132" i="6"/>
  <c r="I133" i="6" a="1"/>
  <c r="I133" i="6"/>
  <c r="I134" i="6" a="1"/>
  <c r="I134" i="6"/>
  <c r="I135" i="6" a="1"/>
  <c r="I135" i="6"/>
  <c r="I136" i="6" a="1"/>
  <c r="I136" i="6"/>
  <c r="I137" i="6" a="1"/>
  <c r="I137" i="6"/>
  <c r="I138" i="6" a="1"/>
  <c r="I138" i="6"/>
  <c r="I139" i="6" a="1"/>
  <c r="I139" i="6"/>
  <c r="I140" i="6" a="1"/>
  <c r="I140" i="6"/>
  <c r="I141" i="6" a="1"/>
  <c r="I141" i="6"/>
  <c r="I142" i="6" a="1"/>
  <c r="I142" i="6"/>
  <c r="I143" i="6" a="1"/>
  <c r="I143" i="6"/>
  <c r="I144" i="6" a="1"/>
  <c r="I144" i="6"/>
  <c r="I145" i="6" a="1"/>
  <c r="I145" i="6"/>
  <c r="I146" i="6" a="1"/>
  <c r="I146" i="6"/>
  <c r="I147" i="6" a="1"/>
  <c r="I147" i="6"/>
  <c r="I148" i="6" a="1"/>
  <c r="I148" i="6"/>
  <c r="I149" i="6" a="1"/>
  <c r="I149" i="6"/>
  <c r="I150" i="6" a="1"/>
  <c r="I150" i="6"/>
  <c r="I151" i="6" a="1"/>
  <c r="I151" i="6"/>
  <c r="I152" i="6" a="1"/>
  <c r="I152" i="6"/>
  <c r="I153" i="6" a="1"/>
  <c r="I153" i="6" s="1"/>
  <c r="I154" i="6" a="1"/>
  <c r="I154" i="6" s="1"/>
  <c r="I155" i="6" a="1"/>
  <c r="I155" i="6" s="1"/>
  <c r="I156" i="6" a="1"/>
  <c r="I156" i="6" s="1"/>
  <c r="I157" i="6" a="1"/>
  <c r="I157" i="6" s="1"/>
  <c r="I158" i="6" a="1"/>
  <c r="I158" i="6" s="1"/>
  <c r="I159" i="6" a="1"/>
  <c r="I159" i="6" s="1"/>
  <c r="I160" i="6" a="1"/>
  <c r="I160" i="6" s="1"/>
  <c r="I161" i="6" a="1"/>
  <c r="I161" i="6" s="1"/>
  <c r="I162" i="6" a="1"/>
  <c r="I162" i="6" s="1"/>
  <c r="I163" i="6" a="1"/>
  <c r="I163" i="6" s="1"/>
  <c r="I164" i="6" a="1"/>
  <c r="I164" i="6" s="1"/>
  <c r="I165" i="6" a="1"/>
  <c r="I165" i="6" s="1"/>
  <c r="I166" i="6" a="1"/>
  <c r="I166" i="6" s="1"/>
  <c r="I167" i="6" a="1"/>
  <c r="I167" i="6" s="1"/>
  <c r="I168" i="6" a="1"/>
  <c r="I168" i="6" s="1"/>
  <c r="I169" i="6" a="1"/>
  <c r="I169" i="6" s="1"/>
  <c r="I170" i="6" a="1"/>
  <c r="I170" i="6" s="1"/>
  <c r="I171" i="6" a="1"/>
  <c r="I171" i="6" s="1"/>
  <c r="I172" i="6" a="1"/>
  <c r="I172" i="6" s="1"/>
  <c r="I173" i="6" a="1"/>
  <c r="I173" i="6" s="1"/>
  <c r="I174" i="6" a="1"/>
  <c r="I174" i="6" s="1"/>
  <c r="I175" i="6" a="1"/>
  <c r="I175" i="6" s="1"/>
  <c r="I176" i="6" a="1"/>
  <c r="I176" i="6" s="1"/>
  <c r="I177" i="6" a="1"/>
  <c r="I177" i="6" s="1"/>
  <c r="I178" i="6" a="1"/>
  <c r="I178" i="6" s="1"/>
  <c r="I179" i="6" a="1"/>
  <c r="I179" i="6" s="1"/>
  <c r="I180" i="6" a="1"/>
  <c r="I180" i="6" s="1"/>
  <c r="I181" i="6" a="1"/>
  <c r="I181" i="6" s="1"/>
  <c r="I182" i="6" a="1"/>
  <c r="I182" i="6" s="1"/>
  <c r="I183" i="6" a="1"/>
  <c r="I183" i="6" s="1"/>
  <c r="I184" i="6" a="1"/>
  <c r="I184" i="6" s="1"/>
  <c r="I185" i="6" a="1"/>
  <c r="I185" i="6" s="1"/>
  <c r="I186" i="6" a="1"/>
  <c r="I186" i="6" s="1"/>
  <c r="I187" i="6" a="1"/>
  <c r="I187" i="6" s="1"/>
  <c r="I188" i="6" a="1"/>
  <c r="I188" i="6" s="1"/>
  <c r="I189" i="6" a="1"/>
  <c r="I189" i="6" s="1"/>
  <c r="I190" i="6" a="1"/>
  <c r="I190" i="6" s="1"/>
  <c r="I191" i="6" a="1"/>
  <c r="I191" i="6" s="1"/>
  <c r="I192" i="6" a="1"/>
  <c r="I192" i="6" s="1"/>
  <c r="I193" i="6" a="1"/>
  <c r="I193" i="6" s="1"/>
  <c r="I194" i="6" a="1"/>
  <c r="I194" i="6" s="1"/>
  <c r="I195" i="6" a="1"/>
  <c r="I195" i="6" s="1"/>
  <c r="I196" i="6" a="1"/>
  <c r="I196" i="6" s="1"/>
  <c r="I197" i="6" a="1"/>
  <c r="I197" i="6" s="1"/>
  <c r="I198" i="6" a="1"/>
  <c r="I198" i="6" s="1"/>
  <c r="I199" i="6" a="1"/>
  <c r="I199" i="6" s="1"/>
  <c r="I200" i="6" a="1"/>
  <c r="I200" i="6" s="1"/>
  <c r="I201" i="6" a="1"/>
  <c r="I201" i="6" s="1"/>
  <c r="I202" i="6" a="1"/>
  <c r="I202" i="6" s="1"/>
  <c r="I203" i="6" a="1"/>
  <c r="I203" i="6" s="1"/>
  <c r="I204" i="6" a="1"/>
  <c r="I204" i="6" s="1"/>
  <c r="I205" i="6" a="1"/>
  <c r="I205" i="6" s="1"/>
  <c r="I206" i="6" a="1"/>
  <c r="I206" i="6" s="1"/>
  <c r="I207" i="6" a="1"/>
  <c r="I207" i="6" s="1"/>
  <c r="I208" i="6" a="1"/>
  <c r="I208" i="6" s="1"/>
  <c r="I209" i="6" a="1"/>
  <c r="I209" i="6" s="1"/>
  <c r="I210" i="6" a="1"/>
  <c r="I210" i="6" s="1"/>
  <c r="I211" i="6" a="1"/>
  <c r="I211" i="6" s="1"/>
  <c r="I212" i="6" a="1"/>
  <c r="I212" i="6" s="1"/>
  <c r="I213" i="6" a="1"/>
  <c r="I213" i="6" s="1"/>
  <c r="I214" i="6" a="1"/>
  <c r="I214" i="6" s="1"/>
  <c r="I215" i="6" a="1"/>
  <c r="I215" i="6" s="1"/>
  <c r="I216" i="6" a="1"/>
  <c r="I216" i="6" s="1"/>
  <c r="I217" i="6" a="1"/>
  <c r="I217" i="6" s="1"/>
  <c r="I218" i="6" a="1"/>
  <c r="I218" i="6" s="1"/>
  <c r="I219" i="6" a="1"/>
  <c r="I219" i="6" s="1"/>
  <c r="I220" i="6" a="1"/>
  <c r="I220" i="6" s="1"/>
  <c r="I221" i="6" a="1"/>
  <c r="I221" i="6" s="1"/>
  <c r="I222" i="6" a="1"/>
  <c r="I222" i="6" s="1"/>
  <c r="I223" i="6" a="1"/>
  <c r="I223" i="6" s="1"/>
  <c r="I224" i="6" a="1"/>
  <c r="I224" i="6" s="1"/>
  <c r="I225" i="6" a="1"/>
  <c r="I225" i="6" s="1"/>
  <c r="I226" i="6" a="1"/>
  <c r="I226" i="6" s="1"/>
  <c r="I227" i="6" a="1"/>
  <c r="I227" i="6" s="1"/>
  <c r="I228" i="6" a="1"/>
  <c r="I228" i="6" s="1"/>
  <c r="I229" i="6" a="1"/>
  <c r="I229" i="6" s="1"/>
  <c r="I230" i="6" a="1"/>
  <c r="I230" i="6" s="1"/>
  <c r="I231" i="6" a="1"/>
  <c r="I231" i="6" s="1"/>
  <c r="I232" i="6" a="1"/>
  <c r="I232" i="6" s="1"/>
  <c r="I233" i="6" a="1"/>
  <c r="I233" i="6" s="1"/>
  <c r="I234" i="6" a="1"/>
  <c r="I234" i="6" s="1"/>
  <c r="I235" i="6" a="1"/>
  <c r="I235" i="6" s="1"/>
  <c r="I236" i="6" a="1"/>
  <c r="I236" i="6" s="1"/>
  <c r="I237" i="6" a="1"/>
  <c r="I237" i="6" s="1"/>
  <c r="I238" i="6" a="1"/>
  <c r="I238" i="6" s="1"/>
  <c r="I239" i="6" a="1"/>
  <c r="I239" i="6" s="1"/>
  <c r="I240" i="6" a="1"/>
  <c r="I240" i="6" s="1"/>
  <c r="I241" i="6" a="1"/>
  <c r="I241" i="6" s="1"/>
  <c r="I242" i="6" a="1"/>
  <c r="I242" i="6" s="1"/>
  <c r="I243" i="6" a="1"/>
  <c r="I243" i="6" s="1"/>
  <c r="I244" i="6" a="1"/>
  <c r="I244" i="6" s="1"/>
  <c r="I245" i="6" a="1"/>
  <c r="I245" i="6" s="1"/>
  <c r="I246" i="6" a="1"/>
  <c r="I246" i="6" s="1"/>
  <c r="I247" i="6" a="1"/>
  <c r="I247" i="6" s="1"/>
  <c r="I248" i="6" a="1"/>
  <c r="I248" i="6" s="1"/>
  <c r="I249" i="6" a="1"/>
  <c r="I249" i="6" s="1"/>
  <c r="I250" i="6" a="1"/>
  <c r="I250" i="6" s="1"/>
  <c r="I251" i="6" a="1"/>
  <c r="I251" i="6" s="1"/>
  <c r="I252" i="6" a="1"/>
  <c r="I252" i="6" s="1"/>
  <c r="I253" i="6" a="1"/>
  <c r="I253" i="6" s="1"/>
  <c r="I254" i="6" a="1"/>
  <c r="I254" i="6" s="1"/>
  <c r="I255" i="6" a="1"/>
  <c r="I255" i="6" s="1"/>
  <c r="I256" i="6" a="1"/>
  <c r="I256" i="6" s="1"/>
  <c r="I257" i="6" a="1"/>
  <c r="I257" i="6" s="1"/>
  <c r="I258" i="6" a="1"/>
  <c r="I258" i="6" s="1"/>
  <c r="I259" i="6" a="1"/>
  <c r="I259" i="6" s="1"/>
  <c r="I260" i="6" a="1"/>
  <c r="I260" i="6" s="1"/>
  <c r="I261" i="6" a="1"/>
  <c r="I261" i="6" s="1"/>
  <c r="I262" i="6" a="1"/>
  <c r="I262" i="6" s="1"/>
  <c r="I263" i="6" a="1"/>
  <c r="I263" i="6" s="1"/>
  <c r="I264" i="6" a="1"/>
  <c r="I264" i="6" s="1"/>
  <c r="I265" i="6" a="1"/>
  <c r="I265" i="6" s="1"/>
  <c r="I266" i="6" a="1"/>
  <c r="I266" i="6" s="1"/>
  <c r="I267" i="6" a="1"/>
  <c r="I267" i="6" s="1"/>
  <c r="I268" i="6" a="1"/>
  <c r="I268" i="6" s="1"/>
  <c r="I269" i="6" a="1"/>
  <c r="I269" i="6" s="1"/>
  <c r="I270" i="6" a="1"/>
  <c r="I270" i="6" s="1"/>
  <c r="I271" i="6" a="1"/>
  <c r="I271" i="6" s="1"/>
  <c r="I272" i="6" a="1"/>
  <c r="I272" i="6" s="1"/>
  <c r="I273" i="6" a="1"/>
  <c r="I273" i="6" s="1"/>
  <c r="I274" i="6" a="1"/>
  <c r="I274" i="6" s="1"/>
  <c r="I275" i="6" a="1"/>
  <c r="I275" i="6" s="1"/>
  <c r="I276" i="6" a="1"/>
  <c r="I276" i="6" s="1"/>
  <c r="I277" i="6" a="1"/>
  <c r="I277" i="6" s="1"/>
  <c r="I278" i="6" a="1"/>
  <c r="I278" i="6" s="1"/>
  <c r="I279" i="6" a="1"/>
  <c r="I279" i="6" s="1"/>
  <c r="I280" i="6" a="1"/>
  <c r="I280" i="6" s="1"/>
  <c r="I281" i="6" a="1"/>
  <c r="I281" i="6" s="1"/>
  <c r="I282" i="6" a="1"/>
  <c r="I282" i="6" s="1"/>
  <c r="I283" i="6" a="1"/>
  <c r="I283" i="6" s="1"/>
  <c r="I284" i="6" a="1"/>
  <c r="I284" i="6" s="1"/>
  <c r="I285" i="6" a="1"/>
  <c r="I285" i="6" s="1"/>
  <c r="I286" i="6" a="1"/>
  <c r="I286" i="6" s="1"/>
  <c r="I287" i="6" a="1"/>
  <c r="I287" i="6" s="1"/>
  <c r="I288" i="6" a="1"/>
  <c r="I288" i="6" s="1"/>
  <c r="I289" i="6" a="1"/>
  <c r="I289" i="6" s="1"/>
  <c r="I290" i="6" a="1"/>
  <c r="I290" i="6" s="1"/>
  <c r="I291" i="6" a="1"/>
  <c r="I291" i="6" s="1"/>
  <c r="I292" i="6" a="1"/>
  <c r="I292" i="6" s="1"/>
  <c r="I293" i="6" a="1"/>
  <c r="I293" i="6" s="1"/>
  <c r="I294" i="6" a="1"/>
  <c r="I294" i="6" s="1"/>
  <c r="I295" i="6" a="1"/>
  <c r="I295" i="6" s="1"/>
  <c r="I296" i="6" a="1"/>
  <c r="I296" i="6" s="1"/>
  <c r="I297" i="6" a="1"/>
  <c r="I297" i="6" s="1"/>
  <c r="I298" i="6" a="1"/>
  <c r="I298" i="6" s="1"/>
  <c r="I299" i="6" a="1"/>
  <c r="I299" i="6" s="1"/>
  <c r="I300" i="6" a="1"/>
  <c r="I300" i="6" s="1"/>
  <c r="I301" i="6" a="1"/>
  <c r="I301" i="6" s="1"/>
  <c r="I302" i="6" a="1"/>
  <c r="I302" i="6" s="1"/>
  <c r="I303" i="6" a="1"/>
  <c r="I303" i="6" s="1"/>
  <c r="I304" i="6" a="1"/>
  <c r="I304" i="6" s="1"/>
  <c r="I305" i="6" a="1"/>
  <c r="I305" i="6" s="1"/>
  <c r="I306" i="6" a="1"/>
  <c r="I306" i="6" s="1"/>
  <c r="I307" i="6" a="1"/>
  <c r="I307" i="6" s="1"/>
  <c r="I308" i="6" a="1"/>
  <c r="I308" i="6" s="1"/>
  <c r="I309" i="6" a="1"/>
  <c r="I309" i="6" s="1"/>
  <c r="I310" i="6" a="1"/>
  <c r="I310" i="6" s="1"/>
  <c r="I311" i="6" a="1"/>
  <c r="I311" i="6" s="1"/>
  <c r="I312" i="6" a="1"/>
  <c r="I312" i="6" s="1"/>
  <c r="I313" i="6" a="1"/>
  <c r="I313" i="6" s="1"/>
  <c r="I314" i="6" a="1"/>
  <c r="I314" i="6" s="1"/>
  <c r="I315" i="6" a="1"/>
  <c r="I315" i="6" s="1"/>
  <c r="I316" i="6" a="1"/>
  <c r="I316" i="6" s="1"/>
  <c r="I317" i="6" a="1"/>
  <c r="I317" i="6" s="1"/>
  <c r="I318" i="6" a="1"/>
  <c r="I318" i="6" s="1"/>
  <c r="I319" i="6" a="1"/>
  <c r="I319" i="6" s="1"/>
  <c r="I320" i="6" a="1"/>
  <c r="I320" i="6" s="1"/>
  <c r="I321" i="6" a="1"/>
  <c r="I321" i="6" s="1"/>
  <c r="I322" i="6" a="1"/>
  <c r="I322" i="6" s="1"/>
  <c r="I323" i="6" a="1"/>
  <c r="I323" i="6" s="1"/>
  <c r="I324" i="6" a="1"/>
  <c r="I324" i="6" s="1"/>
  <c r="I325" i="6" a="1"/>
  <c r="I325" i="6" s="1"/>
  <c r="I326" i="6" a="1"/>
  <c r="I326" i="6" s="1"/>
  <c r="I327" i="6" a="1"/>
  <c r="I327" i="6" s="1"/>
  <c r="I328" i="6" a="1"/>
  <c r="I328" i="6" s="1"/>
  <c r="I329" i="6" a="1"/>
  <c r="I329" i="6" s="1"/>
  <c r="I330" i="6" a="1"/>
  <c r="I330" i="6" s="1"/>
  <c r="I331" i="6" a="1"/>
  <c r="I331" i="6" s="1"/>
  <c r="I332" i="6" a="1"/>
  <c r="I332" i="6" s="1"/>
  <c r="I333" i="6" a="1"/>
  <c r="I333" i="6" s="1"/>
  <c r="I334" i="6" a="1"/>
  <c r="I334" i="6" s="1"/>
  <c r="I335" i="6" a="1"/>
  <c r="I335" i="6" s="1"/>
  <c r="I336" i="6" a="1"/>
  <c r="I336" i="6" s="1"/>
  <c r="I337" i="6" a="1"/>
  <c r="I337" i="6" s="1"/>
  <c r="I338" i="6" a="1"/>
  <c r="I338" i="6" s="1"/>
  <c r="I339" i="6" a="1"/>
  <c r="I339" i="6" s="1"/>
  <c r="I340" i="6" a="1"/>
  <c r="I340" i="6" s="1"/>
  <c r="I341" i="6" a="1"/>
  <c r="I341" i="6" s="1"/>
  <c r="I342" i="6" a="1"/>
  <c r="I342" i="6" s="1"/>
  <c r="I343" i="6" a="1"/>
  <c r="I343" i="6" s="1"/>
  <c r="I344" i="6" a="1"/>
  <c r="I344" i="6" s="1"/>
  <c r="I345" i="6" a="1"/>
  <c r="I345" i="6" s="1"/>
  <c r="I346" i="6" a="1"/>
  <c r="I346" i="6" s="1"/>
  <c r="I347" i="6" a="1"/>
  <c r="I347" i="6" s="1"/>
  <c r="I348" i="6" a="1"/>
  <c r="I348" i="6" s="1"/>
  <c r="I349" i="6" a="1"/>
  <c r="I349" i="6" s="1"/>
  <c r="I350" i="6" a="1"/>
  <c r="I350" i="6" s="1"/>
  <c r="I351" i="6" a="1"/>
  <c r="I351" i="6" s="1"/>
  <c r="I352" i="6" a="1"/>
  <c r="I352" i="6" s="1"/>
  <c r="I353" i="6" a="1"/>
  <c r="I353" i="6" s="1"/>
  <c r="I354" i="6" a="1"/>
  <c r="I354" i="6" s="1"/>
  <c r="I355" i="6" a="1"/>
  <c r="I355" i="6" s="1"/>
  <c r="I356" i="6" a="1"/>
  <c r="I356" i="6" s="1"/>
  <c r="I357" i="6" a="1"/>
  <c r="I357" i="6" s="1"/>
  <c r="I358" i="6" a="1"/>
  <c r="I358" i="6" s="1"/>
  <c r="I359" i="6" a="1"/>
  <c r="I359" i="6" s="1"/>
  <c r="I360" i="6" a="1"/>
  <c r="I360" i="6" s="1"/>
  <c r="I361" i="6" a="1"/>
  <c r="I361" i="6" s="1"/>
  <c r="I362" i="6" a="1"/>
  <c r="I362" i="6" s="1"/>
  <c r="I363" i="6" a="1"/>
  <c r="I363" i="6" s="1"/>
  <c r="I364" i="6" a="1"/>
  <c r="I364" i="6" s="1"/>
  <c r="I365" i="6" a="1"/>
  <c r="I365" i="6" s="1"/>
  <c r="I366" i="6" a="1"/>
  <c r="I366" i="6" s="1"/>
  <c r="I367" i="6" a="1"/>
  <c r="I367" i="6" s="1"/>
  <c r="I368" i="6" a="1"/>
  <c r="I368" i="6" s="1"/>
  <c r="I369" i="6" a="1"/>
  <c r="I369" i="6" s="1"/>
  <c r="I370" i="6" a="1"/>
  <c r="I370" i="6" s="1"/>
  <c r="I371" i="6" a="1"/>
  <c r="I371" i="6" s="1"/>
  <c r="I372" i="6" a="1"/>
  <c r="I372" i="6" s="1"/>
  <c r="I373" i="6" a="1"/>
  <c r="I373" i="6" s="1"/>
  <c r="I374" i="6" a="1"/>
  <c r="I374" i="6" s="1"/>
  <c r="I375" i="6" a="1"/>
  <c r="I375" i="6" s="1"/>
  <c r="I376" i="6" a="1"/>
  <c r="I376" i="6" s="1"/>
  <c r="I377" i="6" a="1"/>
  <c r="I377" i="6" s="1"/>
  <c r="I378" i="6" a="1"/>
  <c r="I378" i="6" s="1"/>
  <c r="I379" i="6" a="1"/>
  <c r="I379" i="6" s="1"/>
  <c r="I380" i="6" a="1"/>
  <c r="I380" i="6" s="1"/>
  <c r="I381" i="6" a="1"/>
  <c r="I381" i="6" s="1"/>
  <c r="I382" i="6" a="1"/>
  <c r="I382" i="6" s="1"/>
  <c r="I383" i="6" a="1"/>
  <c r="I383" i="6" s="1"/>
  <c r="I384" i="6" a="1"/>
  <c r="I384" i="6" s="1"/>
  <c r="I385" i="6" a="1"/>
  <c r="I385" i="6" s="1"/>
  <c r="I7" i="6" l="1" a="1"/>
  <c r="I7" i="6" s="1"/>
  <c r="H7" i="6"/>
  <c r="B8" i="6"/>
  <c r="C8" i="6" s="1"/>
  <c r="D8" i="6"/>
  <c r="F8" i="6"/>
  <c r="H8" i="6"/>
  <c r="I8" i="6" l="1" a="1"/>
  <c r="I8" i="6" s="1"/>
  <c r="G8" i="6"/>
  <c r="E8" i="6"/>
  <c r="G7" i="6"/>
  <c r="D7" i="6"/>
  <c r="E7" i="6"/>
  <c r="F7" i="6"/>
  <c r="C7" i="6"/>
  <c r="B9" i="6"/>
  <c r="I9" i="6" s="1" a="1"/>
  <c r="I9" i="6" s="1"/>
  <c r="B7" i="6"/>
  <c r="H2" i="5"/>
  <c r="B10" i="6" l="1"/>
  <c r="I10" i="6" s="1" a="1"/>
  <c r="I10" i="6" s="1"/>
  <c r="D9" i="6"/>
  <c r="F9" i="6"/>
  <c r="H9" i="6"/>
  <c r="C9" i="6"/>
  <c r="E9" i="6"/>
  <c r="G9" i="6"/>
  <c r="I3" i="5"/>
  <c r="H3" i="5" s="1"/>
  <c r="I4" i="5"/>
  <c r="H4" i="5" s="1"/>
  <c r="I2" i="5"/>
  <c r="B11" i="6" l="1"/>
  <c r="I11" i="6" s="1" a="1"/>
  <c r="I11" i="6" s="1"/>
  <c r="D10" i="6"/>
  <c r="F10" i="6"/>
  <c r="H10" i="6"/>
  <c r="C10" i="6"/>
  <c r="E10" i="6"/>
  <c r="G10" i="6"/>
  <c r="M5" i="5"/>
  <c r="L5" i="5"/>
  <c r="K5" i="5"/>
  <c r="D11" i="6" l="1"/>
  <c r="F11" i="6"/>
  <c r="H11" i="6"/>
  <c r="E11" i="6"/>
  <c r="G11" i="6"/>
  <c r="C11" i="6"/>
  <c r="B12" i="6"/>
  <c r="J5" i="5"/>
  <c r="C8" i="7" s="1"/>
  <c r="N5" i="5"/>
  <c r="C9" i="7" s="1"/>
  <c r="E9" i="7" s="1"/>
  <c r="O5" i="5"/>
  <c r="C10" i="7" s="1"/>
  <c r="E10" i="7" s="1"/>
  <c r="P5" i="5"/>
  <c r="C11" i="7" s="1"/>
  <c r="E11" i="7" s="1"/>
  <c r="Q5" i="5"/>
  <c r="C12" i="7" s="1"/>
  <c r="E12" i="7" s="1"/>
  <c r="R5" i="5"/>
  <c r="C13" i="7" s="1"/>
  <c r="E13" i="7" s="1"/>
  <c r="S5" i="5"/>
  <c r="C14" i="7" s="1"/>
  <c r="E14" i="7" s="1"/>
  <c r="T5" i="5"/>
  <c r="C15" i="7" s="1"/>
  <c r="E15" i="7" s="1"/>
  <c r="U5" i="5"/>
  <c r="C16" i="7" s="1"/>
  <c r="E16" i="7" s="1"/>
  <c r="V5" i="5"/>
  <c r="C17" i="7" s="1"/>
  <c r="E17" i="7" s="1"/>
  <c r="W5" i="5"/>
  <c r="C18" i="7" s="1"/>
  <c r="E18" i="7" s="1"/>
  <c r="X5" i="5"/>
  <c r="C19" i="7" s="1"/>
  <c r="E19" i="7" s="1"/>
  <c r="Y5" i="5"/>
  <c r="C20" i="7" s="1"/>
  <c r="E20" i="7" s="1"/>
  <c r="Z5" i="5"/>
  <c r="C21" i="7" s="1"/>
  <c r="E21" i="7" s="1"/>
  <c r="AA5" i="5"/>
  <c r="C22" i="7" s="1"/>
  <c r="E22" i="7" s="1"/>
  <c r="AB5" i="5"/>
  <c r="C23" i="7" s="1"/>
  <c r="E23" i="7" s="1"/>
  <c r="AC5" i="5"/>
  <c r="C24" i="7" s="1"/>
  <c r="E24" i="7" s="1"/>
  <c r="AD5" i="5"/>
  <c r="C25" i="7" s="1"/>
  <c r="E25" i="7" s="1"/>
  <c r="AE5" i="5"/>
  <c r="C26" i="7" s="1"/>
  <c r="E26" i="7" s="1"/>
  <c r="AF5" i="5"/>
  <c r="C27" i="7" s="1"/>
  <c r="E27" i="7" s="1"/>
  <c r="AG5" i="5"/>
  <c r="C28" i="7" s="1"/>
  <c r="E28" i="7" s="1"/>
  <c r="AH5" i="5"/>
  <c r="C29" i="7" s="1"/>
  <c r="E29" i="7" s="1"/>
  <c r="AI5" i="5"/>
  <c r="C30" i="7" s="1"/>
  <c r="E30" i="7" s="1"/>
  <c r="AJ5" i="5"/>
  <c r="C31" i="7" s="1"/>
  <c r="E31" i="7" s="1"/>
  <c r="AK5" i="5"/>
  <c r="C32" i="7" s="1"/>
  <c r="E32" i="7" s="1"/>
  <c r="AL5" i="5"/>
  <c r="C33" i="7" s="1"/>
  <c r="E33" i="7" s="1"/>
  <c r="AM5" i="5"/>
  <c r="C34" i="7" s="1"/>
  <c r="E34" i="7" s="1"/>
  <c r="AN5" i="5"/>
  <c r="C35" i="7" s="1"/>
  <c r="E35" i="7" s="1"/>
  <c r="AO5" i="5"/>
  <c r="C36" i="7" s="1"/>
  <c r="E36" i="7" s="1"/>
  <c r="AP5" i="5"/>
  <c r="C37" i="7" s="1"/>
  <c r="E37" i="7" s="1"/>
  <c r="AQ5" i="5"/>
  <c r="C38" i="7" s="1"/>
  <c r="E38" i="7" s="1"/>
  <c r="AR5" i="5"/>
  <c r="C39" i="7" s="1"/>
  <c r="E39" i="7" s="1"/>
  <c r="AS5" i="5"/>
  <c r="C40" i="7" s="1"/>
  <c r="E40" i="7" s="1"/>
  <c r="AT5" i="5"/>
  <c r="C41" i="7" s="1"/>
  <c r="E41" i="7" s="1"/>
  <c r="AU5" i="5"/>
  <c r="C42" i="7" s="1"/>
  <c r="E42" i="7" s="1"/>
  <c r="AV5" i="5"/>
  <c r="C43" i="7" s="1"/>
  <c r="E43" i="7" s="1"/>
  <c r="AW5" i="5"/>
  <c r="C44" i="7" s="1"/>
  <c r="E44" i="7" s="1"/>
  <c r="AX5" i="5"/>
  <c r="C45" i="7" s="1"/>
  <c r="E45" i="7" s="1"/>
  <c r="AY5" i="5"/>
  <c r="C46" i="7" s="1"/>
  <c r="E46" i="7" s="1"/>
  <c r="AZ5" i="5"/>
  <c r="C47" i="7" s="1"/>
  <c r="E47" i="7" s="1"/>
  <c r="BA5" i="5"/>
  <c r="BB5" i="5"/>
  <c r="BC5" i="5"/>
  <c r="C50" i="7" s="1"/>
  <c r="E50" i="7" s="1"/>
  <c r="BD5" i="5"/>
  <c r="C51" i="7" s="1"/>
  <c r="E51" i="7" s="1"/>
  <c r="BE5" i="5"/>
  <c r="C52" i="7" s="1"/>
  <c r="E52" i="7" s="1"/>
  <c r="BF5" i="5"/>
  <c r="C53" i="7" s="1"/>
  <c r="E53" i="7" s="1"/>
  <c r="BG5" i="5"/>
  <c r="C54" i="7" s="1"/>
  <c r="E54" i="7" s="1"/>
  <c r="BH5" i="5"/>
  <c r="C55" i="7" s="1"/>
  <c r="E55" i="7" s="1"/>
  <c r="BI5" i="5"/>
  <c r="C56" i="7" s="1"/>
  <c r="E56" i="7" s="1"/>
  <c r="BJ5" i="5"/>
  <c r="C57" i="7" s="1"/>
  <c r="E57" i="7" s="1"/>
  <c r="BK5" i="5"/>
  <c r="C58" i="7" s="1"/>
  <c r="E58" i="7" s="1"/>
  <c r="BL5" i="5"/>
  <c r="C59" i="7" s="1"/>
  <c r="E59" i="7" s="1"/>
  <c r="BM5" i="5"/>
  <c r="C60" i="7" s="1"/>
  <c r="E60" i="7" s="1"/>
  <c r="BN5" i="5"/>
  <c r="C61" i="7" s="1"/>
  <c r="E61" i="7" s="1"/>
  <c r="BO5" i="5"/>
  <c r="C62" i="7" s="1"/>
  <c r="E62" i="7" s="1"/>
  <c r="BP5" i="5"/>
  <c r="C63" i="7" s="1"/>
  <c r="E63" i="7" s="1"/>
  <c r="BQ5" i="5"/>
  <c r="C64" i="7" s="1"/>
  <c r="E64" i="7" s="1"/>
  <c r="BR5" i="5"/>
  <c r="C65" i="7" s="1"/>
  <c r="E65" i="7" s="1"/>
  <c r="BS5" i="5"/>
  <c r="C66" i="7" s="1"/>
  <c r="E66" i="7" s="1"/>
  <c r="BT5" i="5"/>
  <c r="C67" i="7" s="1"/>
  <c r="E67" i="7" s="1"/>
  <c r="BU5" i="5"/>
  <c r="C68" i="7" s="1"/>
  <c r="E68" i="7" s="1"/>
  <c r="BV5" i="5"/>
  <c r="C69" i="7" s="1"/>
  <c r="E69" i="7" s="1"/>
  <c r="B13" i="6" l="1"/>
  <c r="D12" i="6"/>
  <c r="F12" i="6"/>
  <c r="H12" i="6"/>
  <c r="C12" i="6"/>
  <c r="G12" i="6"/>
  <c r="E12" i="6"/>
  <c r="C49" i="7"/>
  <c r="E49" i="7" s="1"/>
  <c r="C48" i="7"/>
  <c r="E48" i="7" s="1"/>
  <c r="E8" i="7"/>
  <c r="E70" i="7" s="1"/>
  <c r="C70" i="7"/>
  <c r="I5" i="5"/>
  <c r="B14" i="6" l="1"/>
  <c r="D13" i="6"/>
  <c r="F13" i="6"/>
  <c r="H13" i="6"/>
  <c r="E13" i="6"/>
  <c r="C13" i="6"/>
  <c r="G13" i="6"/>
  <c r="B15" i="6" l="1"/>
  <c r="D14" i="6"/>
  <c r="F14" i="6"/>
  <c r="H14" i="6"/>
  <c r="C14" i="6"/>
  <c r="G14" i="6"/>
  <c r="E14" i="6"/>
  <c r="B16" i="6" l="1"/>
  <c r="D15" i="6"/>
  <c r="F15" i="6"/>
  <c r="H15" i="6"/>
  <c r="E15" i="6"/>
  <c r="G15" i="6"/>
  <c r="C15" i="6"/>
  <c r="B17" i="6" l="1"/>
  <c r="D16" i="6"/>
  <c r="F16" i="6"/>
  <c r="H16" i="6"/>
  <c r="C16" i="6"/>
  <c r="G16" i="6"/>
  <c r="E16" i="6"/>
  <c r="B18" i="6" l="1"/>
  <c r="D17" i="6"/>
  <c r="F17" i="6"/>
  <c r="H17" i="6"/>
  <c r="E17" i="6"/>
  <c r="C17" i="6"/>
  <c r="G17" i="6"/>
  <c r="B19" i="6" l="1"/>
  <c r="D18" i="6"/>
  <c r="F18" i="6"/>
  <c r="H18" i="6"/>
  <c r="C18" i="6"/>
  <c r="G18" i="6"/>
  <c r="E18" i="6"/>
  <c r="B20" i="6" l="1"/>
  <c r="D19" i="6"/>
  <c r="F19" i="6"/>
  <c r="H19" i="6"/>
  <c r="E19" i="6"/>
  <c r="G19" i="6"/>
  <c r="C19" i="6"/>
  <c r="B21" i="6" l="1"/>
  <c r="D20" i="6"/>
  <c r="F20" i="6"/>
  <c r="H20" i="6"/>
  <c r="C20" i="6"/>
  <c r="G20" i="6"/>
  <c r="E20" i="6"/>
  <c r="D21" i="6" l="1"/>
  <c r="F21" i="6"/>
  <c r="H21" i="6"/>
  <c r="E21" i="6"/>
  <c r="C21" i="6"/>
  <c r="G21" i="6"/>
  <c r="B22" i="6"/>
  <c r="B23" i="6" l="1"/>
  <c r="D22" i="6"/>
  <c r="F22" i="6"/>
  <c r="H22" i="6"/>
  <c r="C22" i="6"/>
  <c r="G22" i="6"/>
  <c r="E22" i="6"/>
  <c r="B24" i="6" l="1"/>
  <c r="D23" i="6"/>
  <c r="F23" i="6"/>
  <c r="H23" i="6"/>
  <c r="E23" i="6"/>
  <c r="G23" i="6"/>
  <c r="C23" i="6"/>
  <c r="B25" i="6" l="1"/>
  <c r="D24" i="6"/>
  <c r="F24" i="6"/>
  <c r="H24" i="6"/>
  <c r="C24" i="6"/>
  <c r="G24" i="6"/>
  <c r="E24" i="6"/>
  <c r="B26" i="6" l="1"/>
  <c r="D25" i="6"/>
  <c r="F25" i="6"/>
  <c r="H25" i="6"/>
  <c r="E25" i="6"/>
  <c r="C25" i="6"/>
  <c r="G25" i="6"/>
  <c r="B27" i="6" l="1"/>
  <c r="D26" i="6"/>
  <c r="F26" i="6"/>
  <c r="H26" i="6"/>
  <c r="C26" i="6"/>
  <c r="G26" i="6"/>
  <c r="E26" i="6"/>
  <c r="B28" i="6" l="1"/>
  <c r="D27" i="6"/>
  <c r="F27" i="6"/>
  <c r="H27" i="6"/>
  <c r="E27" i="6"/>
  <c r="G27" i="6"/>
  <c r="C27" i="6"/>
  <c r="B29" i="6" l="1"/>
  <c r="D28" i="6"/>
  <c r="F28" i="6"/>
  <c r="H28" i="6"/>
  <c r="C28" i="6"/>
  <c r="G28" i="6"/>
  <c r="E28" i="6"/>
  <c r="B30" i="6" l="1"/>
  <c r="D29" i="6"/>
  <c r="F29" i="6"/>
  <c r="H29" i="6"/>
  <c r="E29" i="6"/>
  <c r="C29" i="6"/>
  <c r="G29" i="6"/>
  <c r="B31" i="6" l="1"/>
  <c r="D30" i="6"/>
  <c r="F30" i="6"/>
  <c r="H30" i="6"/>
  <c r="C30" i="6"/>
  <c r="G30" i="6"/>
  <c r="E30" i="6"/>
  <c r="B32" i="6" l="1"/>
  <c r="D31" i="6"/>
  <c r="F31" i="6"/>
  <c r="H31" i="6"/>
  <c r="E31" i="6"/>
  <c r="G31" i="6"/>
  <c r="C31" i="6"/>
  <c r="B33" i="6" l="1"/>
  <c r="D32" i="6"/>
  <c r="F32" i="6"/>
  <c r="H32" i="6"/>
  <c r="C32" i="6"/>
  <c r="G32" i="6"/>
  <c r="E32" i="6"/>
  <c r="B34" i="6" l="1"/>
  <c r="D33" i="6"/>
  <c r="F33" i="6"/>
  <c r="H33" i="6"/>
  <c r="E33" i="6"/>
  <c r="C33" i="6"/>
  <c r="G33" i="6"/>
  <c r="B35" i="6" l="1"/>
  <c r="D34" i="6"/>
  <c r="F34" i="6"/>
  <c r="H34" i="6"/>
  <c r="C34" i="6"/>
  <c r="G34" i="6"/>
  <c r="E34" i="6"/>
  <c r="B36" i="6" l="1"/>
  <c r="D35" i="6"/>
  <c r="F35" i="6"/>
  <c r="H35" i="6"/>
  <c r="E35" i="6"/>
  <c r="G35" i="6"/>
  <c r="C35" i="6"/>
  <c r="B37" i="6" l="1"/>
  <c r="D36" i="6"/>
  <c r="F36" i="6"/>
  <c r="H36" i="6"/>
  <c r="C36" i="6"/>
  <c r="G36" i="6"/>
  <c r="E36" i="6"/>
  <c r="B38" i="6" l="1"/>
  <c r="D37" i="6"/>
  <c r="F37" i="6"/>
  <c r="H37" i="6"/>
  <c r="E37" i="6"/>
  <c r="C37" i="6"/>
  <c r="G37" i="6"/>
  <c r="B39" i="6" l="1"/>
  <c r="D38" i="6"/>
  <c r="F38" i="6"/>
  <c r="H38" i="6"/>
  <c r="C38" i="6"/>
  <c r="G38" i="6"/>
  <c r="E38" i="6"/>
  <c r="B40" i="6" l="1"/>
  <c r="D39" i="6"/>
  <c r="E39" i="6"/>
  <c r="G39" i="6"/>
  <c r="F39" i="6"/>
  <c r="H39" i="6"/>
  <c r="C39" i="6"/>
  <c r="B41" i="6" l="1"/>
  <c r="C40" i="6"/>
  <c r="E40" i="6"/>
  <c r="G40" i="6"/>
  <c r="D40" i="6"/>
  <c r="H40" i="6"/>
  <c r="F40" i="6"/>
  <c r="C41" i="6" l="1"/>
  <c r="E41" i="6"/>
  <c r="G41" i="6"/>
  <c r="F41" i="6"/>
  <c r="D41" i="6"/>
  <c r="H41" i="6"/>
  <c r="B42" i="6"/>
  <c r="B43" i="6" l="1"/>
  <c r="C42" i="6"/>
  <c r="E42" i="6"/>
  <c r="G42" i="6"/>
  <c r="D42" i="6"/>
  <c r="H42" i="6"/>
  <c r="F42" i="6"/>
  <c r="B44" i="6" l="1"/>
  <c r="C43" i="6"/>
  <c r="E43" i="6"/>
  <c r="G43" i="6"/>
  <c r="F43" i="6"/>
  <c r="H43" i="6"/>
  <c r="D43" i="6"/>
  <c r="B45" i="6" l="1"/>
  <c r="C44" i="6"/>
  <c r="E44" i="6"/>
  <c r="G44" i="6"/>
  <c r="D44" i="6"/>
  <c r="H44" i="6"/>
  <c r="F44" i="6"/>
  <c r="B46" i="6" l="1"/>
  <c r="C45" i="6"/>
  <c r="E45" i="6"/>
  <c r="G45" i="6"/>
  <c r="F45" i="6"/>
  <c r="D45" i="6"/>
  <c r="H45" i="6"/>
  <c r="B47" i="6" l="1"/>
  <c r="C46" i="6"/>
  <c r="E46" i="6"/>
  <c r="G46" i="6"/>
  <c r="D46" i="6"/>
  <c r="H46" i="6"/>
  <c r="F46" i="6"/>
  <c r="B48" i="6" l="1"/>
  <c r="C47" i="6"/>
  <c r="E47" i="6"/>
  <c r="G47" i="6"/>
  <c r="F47" i="6"/>
  <c r="H47" i="6"/>
  <c r="D47" i="6"/>
  <c r="B49" i="6" l="1"/>
  <c r="C48" i="6"/>
  <c r="E48" i="6"/>
  <c r="G48" i="6"/>
  <c r="D48" i="6"/>
  <c r="H48" i="6"/>
  <c r="F48" i="6"/>
  <c r="B50" i="6" l="1"/>
  <c r="C49" i="6"/>
  <c r="E49" i="6"/>
  <c r="G49" i="6"/>
  <c r="F49" i="6"/>
  <c r="D49" i="6"/>
  <c r="H49" i="6"/>
  <c r="B51" i="6" l="1"/>
  <c r="C50" i="6"/>
  <c r="E50" i="6"/>
  <c r="G50" i="6"/>
  <c r="D50" i="6"/>
  <c r="H50" i="6"/>
  <c r="F50" i="6"/>
  <c r="B52" i="6" l="1"/>
  <c r="C51" i="6"/>
  <c r="E51" i="6"/>
  <c r="G51" i="6"/>
  <c r="F51" i="6"/>
  <c r="H51" i="6"/>
  <c r="D51" i="6"/>
  <c r="B53" i="6" l="1"/>
  <c r="C52" i="6"/>
  <c r="E52" i="6"/>
  <c r="G52" i="6"/>
  <c r="D52" i="6"/>
  <c r="H52" i="6"/>
  <c r="F52" i="6"/>
  <c r="B54" i="6" l="1"/>
  <c r="C53" i="6"/>
  <c r="E53" i="6"/>
  <c r="G53" i="6"/>
  <c r="F53" i="6"/>
  <c r="D53" i="6"/>
  <c r="H53" i="6"/>
  <c r="B55" i="6" l="1"/>
  <c r="C54" i="6"/>
  <c r="E54" i="6"/>
  <c r="G54" i="6"/>
  <c r="D54" i="6"/>
  <c r="H54" i="6"/>
  <c r="F54" i="6"/>
  <c r="B56" i="6" l="1"/>
  <c r="C55" i="6"/>
  <c r="E55" i="6"/>
  <c r="G55" i="6"/>
  <c r="F55" i="6"/>
  <c r="H55" i="6"/>
  <c r="D55" i="6"/>
  <c r="B57" i="6" l="1"/>
  <c r="C56" i="6"/>
  <c r="E56" i="6"/>
  <c r="G56" i="6"/>
  <c r="D56" i="6"/>
  <c r="H56" i="6"/>
  <c r="F56" i="6"/>
  <c r="B58" i="6" l="1"/>
  <c r="C57" i="6"/>
  <c r="E57" i="6"/>
  <c r="G57" i="6"/>
  <c r="F57" i="6"/>
  <c r="D57" i="6"/>
  <c r="H57" i="6"/>
  <c r="B59" i="6" l="1"/>
  <c r="C58" i="6"/>
  <c r="E58" i="6"/>
  <c r="G58" i="6"/>
  <c r="D58" i="6"/>
  <c r="H58" i="6"/>
  <c r="F58" i="6"/>
  <c r="B60" i="6" l="1"/>
  <c r="C59" i="6"/>
  <c r="E59" i="6"/>
  <c r="G59" i="6"/>
  <c r="F59" i="6"/>
  <c r="H59" i="6"/>
  <c r="D59" i="6"/>
  <c r="B61" i="6" l="1"/>
  <c r="C60" i="6"/>
  <c r="E60" i="6"/>
  <c r="G60" i="6"/>
  <c r="D60" i="6"/>
  <c r="H60" i="6"/>
  <c r="F60" i="6"/>
  <c r="B62" i="6" l="1"/>
  <c r="C61" i="6"/>
  <c r="E61" i="6"/>
  <c r="G61" i="6"/>
  <c r="F61" i="6"/>
  <c r="D61" i="6"/>
  <c r="H61" i="6"/>
  <c r="B63" i="6" l="1"/>
  <c r="C62" i="6"/>
  <c r="E62" i="6"/>
  <c r="G62" i="6"/>
  <c r="D62" i="6"/>
  <c r="H62" i="6"/>
  <c r="F62" i="6"/>
  <c r="B64" i="6" l="1"/>
  <c r="C63" i="6"/>
  <c r="E63" i="6"/>
  <c r="G63" i="6"/>
  <c r="F63" i="6"/>
  <c r="H63" i="6"/>
  <c r="D63" i="6"/>
  <c r="B65" i="6" l="1"/>
  <c r="C64" i="6"/>
  <c r="E64" i="6"/>
  <c r="G64" i="6"/>
  <c r="D64" i="6"/>
  <c r="H64" i="6"/>
  <c r="F64" i="6"/>
  <c r="B66" i="6" l="1"/>
  <c r="C65" i="6"/>
  <c r="E65" i="6"/>
  <c r="G65" i="6"/>
  <c r="F65" i="6"/>
  <c r="D65" i="6"/>
  <c r="H65" i="6"/>
  <c r="B67" i="6" l="1"/>
  <c r="C66" i="6"/>
  <c r="E66" i="6"/>
  <c r="G66" i="6"/>
  <c r="D66" i="6"/>
  <c r="H66" i="6"/>
  <c r="F66" i="6"/>
  <c r="B68" i="6" l="1"/>
  <c r="C67" i="6"/>
  <c r="E67" i="6"/>
  <c r="G67" i="6"/>
  <c r="F67" i="6"/>
  <c r="H67" i="6"/>
  <c r="D67" i="6"/>
  <c r="B69" i="6" l="1"/>
  <c r="C68" i="6"/>
  <c r="E68" i="6"/>
  <c r="G68" i="6"/>
  <c r="D68" i="6"/>
  <c r="H68" i="6"/>
  <c r="F68" i="6"/>
  <c r="B70" i="6" l="1"/>
  <c r="C69" i="6"/>
  <c r="E69" i="6"/>
  <c r="G69" i="6"/>
  <c r="F69" i="6"/>
  <c r="D69" i="6"/>
  <c r="H69" i="6"/>
  <c r="B71" i="6" l="1"/>
  <c r="C70" i="6"/>
  <c r="E70" i="6"/>
  <c r="G70" i="6"/>
  <c r="D70" i="6"/>
  <c r="H70" i="6"/>
  <c r="F70" i="6"/>
  <c r="B72" i="6" l="1"/>
  <c r="C71" i="6"/>
  <c r="E71" i="6"/>
  <c r="G71" i="6"/>
  <c r="F71" i="6"/>
  <c r="H71" i="6"/>
  <c r="D71" i="6"/>
  <c r="B73" i="6" l="1"/>
  <c r="C72" i="6"/>
  <c r="E72" i="6"/>
  <c r="G72" i="6"/>
  <c r="D72" i="6"/>
  <c r="H72" i="6"/>
  <c r="F72" i="6"/>
  <c r="B74" i="6" l="1"/>
  <c r="C73" i="6"/>
  <c r="E73" i="6"/>
  <c r="G73" i="6"/>
  <c r="F73" i="6"/>
  <c r="D73" i="6"/>
  <c r="H73" i="6"/>
  <c r="B75" i="6" l="1"/>
  <c r="C74" i="6"/>
  <c r="E74" i="6"/>
  <c r="G74" i="6"/>
  <c r="D74" i="6"/>
  <c r="H74" i="6"/>
  <c r="F74" i="6"/>
  <c r="B76" i="6" l="1"/>
  <c r="C75" i="6"/>
  <c r="E75" i="6"/>
  <c r="G75" i="6"/>
  <c r="F75" i="6"/>
  <c r="H75" i="6"/>
  <c r="D75" i="6"/>
  <c r="B77" i="6" l="1"/>
  <c r="C76" i="6"/>
  <c r="E76" i="6"/>
  <c r="G76" i="6"/>
  <c r="D76" i="6"/>
  <c r="H76" i="6"/>
  <c r="F76" i="6"/>
  <c r="B78" i="6" l="1"/>
  <c r="C77" i="6"/>
  <c r="E77" i="6"/>
  <c r="G77" i="6"/>
  <c r="F77" i="6"/>
  <c r="D77" i="6"/>
  <c r="H77" i="6"/>
  <c r="B79" i="6" l="1"/>
  <c r="C78" i="6"/>
  <c r="E78" i="6"/>
  <c r="G78" i="6"/>
  <c r="D78" i="6"/>
  <c r="H78" i="6"/>
  <c r="F78" i="6"/>
  <c r="B80" i="6" l="1"/>
  <c r="C79" i="6"/>
  <c r="E79" i="6"/>
  <c r="G79" i="6"/>
  <c r="F79" i="6"/>
  <c r="H79" i="6"/>
  <c r="D79" i="6"/>
  <c r="B81" i="6" l="1"/>
  <c r="C80" i="6"/>
  <c r="E80" i="6"/>
  <c r="G80" i="6"/>
  <c r="D80" i="6"/>
  <c r="H80" i="6"/>
  <c r="F80" i="6"/>
  <c r="B82" i="6" l="1"/>
  <c r="C81" i="6"/>
  <c r="E81" i="6"/>
  <c r="G81" i="6"/>
  <c r="F81" i="6"/>
  <c r="D81" i="6"/>
  <c r="H81" i="6"/>
  <c r="B83" i="6" l="1"/>
  <c r="C82" i="6"/>
  <c r="E82" i="6"/>
  <c r="G82" i="6"/>
  <c r="D82" i="6"/>
  <c r="H82" i="6"/>
  <c r="F82" i="6"/>
  <c r="B84" i="6" l="1"/>
  <c r="C83" i="6"/>
  <c r="E83" i="6"/>
  <c r="G83" i="6"/>
  <c r="F83" i="6"/>
  <c r="D83" i="6"/>
  <c r="H83" i="6"/>
  <c r="B85" i="6" l="1"/>
  <c r="C84" i="6"/>
  <c r="E84" i="6"/>
  <c r="G84" i="6"/>
  <c r="D84" i="6"/>
  <c r="H84" i="6"/>
  <c r="F84" i="6"/>
  <c r="B86" i="6" l="1"/>
  <c r="C85" i="6"/>
  <c r="E85" i="6"/>
  <c r="G85" i="6"/>
  <c r="F85" i="6"/>
  <c r="D85" i="6"/>
  <c r="H85" i="6"/>
  <c r="B87" i="6" l="1"/>
  <c r="C86" i="6"/>
  <c r="E86" i="6"/>
  <c r="G86" i="6"/>
  <c r="D86" i="6"/>
  <c r="H86" i="6"/>
  <c r="F86" i="6"/>
  <c r="B88" i="6" l="1"/>
  <c r="C87" i="6"/>
  <c r="E87" i="6"/>
  <c r="G87" i="6"/>
  <c r="F87" i="6"/>
  <c r="D87" i="6"/>
  <c r="H87" i="6"/>
  <c r="B89" i="6" l="1"/>
  <c r="C88" i="6"/>
  <c r="E88" i="6"/>
  <c r="G88" i="6"/>
  <c r="D88" i="6"/>
  <c r="H88" i="6"/>
  <c r="F88" i="6"/>
  <c r="B90" i="6" l="1"/>
  <c r="C89" i="6"/>
  <c r="E89" i="6"/>
  <c r="G89" i="6"/>
  <c r="F89" i="6"/>
  <c r="D89" i="6"/>
  <c r="H89" i="6"/>
  <c r="B91" i="6" l="1"/>
  <c r="C90" i="6"/>
  <c r="E90" i="6"/>
  <c r="G90" i="6"/>
  <c r="D90" i="6"/>
  <c r="H90" i="6"/>
  <c r="F90" i="6"/>
  <c r="B92" i="6" l="1"/>
  <c r="C91" i="6"/>
  <c r="E91" i="6"/>
  <c r="G91" i="6"/>
  <c r="F91" i="6"/>
  <c r="D91" i="6"/>
  <c r="H91" i="6"/>
  <c r="B93" i="6" l="1"/>
  <c r="C92" i="6"/>
  <c r="E92" i="6"/>
  <c r="G92" i="6"/>
  <c r="D92" i="6"/>
  <c r="H92" i="6"/>
  <c r="F92" i="6"/>
  <c r="B94" i="6" l="1"/>
  <c r="C93" i="6"/>
  <c r="E93" i="6"/>
  <c r="G93" i="6"/>
  <c r="F93" i="6"/>
  <c r="D93" i="6"/>
  <c r="H93" i="6"/>
  <c r="B95" i="6" l="1"/>
  <c r="C94" i="6"/>
  <c r="E94" i="6"/>
  <c r="G94" i="6"/>
  <c r="D94" i="6"/>
  <c r="H94" i="6"/>
  <c r="F94" i="6"/>
  <c r="B96" i="6" l="1"/>
  <c r="C95" i="6"/>
  <c r="E95" i="6"/>
  <c r="G95" i="6"/>
  <c r="F95" i="6"/>
  <c r="D95" i="6"/>
  <c r="H95" i="6"/>
  <c r="B97" i="6" l="1"/>
  <c r="C96" i="6"/>
  <c r="E96" i="6"/>
  <c r="G96" i="6"/>
  <c r="D96" i="6"/>
  <c r="H96" i="6"/>
  <c r="F96" i="6"/>
  <c r="B98" i="6" l="1"/>
  <c r="C97" i="6"/>
  <c r="E97" i="6"/>
  <c r="G97" i="6"/>
  <c r="F97" i="6"/>
  <c r="D97" i="6"/>
  <c r="H97" i="6"/>
  <c r="B99" i="6" l="1"/>
  <c r="C98" i="6"/>
  <c r="E98" i="6"/>
  <c r="G98" i="6"/>
  <c r="D98" i="6"/>
  <c r="H98" i="6"/>
  <c r="F98" i="6"/>
  <c r="B100" i="6" l="1"/>
  <c r="C99" i="6"/>
  <c r="E99" i="6"/>
  <c r="G99" i="6"/>
  <c r="F99" i="6"/>
  <c r="D99" i="6"/>
  <c r="H99" i="6"/>
  <c r="B101" i="6" l="1"/>
  <c r="C100" i="6"/>
  <c r="E100" i="6"/>
  <c r="G100" i="6"/>
  <c r="D100" i="6"/>
  <c r="H100" i="6"/>
  <c r="F100" i="6"/>
  <c r="B102" i="6" l="1"/>
  <c r="C101" i="6"/>
  <c r="E101" i="6"/>
  <c r="G101" i="6"/>
  <c r="F101" i="6"/>
  <c r="D101" i="6"/>
  <c r="H101" i="6"/>
  <c r="B103" i="6" l="1"/>
  <c r="C102" i="6"/>
  <c r="E102" i="6"/>
  <c r="G102" i="6"/>
  <c r="D102" i="6"/>
  <c r="H102" i="6"/>
  <c r="F102" i="6"/>
  <c r="B104" i="6" l="1"/>
  <c r="C103" i="6"/>
  <c r="E103" i="6"/>
  <c r="G103" i="6"/>
  <c r="F103" i="6"/>
  <c r="D103" i="6"/>
  <c r="H103" i="6"/>
  <c r="B105" i="6" l="1"/>
  <c r="C104" i="6"/>
  <c r="E104" i="6"/>
  <c r="G104" i="6"/>
  <c r="D104" i="6"/>
  <c r="H104" i="6"/>
  <c r="F104" i="6"/>
  <c r="B106" i="6" l="1"/>
  <c r="C105" i="6"/>
  <c r="E105" i="6"/>
  <c r="G105" i="6"/>
  <c r="F105" i="6"/>
  <c r="D105" i="6"/>
  <c r="H105" i="6"/>
  <c r="B107" i="6" l="1"/>
  <c r="C106" i="6"/>
  <c r="E106" i="6"/>
  <c r="G106" i="6"/>
  <c r="D106" i="6"/>
  <c r="H106" i="6"/>
  <c r="F106" i="6"/>
  <c r="B108" i="6" l="1"/>
  <c r="C107" i="6"/>
  <c r="E107" i="6"/>
  <c r="G107" i="6"/>
  <c r="F107" i="6"/>
  <c r="D107" i="6"/>
  <c r="H107" i="6"/>
  <c r="B109" i="6" l="1"/>
  <c r="C108" i="6"/>
  <c r="E108" i="6"/>
  <c r="G108" i="6"/>
  <c r="D108" i="6"/>
  <c r="H108" i="6"/>
  <c r="F108" i="6"/>
  <c r="B110" i="6" l="1"/>
  <c r="C109" i="6"/>
  <c r="E109" i="6"/>
  <c r="G109" i="6"/>
  <c r="F109" i="6"/>
  <c r="D109" i="6"/>
  <c r="H109" i="6"/>
  <c r="B111" i="6" l="1"/>
  <c r="C110" i="6"/>
  <c r="E110" i="6"/>
  <c r="G110" i="6"/>
  <c r="F110" i="6"/>
  <c r="D110" i="6"/>
  <c r="H110" i="6"/>
  <c r="B112" i="6" l="1"/>
  <c r="C111" i="6"/>
  <c r="E111" i="6"/>
  <c r="G111" i="6"/>
  <c r="D111" i="6"/>
  <c r="H111" i="6"/>
  <c r="F111" i="6"/>
  <c r="B113" i="6" l="1"/>
  <c r="C112" i="6"/>
  <c r="E112" i="6"/>
  <c r="G112" i="6"/>
  <c r="F112" i="6"/>
  <c r="H112" i="6"/>
  <c r="D112" i="6"/>
  <c r="B114" i="6" l="1"/>
  <c r="C113" i="6"/>
  <c r="E113" i="6"/>
  <c r="G113" i="6"/>
  <c r="D113" i="6"/>
  <c r="H113" i="6"/>
  <c r="F113" i="6"/>
  <c r="B115" i="6" l="1"/>
  <c r="C114" i="6"/>
  <c r="E114" i="6"/>
  <c r="G114" i="6"/>
  <c r="F114" i="6"/>
  <c r="D114" i="6"/>
  <c r="H114" i="6"/>
  <c r="B116" i="6" l="1"/>
  <c r="C115" i="6"/>
  <c r="E115" i="6"/>
  <c r="G115" i="6"/>
  <c r="D115" i="6"/>
  <c r="H115" i="6"/>
  <c r="F115" i="6"/>
  <c r="B117" i="6" l="1"/>
  <c r="C116" i="6"/>
  <c r="E116" i="6"/>
  <c r="G116" i="6"/>
  <c r="F116" i="6"/>
  <c r="H116" i="6"/>
  <c r="D116" i="6"/>
  <c r="B118" i="6" l="1"/>
  <c r="C117" i="6"/>
  <c r="E117" i="6"/>
  <c r="G117" i="6"/>
  <c r="D117" i="6"/>
  <c r="H117" i="6"/>
  <c r="F117" i="6"/>
  <c r="B119" i="6" l="1"/>
  <c r="C118" i="6"/>
  <c r="E118" i="6"/>
  <c r="G118" i="6"/>
  <c r="F118" i="6"/>
  <c r="D118" i="6"/>
  <c r="H118" i="6"/>
  <c r="B120" i="6" l="1"/>
  <c r="C119" i="6"/>
  <c r="E119" i="6"/>
  <c r="G119" i="6"/>
  <c r="D119" i="6"/>
  <c r="H119" i="6"/>
  <c r="F119" i="6"/>
  <c r="B121" i="6" l="1"/>
  <c r="C120" i="6"/>
  <c r="E120" i="6"/>
  <c r="G120" i="6"/>
  <c r="F120" i="6"/>
  <c r="H120" i="6"/>
  <c r="D120" i="6"/>
  <c r="B122" i="6" l="1"/>
  <c r="C121" i="6"/>
  <c r="E121" i="6"/>
  <c r="G121" i="6"/>
  <c r="D121" i="6"/>
  <c r="H121" i="6"/>
  <c r="F121" i="6"/>
  <c r="B123" i="6" l="1"/>
  <c r="C122" i="6"/>
  <c r="E122" i="6"/>
  <c r="G122" i="6"/>
  <c r="F122" i="6"/>
  <c r="D122" i="6"/>
  <c r="H122" i="6"/>
  <c r="B124" i="6" l="1"/>
  <c r="C123" i="6"/>
  <c r="E123" i="6"/>
  <c r="G123" i="6"/>
  <c r="D123" i="6"/>
  <c r="H123" i="6"/>
  <c r="F123" i="6"/>
  <c r="B125" i="6" l="1"/>
  <c r="C124" i="6"/>
  <c r="E124" i="6"/>
  <c r="G124" i="6"/>
  <c r="F124" i="6"/>
  <c r="H124" i="6"/>
  <c r="D124" i="6"/>
  <c r="B126" i="6" l="1"/>
  <c r="C125" i="6"/>
  <c r="E125" i="6"/>
  <c r="G125" i="6"/>
  <c r="D125" i="6"/>
  <c r="H125" i="6"/>
  <c r="F125" i="6"/>
  <c r="B127" i="6" l="1"/>
  <c r="C126" i="6"/>
  <c r="E126" i="6"/>
  <c r="G126" i="6"/>
  <c r="F126" i="6"/>
  <c r="D126" i="6"/>
  <c r="H126" i="6"/>
  <c r="B128" i="6" l="1"/>
  <c r="C127" i="6"/>
  <c r="E127" i="6"/>
  <c r="G127" i="6"/>
  <c r="D127" i="6"/>
  <c r="H127" i="6"/>
  <c r="F127" i="6"/>
  <c r="B129" i="6" l="1"/>
  <c r="C128" i="6"/>
  <c r="E128" i="6"/>
  <c r="G128" i="6"/>
  <c r="F128" i="6"/>
  <c r="H128" i="6"/>
  <c r="D128" i="6"/>
  <c r="B130" i="6" l="1"/>
  <c r="C129" i="6"/>
  <c r="E129" i="6"/>
  <c r="G129" i="6"/>
  <c r="D129" i="6"/>
  <c r="H129" i="6"/>
  <c r="F129" i="6"/>
  <c r="B131" i="6" l="1"/>
  <c r="C130" i="6"/>
  <c r="E130" i="6"/>
  <c r="G130" i="6"/>
  <c r="F130" i="6"/>
  <c r="D130" i="6"/>
  <c r="H130" i="6"/>
  <c r="B132" i="6" l="1"/>
  <c r="C131" i="6"/>
  <c r="E131" i="6"/>
  <c r="G131" i="6"/>
  <c r="D131" i="6"/>
  <c r="H131" i="6"/>
  <c r="F131" i="6"/>
  <c r="B133" i="6" l="1"/>
  <c r="C132" i="6"/>
  <c r="E132" i="6"/>
  <c r="G132" i="6"/>
  <c r="F132" i="6"/>
  <c r="H132" i="6"/>
  <c r="D132" i="6"/>
  <c r="B134" i="6" l="1"/>
  <c r="C133" i="6"/>
  <c r="E133" i="6"/>
  <c r="G133" i="6"/>
  <c r="D133" i="6"/>
  <c r="H133" i="6"/>
  <c r="F133" i="6"/>
  <c r="B135" i="6" l="1"/>
  <c r="C134" i="6"/>
  <c r="E134" i="6"/>
  <c r="G134" i="6"/>
  <c r="F134" i="6"/>
  <c r="D134" i="6"/>
  <c r="H134" i="6"/>
  <c r="B136" i="6" l="1"/>
  <c r="C135" i="6"/>
  <c r="E135" i="6"/>
  <c r="G135" i="6"/>
  <c r="D135" i="6"/>
  <c r="H135" i="6"/>
  <c r="F135" i="6"/>
  <c r="B137" i="6" l="1"/>
  <c r="C136" i="6"/>
  <c r="E136" i="6"/>
  <c r="G136" i="6"/>
  <c r="F136" i="6"/>
  <c r="H136" i="6"/>
  <c r="D136" i="6"/>
  <c r="B138" i="6" l="1"/>
  <c r="C137" i="6"/>
  <c r="E137" i="6"/>
  <c r="G137" i="6"/>
  <c r="D137" i="6"/>
  <c r="H137" i="6"/>
  <c r="F137" i="6"/>
  <c r="B139" i="6" l="1"/>
  <c r="C138" i="6"/>
  <c r="E138" i="6"/>
  <c r="G138" i="6"/>
  <c r="F138" i="6"/>
  <c r="D138" i="6"/>
  <c r="H138" i="6"/>
  <c r="B140" i="6" l="1"/>
  <c r="C139" i="6"/>
  <c r="E139" i="6"/>
  <c r="G139" i="6"/>
  <c r="D139" i="6"/>
  <c r="H139" i="6"/>
  <c r="F139" i="6"/>
  <c r="B141" i="6" l="1"/>
  <c r="C140" i="6"/>
  <c r="E140" i="6"/>
  <c r="G140" i="6"/>
  <c r="F140" i="6"/>
  <c r="H140" i="6"/>
  <c r="D140" i="6"/>
  <c r="B142" i="6" l="1"/>
  <c r="C141" i="6"/>
  <c r="E141" i="6"/>
  <c r="G141" i="6"/>
  <c r="D141" i="6"/>
  <c r="H141" i="6"/>
  <c r="F141" i="6"/>
  <c r="B143" i="6" l="1"/>
  <c r="C142" i="6"/>
  <c r="E142" i="6"/>
  <c r="G142" i="6"/>
  <c r="F142" i="6"/>
  <c r="D142" i="6"/>
  <c r="H142" i="6"/>
  <c r="B144" i="6" l="1"/>
  <c r="C143" i="6"/>
  <c r="E143" i="6"/>
  <c r="G143" i="6"/>
  <c r="D143" i="6"/>
  <c r="H143" i="6"/>
  <c r="F143" i="6"/>
  <c r="B145" i="6" l="1"/>
  <c r="C144" i="6"/>
  <c r="E144" i="6"/>
  <c r="G144" i="6"/>
  <c r="F144" i="6"/>
  <c r="H144" i="6"/>
  <c r="D144" i="6"/>
  <c r="B146" i="6" l="1"/>
  <c r="C145" i="6"/>
  <c r="E145" i="6"/>
  <c r="G145" i="6"/>
  <c r="D145" i="6"/>
  <c r="H145" i="6"/>
  <c r="F145" i="6"/>
  <c r="B147" i="6" l="1"/>
  <c r="C146" i="6"/>
  <c r="E146" i="6"/>
  <c r="G146" i="6"/>
  <c r="F146" i="6"/>
  <c r="D146" i="6"/>
  <c r="H146" i="6"/>
  <c r="B148" i="6" l="1"/>
  <c r="C147" i="6"/>
  <c r="E147" i="6"/>
  <c r="G147" i="6"/>
  <c r="D147" i="6"/>
  <c r="H147" i="6"/>
  <c r="F147" i="6"/>
  <c r="B149" i="6" l="1"/>
  <c r="C148" i="6"/>
  <c r="E148" i="6"/>
  <c r="G148" i="6"/>
  <c r="F148" i="6"/>
  <c r="H148" i="6"/>
  <c r="D148" i="6"/>
  <c r="B150" i="6" l="1"/>
  <c r="C149" i="6"/>
  <c r="E149" i="6"/>
  <c r="G149" i="6"/>
  <c r="D149" i="6"/>
  <c r="H149" i="6"/>
  <c r="F149" i="6"/>
  <c r="B151" i="6" l="1"/>
  <c r="C150" i="6"/>
  <c r="E150" i="6"/>
  <c r="G150" i="6"/>
  <c r="F150" i="6"/>
  <c r="D150" i="6"/>
  <c r="H150" i="6"/>
  <c r="B152" i="6" l="1"/>
  <c r="C151" i="6"/>
  <c r="E151" i="6"/>
  <c r="G151" i="6"/>
  <c r="D151" i="6"/>
  <c r="H151" i="6"/>
  <c r="F151" i="6"/>
  <c r="B153" i="6" l="1"/>
  <c r="C152" i="6"/>
  <c r="E152" i="6"/>
  <c r="G152" i="6"/>
  <c r="F152" i="6"/>
  <c r="H152" i="6"/>
  <c r="D152" i="6"/>
  <c r="B154" i="6" l="1"/>
  <c r="C153" i="6"/>
  <c r="E153" i="6"/>
  <c r="G153" i="6"/>
  <c r="D153" i="6"/>
  <c r="H153" i="6"/>
  <c r="F153" i="6"/>
  <c r="B155" i="6" l="1"/>
  <c r="C154" i="6"/>
  <c r="E154" i="6"/>
  <c r="G154" i="6"/>
  <c r="F154" i="6"/>
  <c r="D154" i="6"/>
  <c r="H154" i="6"/>
  <c r="B156" i="6" l="1"/>
  <c r="C155" i="6"/>
  <c r="E155" i="6"/>
  <c r="G155" i="6"/>
  <c r="D155" i="6"/>
  <c r="H155" i="6"/>
  <c r="F155" i="6"/>
  <c r="B157" i="6" l="1"/>
  <c r="C156" i="6"/>
  <c r="E156" i="6"/>
  <c r="G156" i="6"/>
  <c r="F156" i="6"/>
  <c r="H156" i="6"/>
  <c r="D156" i="6"/>
  <c r="B158" i="6" l="1"/>
  <c r="C157" i="6"/>
  <c r="E157" i="6"/>
  <c r="G157" i="6"/>
  <c r="D157" i="6"/>
  <c r="H157" i="6"/>
  <c r="F157" i="6"/>
  <c r="B159" i="6" l="1"/>
  <c r="C158" i="6"/>
  <c r="E158" i="6"/>
  <c r="G158" i="6"/>
  <c r="F158" i="6"/>
  <c r="D158" i="6"/>
  <c r="H158" i="6"/>
  <c r="B160" i="6" l="1"/>
  <c r="C159" i="6"/>
  <c r="E159" i="6"/>
  <c r="G159" i="6"/>
  <c r="D159" i="6"/>
  <c r="H159" i="6"/>
  <c r="F159" i="6"/>
  <c r="B161" i="6" l="1"/>
  <c r="C160" i="6"/>
  <c r="E160" i="6"/>
  <c r="G160" i="6"/>
  <c r="F160" i="6"/>
  <c r="H160" i="6"/>
  <c r="D160" i="6"/>
  <c r="B162" i="6" l="1"/>
  <c r="C161" i="6"/>
  <c r="E161" i="6"/>
  <c r="G161" i="6"/>
  <c r="D161" i="6"/>
  <c r="H161" i="6"/>
  <c r="F161" i="6"/>
  <c r="B163" i="6" l="1"/>
  <c r="C162" i="6"/>
  <c r="E162" i="6"/>
  <c r="G162" i="6"/>
  <c r="F162" i="6"/>
  <c r="D162" i="6"/>
  <c r="H162" i="6"/>
  <c r="B164" i="6" l="1"/>
  <c r="C163" i="6"/>
  <c r="E163" i="6"/>
  <c r="G163" i="6"/>
  <c r="D163" i="6"/>
  <c r="H163" i="6"/>
  <c r="F163" i="6"/>
  <c r="B165" i="6" l="1"/>
  <c r="C164" i="6"/>
  <c r="E164" i="6"/>
  <c r="G164" i="6"/>
  <c r="F164" i="6"/>
  <c r="H164" i="6"/>
  <c r="D164" i="6"/>
  <c r="B166" i="6" l="1"/>
  <c r="C165" i="6"/>
  <c r="E165" i="6"/>
  <c r="G165" i="6"/>
  <c r="D165" i="6"/>
  <c r="H165" i="6"/>
  <c r="F165" i="6"/>
  <c r="B167" i="6" l="1"/>
  <c r="C166" i="6"/>
  <c r="E166" i="6"/>
  <c r="G166" i="6"/>
  <c r="F166" i="6"/>
  <c r="D166" i="6"/>
  <c r="H166" i="6"/>
  <c r="B168" i="6" l="1"/>
  <c r="C167" i="6"/>
  <c r="D167" i="6"/>
  <c r="F167" i="6"/>
  <c r="H167" i="6"/>
  <c r="E167" i="6"/>
  <c r="G167" i="6"/>
  <c r="B169" i="6" l="1"/>
  <c r="D168" i="6"/>
  <c r="F168" i="6"/>
  <c r="H168" i="6"/>
  <c r="C168" i="6"/>
  <c r="G168" i="6"/>
  <c r="E168" i="6"/>
  <c r="B170" i="6" l="1"/>
  <c r="D169" i="6"/>
  <c r="F169" i="6"/>
  <c r="H169" i="6"/>
  <c r="E169" i="6"/>
  <c r="C169" i="6"/>
  <c r="G169" i="6"/>
  <c r="B171" i="6" l="1"/>
  <c r="D170" i="6"/>
  <c r="F170" i="6"/>
  <c r="H170" i="6"/>
  <c r="C170" i="6"/>
  <c r="G170" i="6"/>
  <c r="E170" i="6"/>
  <c r="B172" i="6" l="1"/>
  <c r="D171" i="6"/>
  <c r="F171" i="6"/>
  <c r="H171" i="6"/>
  <c r="E171" i="6"/>
  <c r="C171" i="6"/>
  <c r="G171" i="6"/>
  <c r="B173" i="6" l="1"/>
  <c r="D172" i="6"/>
  <c r="F172" i="6"/>
  <c r="H172" i="6"/>
  <c r="C172" i="6"/>
  <c r="G172" i="6"/>
  <c r="E172" i="6"/>
  <c r="B174" i="6" l="1"/>
  <c r="D173" i="6"/>
  <c r="F173" i="6"/>
  <c r="H173" i="6"/>
  <c r="E173" i="6"/>
  <c r="C173" i="6"/>
  <c r="G173" i="6"/>
  <c r="B175" i="6" l="1"/>
  <c r="D174" i="6"/>
  <c r="F174" i="6"/>
  <c r="H174" i="6"/>
  <c r="C174" i="6"/>
  <c r="G174" i="6"/>
  <c r="E174" i="6"/>
  <c r="B176" i="6" l="1"/>
  <c r="D175" i="6"/>
  <c r="F175" i="6"/>
  <c r="H175" i="6"/>
  <c r="E175" i="6"/>
  <c r="C175" i="6"/>
  <c r="G175" i="6"/>
  <c r="B177" i="6" l="1"/>
  <c r="D176" i="6"/>
  <c r="F176" i="6"/>
  <c r="H176" i="6"/>
  <c r="C176" i="6"/>
  <c r="G176" i="6"/>
  <c r="E176" i="6"/>
  <c r="B178" i="6" l="1"/>
  <c r="D177" i="6"/>
  <c r="F177" i="6"/>
  <c r="H177" i="6"/>
  <c r="E177" i="6"/>
  <c r="C177" i="6"/>
  <c r="G177" i="6"/>
  <c r="B179" i="6" l="1"/>
  <c r="D178" i="6"/>
  <c r="F178" i="6"/>
  <c r="H178" i="6"/>
  <c r="C178" i="6"/>
  <c r="G178" i="6"/>
  <c r="E178" i="6"/>
  <c r="B180" i="6" l="1"/>
  <c r="D179" i="6"/>
  <c r="F179" i="6"/>
  <c r="H179" i="6"/>
  <c r="E179" i="6"/>
  <c r="C179" i="6"/>
  <c r="G179" i="6"/>
  <c r="B181" i="6" l="1"/>
  <c r="D180" i="6"/>
  <c r="F180" i="6"/>
  <c r="H180" i="6"/>
  <c r="C180" i="6"/>
  <c r="G180" i="6"/>
  <c r="E180" i="6"/>
  <c r="B182" i="6" l="1"/>
  <c r="D181" i="6"/>
  <c r="F181" i="6"/>
  <c r="H181" i="6"/>
  <c r="E181" i="6"/>
  <c r="C181" i="6"/>
  <c r="G181" i="6"/>
  <c r="B183" i="6" l="1"/>
  <c r="D182" i="6"/>
  <c r="F182" i="6"/>
  <c r="H182" i="6"/>
  <c r="C182" i="6"/>
  <c r="G182" i="6"/>
  <c r="E182" i="6"/>
  <c r="B184" i="6" l="1"/>
  <c r="D183" i="6"/>
  <c r="F183" i="6"/>
  <c r="H183" i="6"/>
  <c r="E183" i="6"/>
  <c r="C183" i="6"/>
  <c r="G183" i="6"/>
  <c r="B185" i="6" l="1"/>
  <c r="D184" i="6"/>
  <c r="F184" i="6"/>
  <c r="H184" i="6"/>
  <c r="C184" i="6"/>
  <c r="G184" i="6"/>
  <c r="E184" i="6"/>
  <c r="B186" i="6" l="1"/>
  <c r="D185" i="6"/>
  <c r="F185" i="6"/>
  <c r="H185" i="6"/>
  <c r="E185" i="6"/>
  <c r="C185" i="6"/>
  <c r="G185" i="6"/>
  <c r="B187" i="6" l="1"/>
  <c r="D186" i="6"/>
  <c r="F186" i="6"/>
  <c r="H186" i="6"/>
  <c r="C186" i="6"/>
  <c r="G186" i="6"/>
  <c r="E186" i="6"/>
  <c r="B188" i="6" l="1"/>
  <c r="D187" i="6"/>
  <c r="F187" i="6"/>
  <c r="H187" i="6"/>
  <c r="E187" i="6"/>
  <c r="C187" i="6"/>
  <c r="G187" i="6"/>
  <c r="B189" i="6" l="1"/>
  <c r="D188" i="6"/>
  <c r="F188" i="6"/>
  <c r="H188" i="6"/>
  <c r="C188" i="6"/>
  <c r="G188" i="6"/>
  <c r="E188" i="6"/>
  <c r="B190" i="6" l="1"/>
  <c r="D189" i="6"/>
  <c r="F189" i="6"/>
  <c r="H189" i="6"/>
  <c r="E189" i="6"/>
  <c r="C189" i="6"/>
  <c r="G189" i="6"/>
  <c r="B191" i="6" l="1"/>
  <c r="D190" i="6"/>
  <c r="F190" i="6"/>
  <c r="H190" i="6"/>
  <c r="C190" i="6"/>
  <c r="G190" i="6"/>
  <c r="E190" i="6"/>
  <c r="B192" i="6" l="1"/>
  <c r="D191" i="6"/>
  <c r="F191" i="6"/>
  <c r="H191" i="6"/>
  <c r="E191" i="6"/>
  <c r="C191" i="6"/>
  <c r="G191" i="6"/>
  <c r="B193" i="6" l="1"/>
  <c r="D192" i="6"/>
  <c r="F192" i="6"/>
  <c r="H192" i="6"/>
  <c r="C192" i="6"/>
  <c r="G192" i="6"/>
  <c r="E192" i="6"/>
  <c r="B194" i="6" l="1"/>
  <c r="D193" i="6"/>
  <c r="F193" i="6"/>
  <c r="H193" i="6"/>
  <c r="E193" i="6"/>
  <c r="C193" i="6"/>
  <c r="G193" i="6"/>
  <c r="B195" i="6" l="1"/>
  <c r="D194" i="6"/>
  <c r="F194" i="6"/>
  <c r="H194" i="6"/>
  <c r="C194" i="6"/>
  <c r="G194" i="6"/>
  <c r="E194" i="6"/>
  <c r="B196" i="6" l="1"/>
  <c r="D195" i="6"/>
  <c r="F195" i="6"/>
  <c r="H195" i="6"/>
  <c r="E195" i="6"/>
  <c r="C195" i="6"/>
  <c r="G195" i="6"/>
  <c r="B197" i="6" l="1"/>
  <c r="D196" i="6"/>
  <c r="F196" i="6"/>
  <c r="H196" i="6"/>
  <c r="C196" i="6"/>
  <c r="G196" i="6"/>
  <c r="E196" i="6"/>
  <c r="B198" i="6" l="1"/>
  <c r="D197" i="6"/>
  <c r="F197" i="6"/>
  <c r="H197" i="6"/>
  <c r="E197" i="6"/>
  <c r="C197" i="6"/>
  <c r="G197" i="6"/>
  <c r="B199" i="6" l="1"/>
  <c r="D198" i="6"/>
  <c r="F198" i="6"/>
  <c r="H198" i="6"/>
  <c r="C198" i="6"/>
  <c r="G198" i="6"/>
  <c r="E198" i="6"/>
  <c r="B200" i="6" l="1"/>
  <c r="D199" i="6"/>
  <c r="F199" i="6"/>
  <c r="H199" i="6"/>
  <c r="E199" i="6"/>
  <c r="C199" i="6"/>
  <c r="G199" i="6"/>
  <c r="B201" i="6" l="1"/>
  <c r="D200" i="6"/>
  <c r="F200" i="6"/>
  <c r="H200" i="6"/>
  <c r="C200" i="6"/>
  <c r="G200" i="6"/>
  <c r="E200" i="6"/>
  <c r="B202" i="6" l="1"/>
  <c r="D201" i="6"/>
  <c r="F201" i="6"/>
  <c r="H201" i="6"/>
  <c r="E201" i="6"/>
  <c r="C201" i="6"/>
  <c r="G201" i="6"/>
  <c r="B203" i="6" l="1"/>
  <c r="D202" i="6"/>
  <c r="F202" i="6"/>
  <c r="H202" i="6"/>
  <c r="C202" i="6"/>
  <c r="G202" i="6"/>
  <c r="E202" i="6"/>
  <c r="B204" i="6" l="1"/>
  <c r="D203" i="6"/>
  <c r="F203" i="6"/>
  <c r="H203" i="6"/>
  <c r="E203" i="6"/>
  <c r="C203" i="6"/>
  <c r="G203" i="6"/>
  <c r="B205" i="6" l="1"/>
  <c r="D204" i="6"/>
  <c r="F204" i="6"/>
  <c r="H204" i="6"/>
  <c r="C204" i="6"/>
  <c r="G204" i="6"/>
  <c r="E204" i="6"/>
  <c r="B206" i="6" l="1"/>
  <c r="D205" i="6"/>
  <c r="F205" i="6"/>
  <c r="H205" i="6"/>
  <c r="E205" i="6"/>
  <c r="C205" i="6"/>
  <c r="G205" i="6"/>
  <c r="B207" i="6" l="1"/>
  <c r="D206" i="6"/>
  <c r="F206" i="6"/>
  <c r="H206" i="6"/>
  <c r="C206" i="6"/>
  <c r="G206" i="6"/>
  <c r="E206" i="6"/>
  <c r="B208" i="6" l="1"/>
  <c r="D207" i="6"/>
  <c r="F207" i="6"/>
  <c r="H207" i="6"/>
  <c r="E207" i="6"/>
  <c r="C207" i="6"/>
  <c r="G207" i="6"/>
  <c r="B209" i="6" l="1"/>
  <c r="D208" i="6"/>
  <c r="F208" i="6"/>
  <c r="H208" i="6"/>
  <c r="C208" i="6"/>
  <c r="G208" i="6"/>
  <c r="E208" i="6"/>
  <c r="B210" i="6" l="1"/>
  <c r="D209" i="6"/>
  <c r="F209" i="6"/>
  <c r="H209" i="6"/>
  <c r="E209" i="6"/>
  <c r="C209" i="6"/>
  <c r="G209" i="6"/>
  <c r="B211" i="6" l="1"/>
  <c r="D210" i="6"/>
  <c r="F210" i="6"/>
  <c r="H210" i="6"/>
  <c r="C210" i="6"/>
  <c r="G210" i="6"/>
  <c r="E210" i="6"/>
  <c r="B212" i="6" l="1"/>
  <c r="D211" i="6"/>
  <c r="F211" i="6"/>
  <c r="H211" i="6"/>
  <c r="E211" i="6"/>
  <c r="C211" i="6"/>
  <c r="G211" i="6"/>
  <c r="B213" i="6" l="1"/>
  <c r="D212" i="6"/>
  <c r="F212" i="6"/>
  <c r="H212" i="6"/>
  <c r="C212" i="6"/>
  <c r="G212" i="6"/>
  <c r="E212" i="6"/>
  <c r="B214" i="6" l="1"/>
  <c r="D213" i="6"/>
  <c r="F213" i="6"/>
  <c r="H213" i="6"/>
  <c r="E213" i="6"/>
  <c r="C213" i="6"/>
  <c r="G213" i="6"/>
  <c r="B215" i="6" l="1"/>
  <c r="D214" i="6"/>
  <c r="F214" i="6"/>
  <c r="H214" i="6"/>
  <c r="C214" i="6"/>
  <c r="G214" i="6"/>
  <c r="E214" i="6"/>
  <c r="B216" i="6" l="1"/>
  <c r="D215" i="6"/>
  <c r="F215" i="6"/>
  <c r="H215" i="6"/>
  <c r="E215" i="6"/>
  <c r="C215" i="6"/>
  <c r="G215" i="6"/>
  <c r="B217" i="6" l="1"/>
  <c r="D216" i="6"/>
  <c r="F216" i="6"/>
  <c r="H216" i="6"/>
  <c r="C216" i="6"/>
  <c r="G216" i="6"/>
  <c r="E216" i="6"/>
  <c r="B218" i="6" l="1"/>
  <c r="D217" i="6"/>
  <c r="F217" i="6"/>
  <c r="H217" i="6"/>
  <c r="E217" i="6"/>
  <c r="C217" i="6"/>
  <c r="G217" i="6"/>
  <c r="B219" i="6" l="1"/>
  <c r="D218" i="6"/>
  <c r="F218" i="6"/>
  <c r="H218" i="6"/>
  <c r="C218" i="6"/>
  <c r="G218" i="6"/>
  <c r="E218" i="6"/>
  <c r="B220" i="6" l="1"/>
  <c r="D219" i="6"/>
  <c r="F219" i="6"/>
  <c r="H219" i="6"/>
  <c r="E219" i="6"/>
  <c r="C219" i="6"/>
  <c r="G219" i="6"/>
  <c r="B221" i="6" l="1"/>
  <c r="D220" i="6"/>
  <c r="F220" i="6"/>
  <c r="H220" i="6"/>
  <c r="C220" i="6"/>
  <c r="G220" i="6"/>
  <c r="E220" i="6"/>
  <c r="B222" i="6" l="1"/>
  <c r="D221" i="6"/>
  <c r="F221" i="6"/>
  <c r="H221" i="6"/>
  <c r="E221" i="6"/>
  <c r="C221" i="6"/>
  <c r="G221" i="6"/>
  <c r="B223" i="6" l="1"/>
  <c r="D222" i="6"/>
  <c r="F222" i="6"/>
  <c r="H222" i="6"/>
  <c r="C222" i="6"/>
  <c r="G222" i="6"/>
  <c r="E222" i="6"/>
  <c r="B224" i="6" l="1"/>
  <c r="D223" i="6"/>
  <c r="F223" i="6"/>
  <c r="H223" i="6"/>
  <c r="E223" i="6"/>
  <c r="C223" i="6"/>
  <c r="G223" i="6"/>
  <c r="B225" i="6" l="1"/>
  <c r="D224" i="6"/>
  <c r="F224" i="6"/>
  <c r="H224" i="6"/>
  <c r="C224" i="6"/>
  <c r="G224" i="6"/>
  <c r="E224" i="6"/>
  <c r="B226" i="6" l="1"/>
  <c r="D225" i="6"/>
  <c r="F225" i="6"/>
  <c r="H225" i="6"/>
  <c r="E225" i="6"/>
  <c r="C225" i="6"/>
  <c r="G225" i="6"/>
  <c r="B227" i="6" l="1"/>
  <c r="D226" i="6"/>
  <c r="F226" i="6"/>
  <c r="H226" i="6"/>
  <c r="C226" i="6"/>
  <c r="G226" i="6"/>
  <c r="E226" i="6"/>
  <c r="B228" i="6" l="1"/>
  <c r="D227" i="6"/>
  <c r="F227" i="6"/>
  <c r="H227" i="6"/>
  <c r="E227" i="6"/>
  <c r="C227" i="6"/>
  <c r="G227" i="6"/>
  <c r="B229" i="6" l="1"/>
  <c r="D228" i="6"/>
  <c r="F228" i="6"/>
  <c r="H228" i="6"/>
  <c r="C228" i="6"/>
  <c r="G228" i="6"/>
  <c r="E228" i="6"/>
  <c r="B230" i="6" l="1"/>
  <c r="D229" i="6"/>
  <c r="F229" i="6"/>
  <c r="H229" i="6"/>
  <c r="E229" i="6"/>
  <c r="C229" i="6"/>
  <c r="G229" i="6"/>
  <c r="B231" i="6" l="1"/>
  <c r="D230" i="6"/>
  <c r="F230" i="6"/>
  <c r="H230" i="6"/>
  <c r="C230" i="6"/>
  <c r="G230" i="6"/>
  <c r="E230" i="6"/>
  <c r="B232" i="6" l="1"/>
  <c r="D231" i="6"/>
  <c r="F231" i="6"/>
  <c r="H231" i="6"/>
  <c r="E231" i="6"/>
  <c r="C231" i="6"/>
  <c r="G231" i="6"/>
  <c r="B233" i="6" l="1"/>
  <c r="D232" i="6"/>
  <c r="F232" i="6"/>
  <c r="H232" i="6"/>
  <c r="C232" i="6"/>
  <c r="G232" i="6"/>
  <c r="E232" i="6"/>
  <c r="B234" i="6" l="1"/>
  <c r="D233" i="6"/>
  <c r="F233" i="6"/>
  <c r="H233" i="6"/>
  <c r="E233" i="6"/>
  <c r="C233" i="6"/>
  <c r="G233" i="6"/>
  <c r="B235" i="6" l="1"/>
  <c r="D234" i="6"/>
  <c r="F234" i="6"/>
  <c r="H234" i="6"/>
  <c r="C234" i="6"/>
  <c r="G234" i="6"/>
  <c r="E234" i="6"/>
  <c r="B236" i="6" l="1"/>
  <c r="D235" i="6"/>
  <c r="F235" i="6"/>
  <c r="H235" i="6"/>
  <c r="E235" i="6"/>
  <c r="C235" i="6"/>
  <c r="G235" i="6"/>
  <c r="B237" i="6" l="1"/>
  <c r="D236" i="6"/>
  <c r="F236" i="6"/>
  <c r="H236" i="6"/>
  <c r="C236" i="6"/>
  <c r="G236" i="6"/>
  <c r="E236" i="6"/>
  <c r="B238" i="6" l="1"/>
  <c r="D237" i="6"/>
  <c r="F237" i="6"/>
  <c r="H237" i="6"/>
  <c r="E237" i="6"/>
  <c r="C237" i="6"/>
  <c r="G237" i="6"/>
  <c r="B239" i="6" l="1"/>
  <c r="D238" i="6"/>
  <c r="F238" i="6"/>
  <c r="H238" i="6"/>
  <c r="C238" i="6"/>
  <c r="G238" i="6"/>
  <c r="E238" i="6"/>
  <c r="B240" i="6" l="1"/>
  <c r="D239" i="6"/>
  <c r="F239" i="6"/>
  <c r="H239" i="6"/>
  <c r="E239" i="6"/>
  <c r="C239" i="6"/>
  <c r="G239" i="6"/>
  <c r="B241" i="6" l="1"/>
  <c r="D240" i="6"/>
  <c r="F240" i="6"/>
  <c r="H240" i="6"/>
  <c r="C240" i="6"/>
  <c r="G240" i="6"/>
  <c r="E240" i="6"/>
  <c r="B242" i="6" l="1"/>
  <c r="D241" i="6"/>
  <c r="F241" i="6"/>
  <c r="H241" i="6"/>
  <c r="E241" i="6"/>
  <c r="C241" i="6"/>
  <c r="G241" i="6"/>
  <c r="B243" i="6" l="1"/>
  <c r="D242" i="6"/>
  <c r="F242" i="6"/>
  <c r="H242" i="6"/>
  <c r="C242" i="6"/>
  <c r="G242" i="6"/>
  <c r="E242" i="6"/>
  <c r="B244" i="6" l="1"/>
  <c r="D243" i="6"/>
  <c r="F243" i="6"/>
  <c r="H243" i="6"/>
  <c r="E243" i="6"/>
  <c r="C243" i="6"/>
  <c r="G243" i="6"/>
  <c r="B245" i="6" l="1"/>
  <c r="D244" i="6"/>
  <c r="F244" i="6"/>
  <c r="H244" i="6"/>
  <c r="C244" i="6"/>
  <c r="G244" i="6"/>
  <c r="E244" i="6"/>
  <c r="B246" i="6" l="1"/>
  <c r="D245" i="6"/>
  <c r="F245" i="6"/>
  <c r="H245" i="6"/>
  <c r="E245" i="6"/>
  <c r="C245" i="6"/>
  <c r="G245" i="6"/>
  <c r="B247" i="6" l="1"/>
  <c r="D246" i="6"/>
  <c r="F246" i="6"/>
  <c r="H246" i="6"/>
  <c r="C246" i="6"/>
  <c r="G246" i="6"/>
  <c r="E246" i="6"/>
  <c r="B248" i="6" l="1"/>
  <c r="D247" i="6"/>
  <c r="F247" i="6"/>
  <c r="H247" i="6"/>
  <c r="E247" i="6"/>
  <c r="C247" i="6"/>
  <c r="G247" i="6"/>
  <c r="B249" i="6" l="1"/>
  <c r="D248" i="6"/>
  <c r="F248" i="6"/>
  <c r="H248" i="6"/>
  <c r="C248" i="6"/>
  <c r="G248" i="6"/>
  <c r="E248" i="6"/>
  <c r="B250" i="6" l="1"/>
  <c r="D249" i="6"/>
  <c r="F249" i="6"/>
  <c r="H249" i="6"/>
  <c r="E249" i="6"/>
  <c r="C249" i="6"/>
  <c r="G249" i="6"/>
  <c r="B251" i="6" l="1"/>
  <c r="D250" i="6"/>
  <c r="F250" i="6"/>
  <c r="H250" i="6"/>
  <c r="C250" i="6"/>
  <c r="G250" i="6"/>
  <c r="E250" i="6"/>
  <c r="B252" i="6" l="1"/>
  <c r="D251" i="6"/>
  <c r="F251" i="6"/>
  <c r="H251" i="6"/>
  <c r="E251" i="6"/>
  <c r="C251" i="6"/>
  <c r="G251" i="6"/>
  <c r="B253" i="6" l="1"/>
  <c r="D252" i="6"/>
  <c r="F252" i="6"/>
  <c r="H252" i="6"/>
  <c r="E252" i="6"/>
  <c r="G252" i="6"/>
  <c r="C252" i="6"/>
  <c r="B254" i="6" l="1"/>
  <c r="D253" i="6"/>
  <c r="F253" i="6"/>
  <c r="H253" i="6"/>
  <c r="C253" i="6"/>
  <c r="G253" i="6"/>
  <c r="E253" i="6"/>
  <c r="B255" i="6" l="1"/>
  <c r="D254" i="6"/>
  <c r="F254" i="6"/>
  <c r="H254" i="6"/>
  <c r="E254" i="6"/>
  <c r="C254" i="6"/>
  <c r="G254" i="6"/>
  <c r="B256" i="6" l="1"/>
  <c r="D255" i="6"/>
  <c r="F255" i="6"/>
  <c r="H255" i="6"/>
  <c r="C255" i="6"/>
  <c r="G255" i="6"/>
  <c r="E255" i="6"/>
  <c r="B257" i="6" l="1"/>
  <c r="D256" i="6"/>
  <c r="F256" i="6"/>
  <c r="H256" i="6"/>
  <c r="E256" i="6"/>
  <c r="G256" i="6"/>
  <c r="C256" i="6"/>
  <c r="B258" i="6" l="1"/>
  <c r="D257" i="6"/>
  <c r="F257" i="6"/>
  <c r="H257" i="6"/>
  <c r="C257" i="6"/>
  <c r="G257" i="6"/>
  <c r="E257" i="6"/>
  <c r="B259" i="6" l="1"/>
  <c r="D258" i="6"/>
  <c r="F258" i="6"/>
  <c r="H258" i="6"/>
  <c r="E258" i="6"/>
  <c r="C258" i="6"/>
  <c r="G258" i="6"/>
  <c r="B260" i="6" l="1"/>
  <c r="D259" i="6"/>
  <c r="F259" i="6"/>
  <c r="H259" i="6"/>
  <c r="C259" i="6"/>
  <c r="G259" i="6"/>
  <c r="E259" i="6"/>
  <c r="B261" i="6" l="1"/>
  <c r="D260" i="6"/>
  <c r="F260" i="6"/>
  <c r="H260" i="6"/>
  <c r="E260" i="6"/>
  <c r="G260" i="6"/>
  <c r="C260" i="6"/>
  <c r="B262" i="6" l="1"/>
  <c r="D261" i="6"/>
  <c r="F261" i="6"/>
  <c r="H261" i="6"/>
  <c r="C261" i="6"/>
  <c r="G261" i="6"/>
  <c r="E261" i="6"/>
  <c r="B263" i="6" l="1"/>
  <c r="D262" i="6"/>
  <c r="F262" i="6"/>
  <c r="H262" i="6"/>
  <c r="E262" i="6"/>
  <c r="C262" i="6"/>
  <c r="G262" i="6"/>
  <c r="B264" i="6" l="1"/>
  <c r="D263" i="6"/>
  <c r="F263" i="6"/>
  <c r="H263" i="6"/>
  <c r="C263" i="6"/>
  <c r="G263" i="6"/>
  <c r="E263" i="6"/>
  <c r="B265" i="6" l="1"/>
  <c r="D264" i="6"/>
  <c r="F264" i="6"/>
  <c r="H264" i="6"/>
  <c r="E264" i="6"/>
  <c r="G264" i="6"/>
  <c r="C264" i="6"/>
  <c r="B266" i="6" l="1"/>
  <c r="D265" i="6"/>
  <c r="F265" i="6"/>
  <c r="H265" i="6"/>
  <c r="C265" i="6"/>
  <c r="G265" i="6"/>
  <c r="E265" i="6"/>
  <c r="B267" i="6" l="1"/>
  <c r="D266" i="6"/>
  <c r="F266" i="6"/>
  <c r="H266" i="6"/>
  <c r="E266" i="6"/>
  <c r="C266" i="6"/>
  <c r="G266" i="6"/>
  <c r="B268" i="6" l="1"/>
  <c r="D267" i="6"/>
  <c r="F267" i="6"/>
  <c r="H267" i="6"/>
  <c r="C267" i="6"/>
  <c r="G267" i="6"/>
  <c r="E267" i="6"/>
  <c r="B269" i="6" l="1"/>
  <c r="D268" i="6"/>
  <c r="F268" i="6"/>
  <c r="H268" i="6"/>
  <c r="E268" i="6"/>
  <c r="G268" i="6"/>
  <c r="C268" i="6"/>
  <c r="B270" i="6" l="1"/>
  <c r="D269" i="6"/>
  <c r="F269" i="6"/>
  <c r="H269" i="6"/>
  <c r="C269" i="6"/>
  <c r="G269" i="6"/>
  <c r="E269" i="6"/>
  <c r="B271" i="6" l="1"/>
  <c r="D270" i="6"/>
  <c r="F270" i="6"/>
  <c r="E270" i="6"/>
  <c r="H270" i="6"/>
  <c r="C270" i="6"/>
  <c r="G270" i="6"/>
  <c r="B272" i="6" l="1"/>
  <c r="D271" i="6"/>
  <c r="F271" i="6"/>
  <c r="H271" i="6"/>
  <c r="C271" i="6"/>
  <c r="G271" i="6"/>
  <c r="E271" i="6"/>
  <c r="B273" i="6" l="1"/>
  <c r="D272" i="6"/>
  <c r="F272" i="6"/>
  <c r="H272" i="6"/>
  <c r="E272" i="6"/>
  <c r="C272" i="6"/>
  <c r="G272" i="6"/>
  <c r="B274" i="6" l="1"/>
  <c r="D273" i="6"/>
  <c r="F273" i="6"/>
  <c r="H273" i="6"/>
  <c r="C273" i="6"/>
  <c r="G273" i="6"/>
  <c r="E273" i="6"/>
  <c r="B275" i="6" l="1"/>
  <c r="D274" i="6"/>
  <c r="F274" i="6"/>
  <c r="H274" i="6"/>
  <c r="E274" i="6"/>
  <c r="C274" i="6"/>
  <c r="G274" i="6"/>
  <c r="B276" i="6" l="1"/>
  <c r="D275" i="6"/>
  <c r="F275" i="6"/>
  <c r="H275" i="6"/>
  <c r="C275" i="6"/>
  <c r="G275" i="6"/>
  <c r="E275" i="6"/>
  <c r="B277" i="6" l="1"/>
  <c r="D276" i="6"/>
  <c r="F276" i="6"/>
  <c r="H276" i="6"/>
  <c r="E276" i="6"/>
  <c r="C276" i="6"/>
  <c r="G276" i="6"/>
  <c r="B278" i="6" l="1"/>
  <c r="D277" i="6"/>
  <c r="F277" i="6"/>
  <c r="H277" i="6"/>
  <c r="C277" i="6"/>
  <c r="G277" i="6"/>
  <c r="E277" i="6"/>
  <c r="B279" i="6" l="1"/>
  <c r="D278" i="6"/>
  <c r="F278" i="6"/>
  <c r="H278" i="6"/>
  <c r="E278" i="6"/>
  <c r="C278" i="6"/>
  <c r="G278" i="6"/>
  <c r="B280" i="6" l="1"/>
  <c r="D279" i="6"/>
  <c r="F279" i="6"/>
  <c r="H279" i="6"/>
  <c r="C279" i="6"/>
  <c r="G279" i="6"/>
  <c r="E279" i="6"/>
  <c r="B281" i="6" l="1"/>
  <c r="D280" i="6"/>
  <c r="F280" i="6"/>
  <c r="H280" i="6"/>
  <c r="E280" i="6"/>
  <c r="C280" i="6"/>
  <c r="G280" i="6"/>
  <c r="B282" i="6" l="1"/>
  <c r="D281" i="6"/>
  <c r="F281" i="6"/>
  <c r="H281" i="6"/>
  <c r="C281" i="6"/>
  <c r="G281" i="6"/>
  <c r="E281" i="6"/>
  <c r="B283" i="6" l="1"/>
  <c r="D282" i="6"/>
  <c r="F282" i="6"/>
  <c r="H282" i="6"/>
  <c r="E282" i="6"/>
  <c r="C282" i="6"/>
  <c r="G282" i="6"/>
  <c r="B284" i="6" l="1"/>
  <c r="D283" i="6"/>
  <c r="F283" i="6"/>
  <c r="H283" i="6"/>
  <c r="C283" i="6"/>
  <c r="G283" i="6"/>
  <c r="E283" i="6"/>
  <c r="B285" i="6" l="1"/>
  <c r="D284" i="6"/>
  <c r="F284" i="6"/>
  <c r="H284" i="6"/>
  <c r="E284" i="6"/>
  <c r="C284" i="6"/>
  <c r="G284" i="6"/>
  <c r="B286" i="6" l="1"/>
  <c r="D285" i="6"/>
  <c r="F285" i="6"/>
  <c r="H285" i="6"/>
  <c r="C285" i="6"/>
  <c r="G285" i="6"/>
  <c r="E285" i="6"/>
  <c r="B287" i="6" l="1"/>
  <c r="D286" i="6"/>
  <c r="F286" i="6"/>
  <c r="H286" i="6"/>
  <c r="E286" i="6"/>
  <c r="C286" i="6"/>
  <c r="G286" i="6"/>
  <c r="B288" i="6" l="1"/>
  <c r="D287" i="6"/>
  <c r="F287" i="6"/>
  <c r="H287" i="6"/>
  <c r="C287" i="6"/>
  <c r="G287" i="6"/>
  <c r="E287" i="6"/>
  <c r="B289" i="6" l="1"/>
  <c r="D288" i="6"/>
  <c r="F288" i="6"/>
  <c r="H288" i="6"/>
  <c r="E288" i="6"/>
  <c r="C288" i="6"/>
  <c r="G288" i="6"/>
  <c r="B290" i="6" l="1"/>
  <c r="D289" i="6"/>
  <c r="F289" i="6"/>
  <c r="H289" i="6"/>
  <c r="C289" i="6"/>
  <c r="G289" i="6"/>
  <c r="E289" i="6"/>
  <c r="B291" i="6" l="1"/>
  <c r="D290" i="6"/>
  <c r="F290" i="6"/>
  <c r="H290" i="6"/>
  <c r="E290" i="6"/>
  <c r="C290" i="6"/>
  <c r="G290" i="6"/>
  <c r="B292" i="6" l="1"/>
  <c r="D291" i="6"/>
  <c r="F291" i="6"/>
  <c r="H291" i="6"/>
  <c r="C291" i="6"/>
  <c r="G291" i="6"/>
  <c r="E291" i="6"/>
  <c r="B293" i="6" l="1"/>
  <c r="D292" i="6"/>
  <c r="F292" i="6"/>
  <c r="H292" i="6"/>
  <c r="E292" i="6"/>
  <c r="C292" i="6"/>
  <c r="G292" i="6"/>
  <c r="B294" i="6" l="1"/>
  <c r="D293" i="6"/>
  <c r="F293" i="6"/>
  <c r="H293" i="6"/>
  <c r="C293" i="6"/>
  <c r="G293" i="6"/>
  <c r="E293" i="6"/>
  <c r="B295" i="6" l="1"/>
  <c r="D294" i="6"/>
  <c r="F294" i="6"/>
  <c r="H294" i="6"/>
  <c r="E294" i="6"/>
  <c r="C294" i="6"/>
  <c r="G294" i="6"/>
  <c r="B296" i="6" l="1"/>
  <c r="D295" i="6"/>
  <c r="F295" i="6"/>
  <c r="H295" i="6"/>
  <c r="C295" i="6"/>
  <c r="G295" i="6"/>
  <c r="E295" i="6"/>
  <c r="B297" i="6" l="1"/>
  <c r="D296" i="6"/>
  <c r="F296" i="6"/>
  <c r="H296" i="6"/>
  <c r="E296" i="6"/>
  <c r="C296" i="6"/>
  <c r="G296" i="6"/>
  <c r="B298" i="6" l="1"/>
  <c r="D297" i="6"/>
  <c r="F297" i="6"/>
  <c r="H297" i="6"/>
  <c r="C297" i="6"/>
  <c r="G297" i="6"/>
  <c r="E297" i="6"/>
  <c r="B299" i="6" l="1"/>
  <c r="D298" i="6"/>
  <c r="F298" i="6"/>
  <c r="H298" i="6"/>
  <c r="E298" i="6"/>
  <c r="C298" i="6"/>
  <c r="G298" i="6"/>
  <c r="B300" i="6" l="1"/>
  <c r="D299" i="6"/>
  <c r="F299" i="6"/>
  <c r="H299" i="6"/>
  <c r="C299" i="6"/>
  <c r="G299" i="6"/>
  <c r="E299" i="6"/>
  <c r="D300" i="6" l="1"/>
  <c r="F300" i="6"/>
  <c r="H300" i="6"/>
  <c r="E300" i="6"/>
  <c r="C300" i="6"/>
  <c r="G300" i="6"/>
  <c r="B301" i="6"/>
  <c r="B302" i="6" l="1"/>
  <c r="D301" i="6"/>
  <c r="F301" i="6"/>
  <c r="H301" i="6"/>
  <c r="C301" i="6"/>
  <c r="G301" i="6"/>
  <c r="E301" i="6"/>
  <c r="B303" i="6" l="1"/>
  <c r="D302" i="6"/>
  <c r="F302" i="6"/>
  <c r="H302" i="6"/>
  <c r="E302" i="6"/>
  <c r="C302" i="6"/>
  <c r="G302" i="6"/>
  <c r="B304" i="6" l="1"/>
  <c r="D303" i="6"/>
  <c r="F303" i="6"/>
  <c r="H303" i="6"/>
  <c r="C303" i="6"/>
  <c r="G303" i="6"/>
  <c r="E303" i="6"/>
  <c r="B305" i="6" l="1"/>
  <c r="D304" i="6"/>
  <c r="F304" i="6"/>
  <c r="H304" i="6"/>
  <c r="E304" i="6"/>
  <c r="C304" i="6"/>
  <c r="G304" i="6"/>
  <c r="B306" i="6" l="1"/>
  <c r="D305" i="6"/>
  <c r="F305" i="6"/>
  <c r="H305" i="6"/>
  <c r="C305" i="6"/>
  <c r="G305" i="6"/>
  <c r="E305" i="6"/>
  <c r="B307" i="6" l="1"/>
  <c r="D306" i="6"/>
  <c r="F306" i="6"/>
  <c r="H306" i="6"/>
  <c r="E306" i="6"/>
  <c r="C306" i="6"/>
  <c r="G306" i="6"/>
  <c r="B308" i="6" l="1"/>
  <c r="D307" i="6"/>
  <c r="F307" i="6"/>
  <c r="H307" i="6"/>
  <c r="C307" i="6"/>
  <c r="G307" i="6"/>
  <c r="E307" i="6"/>
  <c r="B309" i="6" l="1"/>
  <c r="D308" i="6"/>
  <c r="F308" i="6"/>
  <c r="H308" i="6"/>
  <c r="E308" i="6"/>
  <c r="C308" i="6"/>
  <c r="G308" i="6"/>
  <c r="B310" i="6" l="1"/>
  <c r="D309" i="6"/>
  <c r="F309" i="6"/>
  <c r="H309" i="6"/>
  <c r="C309" i="6"/>
  <c r="G309" i="6"/>
  <c r="E309" i="6"/>
  <c r="B311" i="6" l="1"/>
  <c r="D310" i="6"/>
  <c r="F310" i="6"/>
  <c r="H310" i="6"/>
  <c r="E310" i="6"/>
  <c r="C310" i="6"/>
  <c r="G310" i="6"/>
  <c r="B312" i="6" l="1"/>
  <c r="D311" i="6"/>
  <c r="F311" i="6"/>
  <c r="H311" i="6"/>
  <c r="C311" i="6"/>
  <c r="G311" i="6"/>
  <c r="E311" i="6"/>
  <c r="B313" i="6" l="1"/>
  <c r="D312" i="6"/>
  <c r="F312" i="6"/>
  <c r="H312" i="6"/>
  <c r="E312" i="6"/>
  <c r="C312" i="6"/>
  <c r="G312" i="6"/>
  <c r="B314" i="6" l="1"/>
  <c r="D313" i="6"/>
  <c r="F313" i="6"/>
  <c r="H313" i="6"/>
  <c r="C313" i="6"/>
  <c r="G313" i="6"/>
  <c r="E313" i="6"/>
  <c r="B315" i="6" l="1"/>
  <c r="D314" i="6"/>
  <c r="F314" i="6"/>
  <c r="H314" i="6"/>
  <c r="E314" i="6"/>
  <c r="C314" i="6"/>
  <c r="G314" i="6"/>
  <c r="B316" i="6" l="1"/>
  <c r="D315" i="6"/>
  <c r="F315" i="6"/>
  <c r="H315" i="6"/>
  <c r="C315" i="6"/>
  <c r="G315" i="6"/>
  <c r="E315" i="6"/>
  <c r="B317" i="6" l="1"/>
  <c r="D316" i="6"/>
  <c r="F316" i="6"/>
  <c r="H316" i="6"/>
  <c r="E316" i="6"/>
  <c r="C316" i="6"/>
  <c r="G316" i="6"/>
  <c r="B318" i="6" l="1"/>
  <c r="D317" i="6"/>
  <c r="F317" i="6"/>
  <c r="H317" i="6"/>
  <c r="C317" i="6"/>
  <c r="G317" i="6"/>
  <c r="E317" i="6"/>
  <c r="B319" i="6" l="1"/>
  <c r="D318" i="6"/>
  <c r="F318" i="6"/>
  <c r="H318" i="6"/>
  <c r="E318" i="6"/>
  <c r="C318" i="6"/>
  <c r="G318" i="6"/>
  <c r="B320" i="6" l="1"/>
  <c r="D319" i="6"/>
  <c r="F319" i="6"/>
  <c r="H319" i="6"/>
  <c r="C319" i="6"/>
  <c r="G319" i="6"/>
  <c r="E319" i="6"/>
  <c r="B321" i="6" l="1"/>
  <c r="D320" i="6"/>
  <c r="F320" i="6"/>
  <c r="H320" i="6"/>
  <c r="E320" i="6"/>
  <c r="C320" i="6"/>
  <c r="G320" i="6"/>
  <c r="B322" i="6" l="1"/>
  <c r="D321" i="6"/>
  <c r="F321" i="6"/>
  <c r="H321" i="6"/>
  <c r="C321" i="6"/>
  <c r="G321" i="6"/>
  <c r="E321" i="6"/>
  <c r="B323" i="6" l="1"/>
  <c r="D322" i="6"/>
  <c r="F322" i="6"/>
  <c r="H322" i="6"/>
  <c r="E322" i="6"/>
  <c r="C322" i="6"/>
  <c r="G322" i="6"/>
  <c r="B324" i="6" l="1"/>
  <c r="D323" i="6"/>
  <c r="F323" i="6"/>
  <c r="H323" i="6"/>
  <c r="C323" i="6"/>
  <c r="G323" i="6"/>
  <c r="E323" i="6"/>
  <c r="B325" i="6" l="1"/>
  <c r="D324" i="6"/>
  <c r="F324" i="6"/>
  <c r="H324" i="6"/>
  <c r="E324" i="6"/>
  <c r="C324" i="6"/>
  <c r="G324" i="6"/>
  <c r="B326" i="6" l="1"/>
  <c r="D325" i="6"/>
  <c r="F325" i="6"/>
  <c r="H325" i="6"/>
  <c r="C325" i="6"/>
  <c r="G325" i="6"/>
  <c r="E325" i="6"/>
  <c r="B327" i="6" l="1"/>
  <c r="D326" i="6"/>
  <c r="F326" i="6"/>
  <c r="H326" i="6"/>
  <c r="E326" i="6"/>
  <c r="C326" i="6"/>
  <c r="G326" i="6"/>
  <c r="B328" i="6" l="1"/>
  <c r="D327" i="6"/>
  <c r="F327" i="6"/>
  <c r="H327" i="6"/>
  <c r="C327" i="6"/>
  <c r="G327" i="6"/>
  <c r="E327" i="6"/>
  <c r="B329" i="6" l="1"/>
  <c r="D328" i="6"/>
  <c r="F328" i="6"/>
  <c r="H328" i="6"/>
  <c r="E328" i="6"/>
  <c r="C328" i="6"/>
  <c r="G328" i="6"/>
  <c r="B330" i="6" l="1"/>
  <c r="D329" i="6"/>
  <c r="F329" i="6"/>
  <c r="H329" i="6"/>
  <c r="C329" i="6"/>
  <c r="G329" i="6"/>
  <c r="E329" i="6"/>
  <c r="B331" i="6" l="1"/>
  <c r="D330" i="6"/>
  <c r="F330" i="6"/>
  <c r="H330" i="6"/>
  <c r="E330" i="6"/>
  <c r="C330" i="6"/>
  <c r="G330" i="6"/>
  <c r="B332" i="6" l="1"/>
  <c r="D331" i="6"/>
  <c r="F331" i="6"/>
  <c r="H331" i="6"/>
  <c r="C331" i="6"/>
  <c r="G331" i="6"/>
  <c r="E331" i="6"/>
  <c r="B333" i="6" l="1"/>
  <c r="D332" i="6"/>
  <c r="F332" i="6"/>
  <c r="H332" i="6"/>
  <c r="E332" i="6"/>
  <c r="C332" i="6"/>
  <c r="G332" i="6"/>
  <c r="B334" i="6" l="1"/>
  <c r="D333" i="6"/>
  <c r="F333" i="6"/>
  <c r="H333" i="6"/>
  <c r="C333" i="6"/>
  <c r="G333" i="6"/>
  <c r="E333" i="6"/>
  <c r="B335" i="6" l="1"/>
  <c r="D334" i="6"/>
  <c r="F334" i="6"/>
  <c r="H334" i="6"/>
  <c r="C334" i="6"/>
  <c r="E334" i="6"/>
  <c r="G334" i="6"/>
  <c r="B336" i="6" l="1"/>
  <c r="D335" i="6"/>
  <c r="F335" i="6"/>
  <c r="H335" i="6"/>
  <c r="C335" i="6"/>
  <c r="G335" i="6"/>
  <c r="E335" i="6"/>
  <c r="B337" i="6" l="1"/>
  <c r="D336" i="6"/>
  <c r="F336" i="6"/>
  <c r="H336" i="6"/>
  <c r="E336" i="6"/>
  <c r="C336" i="6"/>
  <c r="G336" i="6"/>
  <c r="B338" i="6" l="1"/>
  <c r="D337" i="6"/>
  <c r="F337" i="6"/>
  <c r="H337" i="6"/>
  <c r="C337" i="6"/>
  <c r="G337" i="6"/>
  <c r="E337" i="6"/>
  <c r="B339" i="6" l="1"/>
  <c r="D338" i="6"/>
  <c r="F338" i="6"/>
  <c r="H338" i="6"/>
  <c r="E338" i="6"/>
  <c r="C338" i="6"/>
  <c r="G338" i="6"/>
  <c r="B340" i="6" l="1"/>
  <c r="D339" i="6"/>
  <c r="F339" i="6"/>
  <c r="H339" i="6"/>
  <c r="C339" i="6"/>
  <c r="G339" i="6"/>
  <c r="E339" i="6"/>
  <c r="B341" i="6" l="1"/>
  <c r="D340" i="6"/>
  <c r="F340" i="6"/>
  <c r="H340" i="6"/>
  <c r="E340" i="6"/>
  <c r="C340" i="6"/>
  <c r="G340" i="6"/>
  <c r="B342" i="6" l="1"/>
  <c r="D341" i="6"/>
  <c r="F341" i="6"/>
  <c r="H341" i="6"/>
  <c r="C341" i="6"/>
  <c r="G341" i="6"/>
  <c r="E341" i="6"/>
  <c r="B343" i="6" l="1"/>
  <c r="D342" i="6"/>
  <c r="F342" i="6"/>
  <c r="H342" i="6"/>
  <c r="E342" i="6"/>
  <c r="C342" i="6"/>
  <c r="G342" i="6"/>
  <c r="B344" i="6" l="1"/>
  <c r="D343" i="6"/>
  <c r="F343" i="6"/>
  <c r="H343" i="6"/>
  <c r="C343" i="6"/>
  <c r="G343" i="6"/>
  <c r="E343" i="6"/>
  <c r="B345" i="6" l="1"/>
  <c r="D344" i="6"/>
  <c r="F344" i="6"/>
  <c r="H344" i="6"/>
  <c r="E344" i="6"/>
  <c r="C344" i="6"/>
  <c r="G344" i="6"/>
  <c r="B346" i="6" l="1"/>
  <c r="D345" i="6"/>
  <c r="F345" i="6"/>
  <c r="H345" i="6"/>
  <c r="C345" i="6"/>
  <c r="G345" i="6"/>
  <c r="E345" i="6"/>
  <c r="B347" i="6" l="1"/>
  <c r="D346" i="6"/>
  <c r="F346" i="6"/>
  <c r="H346" i="6"/>
  <c r="E346" i="6"/>
  <c r="C346" i="6"/>
  <c r="G346" i="6"/>
  <c r="B348" i="6" l="1"/>
  <c r="D347" i="6"/>
  <c r="F347" i="6"/>
  <c r="H347" i="6"/>
  <c r="C347" i="6"/>
  <c r="G347" i="6"/>
  <c r="E347" i="6"/>
  <c r="B349" i="6" l="1"/>
  <c r="D348" i="6"/>
  <c r="F348" i="6"/>
  <c r="H348" i="6"/>
  <c r="E348" i="6"/>
  <c r="C348" i="6"/>
  <c r="G348" i="6"/>
  <c r="B350" i="6" l="1"/>
  <c r="D349" i="6"/>
  <c r="F349" i="6"/>
  <c r="H349" i="6"/>
  <c r="C349" i="6"/>
  <c r="G349" i="6"/>
  <c r="E349" i="6"/>
  <c r="B351" i="6" l="1"/>
  <c r="D350" i="6"/>
  <c r="F350" i="6"/>
  <c r="H350" i="6"/>
  <c r="E350" i="6"/>
  <c r="C350" i="6"/>
  <c r="G350" i="6"/>
  <c r="B352" i="6" l="1"/>
  <c r="D351" i="6"/>
  <c r="F351" i="6"/>
  <c r="H351" i="6"/>
  <c r="C351" i="6"/>
  <c r="G351" i="6"/>
  <c r="E351" i="6"/>
  <c r="B353" i="6" l="1"/>
  <c r="D352" i="6"/>
  <c r="F352" i="6"/>
  <c r="H352" i="6"/>
  <c r="E352" i="6"/>
  <c r="C352" i="6"/>
  <c r="G352" i="6"/>
  <c r="B354" i="6" l="1"/>
  <c r="D353" i="6"/>
  <c r="F353" i="6"/>
  <c r="H353" i="6"/>
  <c r="C353" i="6"/>
  <c r="G353" i="6"/>
  <c r="E353" i="6"/>
  <c r="B355" i="6" l="1"/>
  <c r="D354" i="6"/>
  <c r="F354" i="6"/>
  <c r="H354" i="6"/>
  <c r="E354" i="6"/>
  <c r="C354" i="6"/>
  <c r="G354" i="6"/>
  <c r="B356" i="6" l="1"/>
  <c r="D355" i="6"/>
  <c r="F355" i="6"/>
  <c r="H355" i="6"/>
  <c r="C355" i="6"/>
  <c r="G355" i="6"/>
  <c r="E355" i="6"/>
  <c r="B357" i="6" l="1"/>
  <c r="D356" i="6"/>
  <c r="F356" i="6"/>
  <c r="H356" i="6"/>
  <c r="G356" i="6"/>
  <c r="E356" i="6"/>
  <c r="C356" i="6"/>
  <c r="B358" i="6" l="1"/>
  <c r="D357" i="6"/>
  <c r="F357" i="6"/>
  <c r="H357" i="6"/>
  <c r="C357" i="6"/>
  <c r="G357" i="6"/>
  <c r="E357" i="6"/>
  <c r="B359" i="6" l="1"/>
  <c r="D358" i="6"/>
  <c r="F358" i="6"/>
  <c r="H358" i="6"/>
  <c r="E358" i="6"/>
  <c r="C358" i="6"/>
  <c r="G358" i="6"/>
  <c r="B360" i="6" l="1"/>
  <c r="D359" i="6"/>
  <c r="F359" i="6"/>
  <c r="H359" i="6"/>
  <c r="C359" i="6"/>
  <c r="G359" i="6"/>
  <c r="E359" i="6"/>
  <c r="B361" i="6" l="1"/>
  <c r="D360" i="6"/>
  <c r="F360" i="6"/>
  <c r="H360" i="6"/>
  <c r="E360" i="6"/>
  <c r="C360" i="6"/>
  <c r="G360" i="6"/>
  <c r="B362" i="6" l="1"/>
  <c r="D361" i="6"/>
  <c r="F361" i="6"/>
  <c r="H361" i="6"/>
  <c r="C361" i="6"/>
  <c r="G361" i="6"/>
  <c r="E361" i="6"/>
  <c r="B363" i="6" l="1"/>
  <c r="D362" i="6"/>
  <c r="F362" i="6"/>
  <c r="H362" i="6"/>
  <c r="E362" i="6"/>
  <c r="C362" i="6"/>
  <c r="G362" i="6"/>
  <c r="B364" i="6" l="1"/>
  <c r="D363" i="6"/>
  <c r="F363" i="6"/>
  <c r="H363" i="6"/>
  <c r="C363" i="6"/>
  <c r="G363" i="6"/>
  <c r="E363" i="6"/>
  <c r="B365" i="6" l="1"/>
  <c r="D364" i="6"/>
  <c r="F364" i="6"/>
  <c r="H364" i="6"/>
  <c r="C364" i="6"/>
  <c r="E364" i="6"/>
  <c r="G364" i="6"/>
  <c r="B366" i="6" l="1"/>
  <c r="D365" i="6"/>
  <c r="F365" i="6"/>
  <c r="H365" i="6"/>
  <c r="C365" i="6"/>
  <c r="G365" i="6"/>
  <c r="E365" i="6"/>
  <c r="B367" i="6" l="1"/>
  <c r="D366" i="6"/>
  <c r="F366" i="6"/>
  <c r="H366" i="6"/>
  <c r="E366" i="6"/>
  <c r="C366" i="6"/>
  <c r="G366" i="6"/>
  <c r="B368" i="6" l="1"/>
  <c r="D367" i="6"/>
  <c r="F367" i="6"/>
  <c r="H367" i="6"/>
  <c r="E367" i="6"/>
  <c r="C367" i="6"/>
  <c r="G367" i="6"/>
  <c r="B369" i="6" l="1"/>
  <c r="D368" i="6"/>
  <c r="F368" i="6"/>
  <c r="H368" i="6"/>
  <c r="E368" i="6"/>
  <c r="C368" i="6"/>
  <c r="G368" i="6"/>
  <c r="B370" i="6" l="1"/>
  <c r="D369" i="6"/>
  <c r="F369" i="6"/>
  <c r="H369" i="6"/>
  <c r="E369" i="6"/>
  <c r="C369" i="6"/>
  <c r="G369" i="6"/>
  <c r="B371" i="6" l="1"/>
  <c r="D370" i="6"/>
  <c r="F370" i="6"/>
  <c r="H370" i="6"/>
  <c r="E370" i="6"/>
  <c r="C370" i="6"/>
  <c r="G370" i="6"/>
  <c r="B372" i="6" l="1"/>
  <c r="D371" i="6"/>
  <c r="F371" i="6"/>
  <c r="H371" i="6"/>
  <c r="C371" i="6"/>
  <c r="G371" i="6"/>
  <c r="E371" i="6"/>
  <c r="B373" i="6" l="1"/>
  <c r="D372" i="6"/>
  <c r="F372" i="6"/>
  <c r="H372" i="6"/>
  <c r="C372" i="6"/>
  <c r="E372" i="6"/>
  <c r="G372" i="6"/>
  <c r="B374" i="6" l="1"/>
  <c r="D373" i="6"/>
  <c r="F373" i="6"/>
  <c r="H373" i="6"/>
  <c r="C373" i="6"/>
  <c r="G373" i="6"/>
  <c r="E373" i="6"/>
  <c r="B375" i="6" l="1"/>
  <c r="D374" i="6"/>
  <c r="F374" i="6"/>
  <c r="H374" i="6"/>
  <c r="G374" i="6"/>
  <c r="E374" i="6"/>
  <c r="C374" i="6"/>
  <c r="B376" i="6" l="1"/>
  <c r="D375" i="6"/>
  <c r="F375" i="6"/>
  <c r="H375" i="6"/>
  <c r="C375" i="6"/>
  <c r="G375" i="6"/>
  <c r="E375" i="6"/>
  <c r="B377" i="6" l="1"/>
  <c r="D376" i="6"/>
  <c r="F376" i="6"/>
  <c r="H376" i="6"/>
  <c r="C376" i="6"/>
  <c r="E376" i="6"/>
  <c r="G376" i="6"/>
  <c r="B378" i="6" l="1"/>
  <c r="D377" i="6"/>
  <c r="F377" i="6"/>
  <c r="H377" i="6"/>
  <c r="C377" i="6"/>
  <c r="G377" i="6"/>
  <c r="E377" i="6"/>
  <c r="B379" i="6" l="1"/>
  <c r="D378" i="6"/>
  <c r="F378" i="6"/>
  <c r="H378" i="6"/>
  <c r="C378" i="6"/>
  <c r="E378" i="6"/>
  <c r="G378" i="6"/>
  <c r="B380" i="6" l="1"/>
  <c r="D379" i="6"/>
  <c r="F379" i="6"/>
  <c r="H379" i="6"/>
  <c r="C379" i="6"/>
  <c r="G379" i="6"/>
  <c r="E379" i="6"/>
  <c r="B381" i="6" l="1"/>
  <c r="D380" i="6"/>
  <c r="F380" i="6"/>
  <c r="H380" i="6"/>
  <c r="C380" i="6"/>
  <c r="E380" i="6"/>
  <c r="G380" i="6"/>
  <c r="B382" i="6" l="1"/>
  <c r="D381" i="6"/>
  <c r="F381" i="6"/>
  <c r="H381" i="6"/>
  <c r="C381" i="6"/>
  <c r="G381" i="6"/>
  <c r="E381" i="6"/>
  <c r="B383" i="6" l="1"/>
  <c r="D382" i="6"/>
  <c r="F382" i="6"/>
  <c r="H382" i="6"/>
  <c r="C382" i="6"/>
  <c r="E382" i="6"/>
  <c r="G382" i="6"/>
  <c r="B384" i="6" l="1"/>
  <c r="D383" i="6"/>
  <c r="F383" i="6"/>
  <c r="H383" i="6"/>
  <c r="C383" i="6"/>
  <c r="G383" i="6"/>
  <c r="E383" i="6"/>
  <c r="B385" i="6" l="1"/>
  <c r="D384" i="6"/>
  <c r="F384" i="6"/>
  <c r="H384" i="6"/>
  <c r="C384" i="6"/>
  <c r="E384" i="6"/>
  <c r="G384" i="6"/>
  <c r="D385" i="6" l="1"/>
  <c r="G385" i="6"/>
  <c r="C385" i="6"/>
  <c r="F385" i="6"/>
  <c r="H385" i="6"/>
  <c r="E385" i="6"/>
</calcChain>
</file>

<file path=xl/comments1.xml><?xml version="1.0" encoding="utf-8"?>
<comments xmlns="http://schemas.openxmlformats.org/spreadsheetml/2006/main">
  <authors>
    <author>Размахнина Ирина Алексеевна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Табельный номер</t>
        </r>
      </text>
    </commen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Фамилия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Имя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Отчество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Дата следующего обследования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Текущая должность работника</t>
        </r>
      </text>
    </comment>
  </commentList>
</comments>
</file>

<file path=xl/sharedStrings.xml><?xml version="1.0" encoding="utf-8"?>
<sst xmlns="http://schemas.openxmlformats.org/spreadsheetml/2006/main" count="202" uniqueCount="122">
  <si>
    <t>№ п/п</t>
  </si>
  <si>
    <t>Первичная беседа (в т.ч. регистрация в базе данных)</t>
  </si>
  <si>
    <t>Определение готовности к экстренному действию (ГЭД)</t>
  </si>
  <si>
    <t>Определение готовности к экстренному действию и надежность работы в состоянии утомления (ГЭД-2)</t>
  </si>
  <si>
    <t>Определение скорости переключения внимания (ПВ)</t>
  </si>
  <si>
    <t>Определение эмоциональной устойчивости, помехоустойчивости (ПУ)</t>
  </si>
  <si>
    <t>Определение стрессоустойчивости (СТР)</t>
  </si>
  <si>
    <t>Оценка бдительности (ОБМЭ)</t>
  </si>
  <si>
    <t>Определение объёма внимания (ОВ)</t>
  </si>
  <si>
    <t>Оценка времени сложной двигательной реакции (СДР)</t>
  </si>
  <si>
    <t>Теппинг-тест</t>
  </si>
  <si>
    <t>Корректурная проба - определение концентрации внимания</t>
  </si>
  <si>
    <t>Итоговая беседа (с вынесением заключения о профессиональной пригодности работников локомотивных бригад)</t>
  </si>
  <si>
    <t>Тест цветовых выборов Люшера</t>
  </si>
  <si>
    <t>Диагностика межличностных диспозиций (ДМД)</t>
  </si>
  <si>
    <t>16-ти факторный личностный опросник Кеттелла</t>
  </si>
  <si>
    <t>Тест «САН»</t>
  </si>
  <si>
    <t>Тест Ч.Д.Спилбергера - оценки тревожности</t>
  </si>
  <si>
    <t>Методика оценки критической частоты световых мельканий (КЧСМ)</t>
  </si>
  <si>
    <t>Оценка чувства времени</t>
  </si>
  <si>
    <t>Оценка простой сенсомоторной реакции (ПДР)</t>
  </si>
  <si>
    <t>Оценка реакции на движущийся объект (РДО)</t>
  </si>
  <si>
    <t>Оценка тремора</t>
  </si>
  <si>
    <t>Тест экспресс-проба по оценке функционального состояния (ЭПФС)</t>
  </si>
  <si>
    <t>Методика «Оценка устойчивости внимания» (УВ)</t>
  </si>
  <si>
    <t>Итоговая беседа (с вынесением заключения по динамическому контролю функционального состояния)</t>
  </si>
  <si>
    <t>Тест Леонгарда-Шмишека</t>
  </si>
  <si>
    <t>Диагностика уровня агрессии А.Басса – А.Дарки</t>
  </si>
  <si>
    <t>Тест-опросник на исследование волевой саморегуляции</t>
  </si>
  <si>
    <t>Тест-опросник механизмов психологической защиты «Индекс жизненного стиля» (Плутчик, Келлерман, Хонте)</t>
  </si>
  <si>
    <t>Тест антиципационной состоятельности</t>
  </si>
  <si>
    <t>Диагностика мотивации достижения</t>
  </si>
  <si>
    <t>Тест-опросник «Склонность к зависимому поведению»</t>
  </si>
  <si>
    <t>Тест Айзенка EPI</t>
  </si>
  <si>
    <t>Определение уровня субъективного контроля (УСК)</t>
  </si>
  <si>
    <t>Итоговая беседа (с вынесением заключения по расширенному психофизиологическому обследованию)</t>
  </si>
  <si>
    <t xml:space="preserve">«СМОЛ» (Сокращённый многопрофильный опросник личности)
</t>
  </si>
  <si>
    <t>Итоговая беседа (с вынесением заключения по результатам составления психологического портрета)</t>
  </si>
  <si>
    <t>Методика «Дифференцированная оценка состояний сниженной работоспособности» (ДОРС)</t>
  </si>
  <si>
    <t>Итоговая беседа (с вынесением заключения по результатам диагностики состояния утомления)</t>
  </si>
  <si>
    <t>Методика «Социометрия»</t>
  </si>
  <si>
    <t>Работа с документацией (составление списка по методике «ДМД», построение социоматрицы, составление списка нерекомендуемых работников, согласование вариантного списка по колонне)</t>
  </si>
  <si>
    <t>Итоговая беседа (с вынесением заключения по результатам группы профессиональной пригодности, методик «Социометрия» и «ДМД»)</t>
  </si>
  <si>
    <t>Аудиовизуальный сеанс</t>
  </si>
  <si>
    <t>Аудио сеанс</t>
  </si>
  <si>
    <t>Цветовой сеанс</t>
  </si>
  <si>
    <t>Метод аутогенной тренировки</t>
  </si>
  <si>
    <t>Психологическое консультирование</t>
  </si>
  <si>
    <t>Психологический тренинг</t>
  </si>
  <si>
    <t>Метод полифункционального воздействия</t>
  </si>
  <si>
    <t>Метод биологической обратной связи (БОС)</t>
  </si>
  <si>
    <t>Тренировка профессионально важных качеств работника</t>
  </si>
  <si>
    <t>Итоговая беседа (с вынесением заключения по оценке эффективности восстановительных (коррекционных) мероприятий)</t>
  </si>
  <si>
    <t>Тест "Эмоциональная устойчивость" (ЭУ)</t>
  </si>
  <si>
    <t>Тест "Распределение внимания" (РВ)</t>
  </si>
  <si>
    <t>Итоговая беседа (с вынесением заключения о профессиональной пригодности энергодиспетчеров ж.д. транспорта)</t>
  </si>
  <si>
    <t>Совмещение энергодиспетчеров по уровню профессионально важных качеств (для каждого обследуемого)</t>
  </si>
  <si>
    <t>Индивидуальные профилактические мероприятия</t>
  </si>
  <si>
    <t xml:space="preserve">Групповые профилактические мероприятия </t>
  </si>
  <si>
    <t>Структура темперамента (опросник 
Смирнова Б.Н.)</t>
  </si>
  <si>
    <t>Многоуровневый личностный опросник «Адаптивность» (Маклаков А.Г., Чермянин С.В.)</t>
  </si>
  <si>
    <t>Индивидуально – типологический опросник (ИТО)</t>
  </si>
  <si>
    <t>Стандартизированный метод исследования личности (СМИЛ Собчик Л.Н.)</t>
  </si>
  <si>
    <t>МАШ.ЭЛ.ВОЗ.ГРУЗ</t>
  </si>
  <si>
    <t>П.МАШ.ЭЛ-В.ДРУГ</t>
  </si>
  <si>
    <t>Александр</t>
  </si>
  <si>
    <t>Алексей</t>
  </si>
  <si>
    <t>МАШ.ЭЛ.ВОЗ.ДРУГ</t>
  </si>
  <si>
    <t>Андреевич</t>
  </si>
  <si>
    <t>Владимирович</t>
  </si>
  <si>
    <t>Эдвардович</t>
  </si>
  <si>
    <t>Зармик</t>
  </si>
  <si>
    <t>Аванесян</t>
  </si>
  <si>
    <t>Абрамов</t>
  </si>
  <si>
    <t>Абраменков</t>
  </si>
  <si>
    <t>Должность</t>
  </si>
  <si>
    <t>Отчество</t>
  </si>
  <si>
    <t>Имя</t>
  </si>
  <si>
    <t>Фамилия</t>
  </si>
  <si>
    <t>Количество услуг</t>
  </si>
  <si>
    <t>Табельный номер</t>
  </si>
  <si>
    <t>Дата проведения психофизиологического мероприятия</t>
  </si>
  <si>
    <t>Сумма без НДС, руб.</t>
  </si>
  <si>
    <t xml:space="preserve">Приложение №2
к договору на оказание психофизиологических услуг по обеспечению  движения поездов и маневровой работы на железнодорожном транспорте от «29»  декабря  2018 года
№ 3236198
</t>
  </si>
  <si>
    <t>31 марта  2022 года</t>
  </si>
  <si>
    <t>Реестр психофизиологических услуг по обеспечению движения поездов и маневровой работы на железнодорожном транспорте за период</t>
  </si>
  <si>
    <t xml:space="preserve">
Забайкальская Дирекция Тяги Эксплуатационное локомотивное депо  ст. Карымская
 (Наименование структурного подразделения,  направившего работников) 
</t>
  </si>
  <si>
    <t xml:space="preserve"> с 01.03.2022г. по 31.03.2022г.</t>
  </si>
  <si>
    <t>Итого: Общая стоимость работ и услуг составила: 492161,00  (Четыреста девяносто две тысячи сто шестьдесят один рубль 00 копеек).</t>
  </si>
  <si>
    <t>/Аверина Е.Г./</t>
  </si>
  <si>
    <t>МП</t>
  </si>
  <si>
    <t xml:space="preserve">Главный  врач 
</t>
  </si>
  <si>
    <t>ЧУЗ "РЖД-Медицина" пгт. Карымское"  ___________________</t>
  </si>
  <si>
    <t>« СОГЛАСОВАНО»</t>
  </si>
  <si>
    <t>Начальник эксплуатационного локомотивного депо ст. Карымская</t>
  </si>
  <si>
    <t>/                                        /</t>
  </si>
  <si>
    <t>Экономист  эксплуатационного локомотивного депо ст. Карымская</t>
  </si>
  <si>
    <t xml:space="preserve">          
           ___________________________/                             /
            __________________________/                              / 
                    М.П.                                                   
</t>
  </si>
  <si>
    <t>Специалист по кадрам эксплуатационного локомотивного депо ст. Карымская</t>
  </si>
  <si>
    <t>№п/п</t>
  </si>
  <si>
    <t>Наименование услуги</t>
  </si>
  <si>
    <t>стоимость</t>
  </si>
  <si>
    <t>Общая стоимость работ и услуг, руб.</t>
  </si>
  <si>
    <t xml:space="preserve">Количество работников, получивших услуги </t>
  </si>
  <si>
    <t xml:space="preserve">Приложение №3
к договору на оказание психофизиологических услуг по обеспечению движения поездов и маневровой работы на железнодорожном транспорте от «29» декабря  2018 года
№ 3236198
</t>
  </si>
  <si>
    <t xml:space="preserve">Акт приема-передачи выполненных работ по оказанию
психофизиологических услуг по обеспечению движения поездов и маневровой работы на железнодорожном </t>
  </si>
  <si>
    <t>транспорте за март 2022г.</t>
  </si>
  <si>
    <r>
      <t xml:space="preserve">Забайкальская Дирекция Тяги Эксплуатационное локомотивное депо  ст. Карымская
</t>
    </r>
    <r>
      <rPr>
        <i/>
        <sz val="11"/>
        <color theme="1"/>
        <rFont val="Times New Roman"/>
        <family val="1"/>
        <charset val="204"/>
      </rPr>
      <t xml:space="preserve"> (Наименование структурного подразделения,  направившего работников)</t>
    </r>
  </si>
  <si>
    <t>ИТОГО</t>
  </si>
  <si>
    <t>Главный  врач</t>
  </si>
  <si>
    <t xml:space="preserve"> ЧУЗ "РЖД-Медицина" пгт. Карымское"</t>
  </si>
  <si>
    <r>
      <t>___________________/</t>
    </r>
    <r>
      <rPr>
        <sz val="10"/>
        <color theme="1"/>
        <rFont val="Times New Roman"/>
        <family val="1"/>
        <charset val="204"/>
      </rPr>
      <t>Аверина Е.Г./</t>
    </r>
  </si>
  <si>
    <t>М.П.</t>
  </si>
  <si>
    <t xml:space="preserve">Начальник эксплуатационного </t>
  </si>
  <si>
    <t>локомотивного депо ст. Карымская</t>
  </si>
  <si>
    <t>___________________/                         /</t>
  </si>
  <si>
    <t>Главный бухгалтер</t>
  </si>
  <si>
    <t>ЧУЗ "РЖД-Медицина" пгт. Карымское"</t>
  </si>
  <si>
    <r>
      <t>_________________________/</t>
    </r>
    <r>
      <rPr>
        <sz val="10"/>
        <color theme="1"/>
        <rFont val="Times New Roman"/>
        <family val="1"/>
        <charset val="204"/>
      </rPr>
      <t>Верхушина С.В. /</t>
    </r>
  </si>
  <si>
    <t>Экономист  эксплуатационного</t>
  </si>
  <si>
    <r>
      <t>________________/</t>
    </r>
    <r>
      <rPr>
        <b/>
        <sz val="10"/>
        <color theme="1"/>
        <rFont val="Times New Roman"/>
        <family val="1"/>
        <charset val="204"/>
      </rPr>
      <t xml:space="preserve">                             / </t>
    </r>
  </si>
  <si>
    <t xml:space="preserve">Специалист по кадрам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</si>
</sst>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3" fontId="2" fillId="2" borderId="3" xfId="3" applyNumberFormat="1" applyFont="1" applyFill="1" applyBorder="1" applyAlignment="1">
      <alignment horizontal="left" vertical="center" wrapText="1"/>
    </xf>
    <xf numFmtId="3" fontId="2" fillId="2" borderId="3" xfId="2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0" fontId="0" fillId="0" borderId="2" xfId="0" applyBorder="1"/>
    <xf numFmtId="3" fontId="2" fillId="2" borderId="2" xfId="0" applyNumberFormat="1" applyFont="1" applyFill="1" applyBorder="1" applyAlignment="1">
      <alignment horizontal="left" vertical="center" wrapText="1"/>
    </xf>
    <xf numFmtId="0" fontId="0" fillId="3" borderId="2" xfId="0" applyFill="1" applyBorder="1"/>
    <xf numFmtId="49" fontId="7" fillId="0" borderId="0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0" fontId="0" fillId="2" borderId="2" xfId="0" applyNumberForma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0" fillId="2" borderId="2" xfId="0" applyFill="1" applyBorder="1"/>
    <xf numFmtId="3" fontId="2" fillId="3" borderId="2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14" fontId="0" fillId="4" borderId="2" xfId="0" applyNumberFormat="1" applyFill="1" applyBorder="1" applyAlignment="1">
      <alignment horizontal="left" vertical="center"/>
    </xf>
    <xf numFmtId="0" fontId="0" fillId="4" borderId="0" xfId="0" applyFill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2" xfId="0" applyFont="1" applyBorder="1"/>
    <xf numFmtId="0" fontId="7" fillId="0" borderId="0" xfId="0" applyFont="1"/>
    <xf numFmtId="0" fontId="11" fillId="0" borderId="0" xfId="0" applyFont="1"/>
    <xf numFmtId="14" fontId="5" fillId="0" borderId="0" xfId="0" applyNumberFormat="1" applyFont="1" applyAlignment="1">
      <alignment horizontal="center" wrapText="1"/>
    </xf>
    <xf numFmtId="14" fontId="5" fillId="0" borderId="0" xfId="0" applyNumberFormat="1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10" fillId="0" borderId="1" xfId="0" applyFont="1" applyBorder="1" applyAlignment="1"/>
    <xf numFmtId="3" fontId="2" fillId="2" borderId="1" xfId="2" applyNumberFormat="1" applyFont="1" applyFill="1" applyBorder="1" applyAlignment="1">
      <alignment horizontal="left" vertical="center" wrapText="1"/>
    </xf>
    <xf numFmtId="3" fontId="2" fillId="2" borderId="1" xfId="3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2" xfId="3" applyNumberFormat="1" applyFont="1" applyFill="1" applyBorder="1" applyAlignment="1">
      <alignment horizontal="center" vertical="center"/>
    </xf>
    <xf numFmtId="3" fontId="2" fillId="2" borderId="8" xfId="3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3" fontId="2" fillId="5" borderId="2" xfId="0" applyNumberFormat="1" applyFont="1" applyFill="1" applyBorder="1" applyAlignment="1">
      <alignment horizontal="left" vertical="center" wrapText="1"/>
    </xf>
    <xf numFmtId="0" fontId="0" fillId="5" borderId="2" xfId="0" applyFill="1" applyBorder="1"/>
    <xf numFmtId="0" fontId="0" fillId="5" borderId="0" xfId="0" applyFill="1"/>
    <xf numFmtId="0" fontId="12" fillId="4" borderId="2" xfId="0" applyFont="1" applyFill="1" applyBorder="1" applyAlignment="1">
      <alignment horizontal="left" vertical="center"/>
    </xf>
    <xf numFmtId="0" fontId="5" fillId="6" borderId="2" xfId="0" applyNumberFormat="1" applyFont="1" applyFill="1" applyBorder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5" fillId="5" borderId="2" xfId="0" applyNumberFormat="1" applyFont="1" applyFill="1" applyBorder="1" applyAlignment="1">
      <alignment horizontal="center" wrapText="1"/>
    </xf>
    <xf numFmtId="0" fontId="0" fillId="7" borderId="2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4">
    <cellStyle name="Обычный" xfId="0" builtinId="0"/>
    <cellStyle name="Обычный 5" xfId="1"/>
    <cellStyle name="Обычный_исправ  до Сортавалы Прогноз Тарифы БД 2009" xfId="2"/>
    <cellStyle name="Обычный_исправ  до Сортавалы Прогноз Тарифы БД 2009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5"/>
  <sheetViews>
    <sheetView tabSelected="1" zoomScale="85" zoomScaleNormal="85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2" sqref="H2"/>
    </sheetView>
  </sheetViews>
  <sheetFormatPr defaultRowHeight="15" x14ac:dyDescent="0.25"/>
  <cols>
    <col min="1" max="1" width="6.7109375" style="24" customWidth="1"/>
    <col min="2" max="2" width="15.7109375" style="24" bestFit="1" customWidth="1"/>
    <col min="3" max="3" width="13.5703125" style="24" bestFit="1" customWidth="1"/>
    <col min="4" max="4" width="18.140625" style="24" bestFit="1" customWidth="1"/>
    <col min="5" max="5" width="13.140625" style="24" bestFit="1" customWidth="1"/>
    <col min="6" max="6" width="18.140625" style="24" customWidth="1"/>
    <col min="7" max="7" width="19" style="24" bestFit="1" customWidth="1"/>
    <col min="8" max="8" width="9.140625" style="50"/>
    <col min="9" max="9" width="9.140625" style="19"/>
  </cols>
  <sheetData>
    <row r="1" spans="1:74" ht="409.5" x14ac:dyDescent="0.25">
      <c r="A1" s="20" t="s">
        <v>0</v>
      </c>
      <c r="B1" s="20" t="s">
        <v>78</v>
      </c>
      <c r="C1" s="20" t="s">
        <v>77</v>
      </c>
      <c r="D1" s="20" t="s">
        <v>76</v>
      </c>
      <c r="E1" s="21" t="s">
        <v>80</v>
      </c>
      <c r="F1" s="21" t="s">
        <v>81</v>
      </c>
      <c r="G1" s="20" t="s">
        <v>75</v>
      </c>
      <c r="H1" s="48"/>
      <c r="I1" s="18" t="s">
        <v>82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2</v>
      </c>
      <c r="O1" s="2" t="s">
        <v>3</v>
      </c>
      <c r="P1" s="2" t="s">
        <v>4</v>
      </c>
      <c r="Q1" s="2" t="s">
        <v>5</v>
      </c>
      <c r="R1" s="2" t="s">
        <v>6</v>
      </c>
      <c r="S1" s="2" t="s">
        <v>7</v>
      </c>
      <c r="T1" s="2" t="s">
        <v>8</v>
      </c>
      <c r="U1" s="2" t="s">
        <v>9</v>
      </c>
      <c r="V1" s="2" t="s">
        <v>10</v>
      </c>
      <c r="W1" s="2" t="s">
        <v>11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2" t="s">
        <v>24</v>
      </c>
      <c r="AK1" s="2" t="s">
        <v>25</v>
      </c>
      <c r="AL1" s="2" t="s">
        <v>26</v>
      </c>
      <c r="AM1" s="2" t="s">
        <v>27</v>
      </c>
      <c r="AN1" s="2" t="s">
        <v>28</v>
      </c>
      <c r="AO1" s="2" t="s">
        <v>29</v>
      </c>
      <c r="AP1" s="2" t="s">
        <v>30</v>
      </c>
      <c r="AQ1" s="2" t="s">
        <v>31</v>
      </c>
      <c r="AR1" s="2" t="s">
        <v>32</v>
      </c>
      <c r="AS1" s="2" t="s">
        <v>33</v>
      </c>
      <c r="AT1" s="2" t="s">
        <v>34</v>
      </c>
      <c r="AU1" s="2" t="s">
        <v>35</v>
      </c>
      <c r="AV1" s="2" t="s">
        <v>36</v>
      </c>
      <c r="AW1" s="2" t="s">
        <v>37</v>
      </c>
      <c r="AX1" s="2" t="s">
        <v>38</v>
      </c>
      <c r="AY1" s="2" t="s">
        <v>39</v>
      </c>
      <c r="AZ1" s="2" t="s">
        <v>40</v>
      </c>
      <c r="BA1" s="2" t="s">
        <v>41</v>
      </c>
      <c r="BB1" s="2" t="s">
        <v>42</v>
      </c>
      <c r="BC1" s="2" t="s">
        <v>43</v>
      </c>
      <c r="BD1" s="2" t="s">
        <v>44</v>
      </c>
      <c r="BE1" s="2" t="s">
        <v>45</v>
      </c>
      <c r="BF1" s="2" t="s">
        <v>46</v>
      </c>
      <c r="BG1" s="2" t="s">
        <v>47</v>
      </c>
      <c r="BH1" s="2" t="s">
        <v>48</v>
      </c>
      <c r="BI1" s="2" t="s">
        <v>49</v>
      </c>
      <c r="BJ1" s="2" t="s">
        <v>50</v>
      </c>
      <c r="BK1" s="2" t="s">
        <v>51</v>
      </c>
      <c r="BL1" s="2" t="s">
        <v>52</v>
      </c>
      <c r="BM1" s="2" t="s">
        <v>53</v>
      </c>
      <c r="BN1" s="2" t="s">
        <v>54</v>
      </c>
      <c r="BO1" s="2" t="s">
        <v>55</v>
      </c>
      <c r="BP1" s="2" t="s">
        <v>56</v>
      </c>
      <c r="BQ1" s="1" t="s">
        <v>57</v>
      </c>
      <c r="BR1" s="1" t="s">
        <v>58</v>
      </c>
      <c r="BS1" s="1" t="s">
        <v>59</v>
      </c>
      <c r="BT1" s="3" t="s">
        <v>60</v>
      </c>
      <c r="BU1" s="3" t="s">
        <v>61</v>
      </c>
      <c r="BV1" s="5" t="s">
        <v>62</v>
      </c>
    </row>
    <row r="2" spans="1:74" x14ac:dyDescent="0.25">
      <c r="A2" s="51">
        <v>1</v>
      </c>
      <c r="B2" s="22" t="s">
        <v>74</v>
      </c>
      <c r="C2" s="22" t="s">
        <v>66</v>
      </c>
      <c r="D2" s="22" t="s">
        <v>68</v>
      </c>
      <c r="E2" s="22">
        <v>94302609</v>
      </c>
      <c r="F2" s="23"/>
      <c r="G2" s="22" t="s">
        <v>63</v>
      </c>
      <c r="H2" s="49" t="str">
        <f>IF(I2,COUNT(J2:BV2)&amp;"",)</f>
        <v>2</v>
      </c>
      <c r="I2" s="6">
        <f>SUM(J2:BV2)</f>
        <v>4</v>
      </c>
      <c r="J2" s="4">
        <v>1</v>
      </c>
      <c r="K2" s="4"/>
      <c r="L2" s="4"/>
      <c r="M2" s="4">
        <v>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x14ac:dyDescent="0.25">
      <c r="A3" s="51">
        <v>2</v>
      </c>
      <c r="B3" s="22" t="s">
        <v>73</v>
      </c>
      <c r="C3" s="22" t="s">
        <v>65</v>
      </c>
      <c r="D3" s="22" t="s">
        <v>69</v>
      </c>
      <c r="E3" s="22">
        <v>94227251</v>
      </c>
      <c r="F3" s="22"/>
      <c r="G3" s="22" t="s">
        <v>67</v>
      </c>
      <c r="H3" s="49" t="str">
        <f t="shared" ref="H3:H4" si="0">IF(I3,COUNT(J3:BV3)&amp;"",)</f>
        <v>2</v>
      </c>
      <c r="I3" s="6">
        <f t="shared" ref="I3:I4" si="1">SUM(J3:BV3)</f>
        <v>13</v>
      </c>
      <c r="J3" s="4"/>
      <c r="K3" s="4">
        <v>5</v>
      </c>
      <c r="L3" s="4"/>
      <c r="M3" s="4"/>
      <c r="N3" s="4"/>
      <c r="O3" s="4">
        <v>8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17"/>
      <c r="BV3" s="4"/>
    </row>
    <row r="4" spans="1:74" x14ac:dyDescent="0.25">
      <c r="A4" s="51">
        <v>3</v>
      </c>
      <c r="B4" s="22" t="s">
        <v>72</v>
      </c>
      <c r="C4" s="22" t="s">
        <v>71</v>
      </c>
      <c r="D4" s="22" t="s">
        <v>70</v>
      </c>
      <c r="E4" s="22">
        <v>94325863</v>
      </c>
      <c r="F4" s="22"/>
      <c r="G4" s="22" t="s">
        <v>64</v>
      </c>
      <c r="H4" s="49">
        <f t="shared" si="0"/>
        <v>0</v>
      </c>
      <c r="I4" s="6">
        <f t="shared" si="1"/>
        <v>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</row>
    <row r="5" spans="1:74" x14ac:dyDescent="0.25">
      <c r="A5" s="56" t="s">
        <v>79</v>
      </c>
      <c r="B5" s="57"/>
      <c r="C5" s="57"/>
      <c r="D5" s="57"/>
      <c r="E5" s="57"/>
      <c r="F5" s="57"/>
      <c r="G5" s="58"/>
      <c r="H5" s="49"/>
      <c r="I5" s="6">
        <f t="shared" ref="I5:AN5" si="2">SUM(I2:I4)</f>
        <v>17</v>
      </c>
      <c r="J5" s="6">
        <f t="shared" si="2"/>
        <v>1</v>
      </c>
      <c r="K5" s="6">
        <f t="shared" si="2"/>
        <v>5</v>
      </c>
      <c r="L5" s="6">
        <f t="shared" si="2"/>
        <v>0</v>
      </c>
      <c r="M5" s="6">
        <f t="shared" si="2"/>
        <v>3</v>
      </c>
      <c r="N5" s="6">
        <f t="shared" si="2"/>
        <v>0</v>
      </c>
      <c r="O5" s="6">
        <f t="shared" si="2"/>
        <v>8</v>
      </c>
      <c r="P5" s="6">
        <f t="shared" si="2"/>
        <v>0</v>
      </c>
      <c r="Q5" s="6">
        <f t="shared" si="2"/>
        <v>0</v>
      </c>
      <c r="R5" s="6">
        <f t="shared" si="2"/>
        <v>0</v>
      </c>
      <c r="S5" s="6">
        <f t="shared" si="2"/>
        <v>0</v>
      </c>
      <c r="T5" s="6">
        <f t="shared" si="2"/>
        <v>0</v>
      </c>
      <c r="U5" s="6">
        <f t="shared" si="2"/>
        <v>0</v>
      </c>
      <c r="V5" s="6">
        <f t="shared" si="2"/>
        <v>0</v>
      </c>
      <c r="W5" s="6">
        <f t="shared" si="2"/>
        <v>0</v>
      </c>
      <c r="X5" s="6">
        <f t="shared" si="2"/>
        <v>0</v>
      </c>
      <c r="Y5" s="6">
        <f t="shared" si="2"/>
        <v>0</v>
      </c>
      <c r="Z5" s="6">
        <f t="shared" si="2"/>
        <v>0</v>
      </c>
      <c r="AA5" s="6">
        <f t="shared" si="2"/>
        <v>0</v>
      </c>
      <c r="AB5" s="6">
        <f t="shared" si="2"/>
        <v>0</v>
      </c>
      <c r="AC5" s="6">
        <f t="shared" si="2"/>
        <v>0</v>
      </c>
      <c r="AD5" s="6">
        <f t="shared" si="2"/>
        <v>0</v>
      </c>
      <c r="AE5" s="6">
        <f t="shared" si="2"/>
        <v>0</v>
      </c>
      <c r="AF5" s="6">
        <f t="shared" si="2"/>
        <v>0</v>
      </c>
      <c r="AG5" s="6">
        <f t="shared" si="2"/>
        <v>0</v>
      </c>
      <c r="AH5" s="6">
        <f t="shared" si="2"/>
        <v>0</v>
      </c>
      <c r="AI5" s="6">
        <f t="shared" si="2"/>
        <v>0</v>
      </c>
      <c r="AJ5" s="6">
        <f t="shared" si="2"/>
        <v>0</v>
      </c>
      <c r="AK5" s="6">
        <f t="shared" si="2"/>
        <v>0</v>
      </c>
      <c r="AL5" s="6">
        <f t="shared" si="2"/>
        <v>0</v>
      </c>
      <c r="AM5" s="6">
        <f t="shared" si="2"/>
        <v>0</v>
      </c>
      <c r="AN5" s="6">
        <f t="shared" si="2"/>
        <v>0</v>
      </c>
      <c r="AO5" s="6">
        <f t="shared" ref="AO5:BT5" si="3">SUM(AO2:AO4)</f>
        <v>0</v>
      </c>
      <c r="AP5" s="6">
        <f t="shared" si="3"/>
        <v>0</v>
      </c>
      <c r="AQ5" s="6">
        <f t="shared" si="3"/>
        <v>0</v>
      </c>
      <c r="AR5" s="6">
        <f t="shared" si="3"/>
        <v>0</v>
      </c>
      <c r="AS5" s="6">
        <f t="shared" si="3"/>
        <v>0</v>
      </c>
      <c r="AT5" s="6">
        <f t="shared" si="3"/>
        <v>0</v>
      </c>
      <c r="AU5" s="6">
        <f t="shared" si="3"/>
        <v>0</v>
      </c>
      <c r="AV5" s="6">
        <f t="shared" si="3"/>
        <v>0</v>
      </c>
      <c r="AW5" s="6">
        <f t="shared" si="3"/>
        <v>0</v>
      </c>
      <c r="AX5" s="6">
        <f t="shared" si="3"/>
        <v>0</v>
      </c>
      <c r="AY5" s="6">
        <f t="shared" si="3"/>
        <v>0</v>
      </c>
      <c r="AZ5" s="6">
        <f t="shared" si="3"/>
        <v>0</v>
      </c>
      <c r="BA5" s="6">
        <f t="shared" si="3"/>
        <v>0</v>
      </c>
      <c r="BB5" s="6">
        <f t="shared" si="3"/>
        <v>0</v>
      </c>
      <c r="BC5" s="6">
        <f t="shared" si="3"/>
        <v>0</v>
      </c>
      <c r="BD5" s="6">
        <f t="shared" si="3"/>
        <v>0</v>
      </c>
      <c r="BE5" s="6">
        <f t="shared" si="3"/>
        <v>0</v>
      </c>
      <c r="BF5" s="6">
        <f t="shared" si="3"/>
        <v>0</v>
      </c>
      <c r="BG5" s="6">
        <f t="shared" si="3"/>
        <v>0</v>
      </c>
      <c r="BH5" s="6">
        <f t="shared" si="3"/>
        <v>0</v>
      </c>
      <c r="BI5" s="6">
        <f t="shared" si="3"/>
        <v>0</v>
      </c>
      <c r="BJ5" s="6">
        <f t="shared" si="3"/>
        <v>0</v>
      </c>
      <c r="BK5" s="6">
        <f t="shared" si="3"/>
        <v>0</v>
      </c>
      <c r="BL5" s="6">
        <f t="shared" si="3"/>
        <v>0</v>
      </c>
      <c r="BM5" s="6">
        <f t="shared" si="3"/>
        <v>0</v>
      </c>
      <c r="BN5" s="6">
        <f t="shared" si="3"/>
        <v>0</v>
      </c>
      <c r="BO5" s="6">
        <f t="shared" si="3"/>
        <v>0</v>
      </c>
      <c r="BP5" s="6">
        <f t="shared" si="3"/>
        <v>0</v>
      </c>
      <c r="BQ5" s="6">
        <f t="shared" si="3"/>
        <v>0</v>
      </c>
      <c r="BR5" s="6">
        <f t="shared" si="3"/>
        <v>0</v>
      </c>
      <c r="BS5" s="6">
        <f t="shared" si="3"/>
        <v>0</v>
      </c>
      <c r="BT5" s="6">
        <f t="shared" si="3"/>
        <v>0</v>
      </c>
      <c r="BU5" s="6">
        <f t="shared" ref="BU5:BV5" si="4">SUM(BU2:BU4)</f>
        <v>0</v>
      </c>
      <c r="BV5" s="6">
        <f t="shared" si="4"/>
        <v>0</v>
      </c>
    </row>
  </sheetData>
  <sheetProtection insertRows="0" deleteRows="0" sort="0"/>
  <mergeCells count="1">
    <mergeCell ref="A5:G5"/>
  </mergeCells>
  <pageMargins left="0.5" right="0.25" top="0.25" bottom="0.25" header="0.125" footer="0.125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1"/>
  <sheetViews>
    <sheetView workbookViewId="0">
      <selection activeCell="J7" sqref="J7"/>
    </sheetView>
  </sheetViews>
  <sheetFormatPr defaultRowHeight="15" x14ac:dyDescent="0.25"/>
  <cols>
    <col min="1" max="1" width="6.85546875" style="12" customWidth="1"/>
    <col min="2" max="2" width="6.85546875" style="46" customWidth="1"/>
    <col min="3" max="3" width="22.85546875" style="12" customWidth="1"/>
    <col min="4" max="4" width="18.85546875" style="12" customWidth="1"/>
    <col min="5" max="5" width="16.5703125" style="12" customWidth="1"/>
    <col min="6" max="6" width="15.28515625" style="12" customWidth="1"/>
    <col min="7" max="7" width="19.5703125" style="32" customWidth="1"/>
    <col min="8" max="8" width="17.28515625" style="12" customWidth="1"/>
    <col min="9" max="9" width="16.5703125" style="12" customWidth="1"/>
    <col min="10" max="16384" width="9.140625" style="12"/>
  </cols>
  <sheetData>
    <row r="1" spans="1:11" ht="107.25" customHeight="1" x14ac:dyDescent="0.25">
      <c r="G1" s="59" t="s">
        <v>83</v>
      </c>
      <c r="H1" s="59"/>
      <c r="I1" s="59"/>
    </row>
    <row r="2" spans="1:11" x14ac:dyDescent="0.25">
      <c r="A2" s="59" t="s">
        <v>85</v>
      </c>
      <c r="B2" s="59"/>
      <c r="C2" s="59"/>
      <c r="D2" s="59"/>
      <c r="E2" s="59"/>
      <c r="F2" s="59"/>
      <c r="G2" s="59"/>
      <c r="H2" s="59"/>
      <c r="I2" s="59"/>
    </row>
    <row r="3" spans="1:11" x14ac:dyDescent="0.25">
      <c r="E3" s="59" t="s">
        <v>87</v>
      </c>
      <c r="F3" s="59"/>
    </row>
    <row r="4" spans="1:11" x14ac:dyDescent="0.25">
      <c r="A4" s="61" t="s">
        <v>86</v>
      </c>
      <c r="B4" s="61"/>
      <c r="C4" s="61"/>
      <c r="D4" s="61"/>
      <c r="E4" s="61"/>
      <c r="F4" s="61"/>
      <c r="G4" s="61"/>
      <c r="H4" s="61"/>
      <c r="I4" s="61"/>
    </row>
    <row r="5" spans="1:11" x14ac:dyDescent="0.25">
      <c r="A5" s="13"/>
      <c r="B5" s="47"/>
      <c r="C5" s="13"/>
      <c r="D5" s="13"/>
      <c r="E5" s="13"/>
      <c r="F5" s="13"/>
      <c r="G5" s="33"/>
      <c r="H5" s="13"/>
      <c r="I5" s="7" t="s">
        <v>84</v>
      </c>
    </row>
    <row r="6" spans="1:11" ht="45" x14ac:dyDescent="0.25">
      <c r="A6" s="8" t="s">
        <v>0</v>
      </c>
      <c r="B6" s="8"/>
      <c r="C6" s="8" t="s">
        <v>78</v>
      </c>
      <c r="D6" s="8" t="s">
        <v>77</v>
      </c>
      <c r="E6" s="8" t="s">
        <v>76</v>
      </c>
      <c r="F6" s="8" t="s">
        <v>80</v>
      </c>
      <c r="G6" s="34" t="s">
        <v>81</v>
      </c>
      <c r="H6" s="9" t="s">
        <v>75</v>
      </c>
      <c r="I6" s="9" t="s">
        <v>82</v>
      </c>
      <c r="J6" s="10"/>
    </row>
    <row r="7" spans="1:11" x14ac:dyDescent="0.25">
      <c r="A7" s="15"/>
      <c r="B7" s="52">
        <f>INDEX('новый реестр'!A:A,MATCH("*",'новый реестр'!H:H,))</f>
        <v>1</v>
      </c>
      <c r="C7" s="14" t="str">
        <f>IF($B7&lt;&gt;"",INDEX('новый реестр'!B:B,$B7+1),"")</f>
        <v>Абраменков</v>
      </c>
      <c r="D7" s="14" t="str">
        <f>IF($B7&lt;&gt;"",INDEX('новый реестр'!C:C,$B7+1),"")</f>
        <v>Алексей</v>
      </c>
      <c r="E7" s="14" t="str">
        <f>IF($B7&lt;&gt;"",INDEX('новый реестр'!D:D,$B7+1),"")</f>
        <v>Андреевич</v>
      </c>
      <c r="F7" s="14">
        <f>IF($B7&lt;&gt;"",INDEX('новый реестр'!E:E,$B7+1),"")</f>
        <v>94302609</v>
      </c>
      <c r="G7" s="35">
        <f>IF($B7&lt;&gt;"",INDEX('новый реестр'!F:F,$B7+1),"")</f>
        <v>0</v>
      </c>
      <c r="H7" s="35" t="str">
        <f>IF($B7&lt;&gt;"",INDEX('новый реестр'!G:G,$B7+1),"")</f>
        <v>МАШ.ЭЛ.ВОЗ.ГРУЗ</v>
      </c>
      <c r="I7" s="55">
        <f t="array" ref="I7">IF($B7&lt;&gt;"",INDEX('новый реестр'!A:BV,B7+1,SMALL(IF(INDEX('новый реестр'!J:BV,B7+1,)&lt;&gt;"",COLUMN('новый реестр'!J:BV)),(ROW(A2)-MATCH(B7,B$7:B7,)))),"")</f>
        <v>1</v>
      </c>
      <c r="K7" s="53"/>
    </row>
    <row r="8" spans="1:11" s="37" customFormat="1" x14ac:dyDescent="0.25">
      <c r="A8" s="15"/>
      <c r="B8" s="54">
        <f>IFERROR(IF((ROW(A2)-MATCH(B7,B$7:B7,))&lt;--VLOOKUP(B7,'новый реестр'!A:H,8,),B7,MATCH("*",INDEX('новый реестр'!H:H,B7+2):'новый реестр'!H$9999,)+B7),"")</f>
        <v>1</v>
      </c>
      <c r="C8" s="14" t="str">
        <f>IF($B8&lt;&gt;"",INDEX('новый реестр'!B:B,$B8+1),"")</f>
        <v>Абраменков</v>
      </c>
      <c r="D8" s="14" t="str">
        <f>IF($B8&lt;&gt;"",INDEX('новый реестр'!C:C,$B8+1),"")</f>
        <v>Алексей</v>
      </c>
      <c r="E8" s="14" t="str">
        <f>IF($B8&lt;&gt;"",INDEX('новый реестр'!D:D,$B8+1),"")</f>
        <v>Андреевич</v>
      </c>
      <c r="F8" s="14">
        <f>IF($B8&lt;&gt;"",INDEX('новый реестр'!E:E,$B8+1),"")</f>
        <v>94302609</v>
      </c>
      <c r="G8" s="35">
        <f>IF($B8&lt;&gt;"",INDEX('новый реестр'!F:F,$B8+1),"")</f>
        <v>0</v>
      </c>
      <c r="H8" s="35" t="str">
        <f>IF($B8&lt;&gt;"",INDEX('новый реестр'!G:G,$B8+1),"")</f>
        <v>МАШ.ЭЛ.ВОЗ.ГРУЗ</v>
      </c>
      <c r="I8" s="55">
        <f t="array" ref="I8">IF($B8&lt;&gt;"",INDEX('новый реестр'!A:BV,B8+1,SMALL(IF(INDEX('новый реестр'!J:BV,B8+1,)&lt;&gt;"",COLUMN('новый реестр'!J:BV)),(ROW(A3)-MATCH(B8,B$7:B8,)))),"")</f>
        <v>3</v>
      </c>
      <c r="K8" s="53"/>
    </row>
    <row r="9" spans="1:11" s="37" customFormat="1" x14ac:dyDescent="0.25">
      <c r="A9" s="15"/>
      <c r="B9" s="54">
        <f>IFERROR(IF((ROW(A3)-MATCH(B8,B$7:B8,))&lt;--VLOOKUP(B8,'новый реестр'!A:H,8,),B8,MATCH("*",INDEX('новый реестр'!H:H,B8+2):'новый реестр'!H$9999,)+B8),"")</f>
        <v>2</v>
      </c>
      <c r="C9" s="14" t="str">
        <f>IF($B9&lt;&gt;"",INDEX('новый реестр'!B:B,$B9+1),"")</f>
        <v>Абрамов</v>
      </c>
      <c r="D9" s="14" t="str">
        <f>IF($B9&lt;&gt;"",INDEX('новый реестр'!C:C,$B9+1),"")</f>
        <v>Александр</v>
      </c>
      <c r="E9" s="14" t="str">
        <f>IF($B9&lt;&gt;"",INDEX('новый реестр'!D:D,$B9+1),"")</f>
        <v>Владимирович</v>
      </c>
      <c r="F9" s="14">
        <f>IF($B9&lt;&gt;"",INDEX('новый реестр'!E:E,$B9+1),"")</f>
        <v>94227251</v>
      </c>
      <c r="G9" s="35">
        <f>IF($B9&lt;&gt;"",INDEX('новый реестр'!F:F,$B9+1),"")</f>
        <v>0</v>
      </c>
      <c r="H9" s="35" t="str">
        <f>IF($B9&lt;&gt;"",INDEX('новый реестр'!G:G,$B9+1),"")</f>
        <v>МАШ.ЭЛ.ВОЗ.ДРУГ</v>
      </c>
      <c r="I9" s="55">
        <f t="array" ref="I9">IF($B9&lt;&gt;"",INDEX('новый реестр'!A:BV,B9+1,SMALL(IF(INDEX('новый реестр'!J:BV,B9+1,)&lt;&gt;"",COLUMN('новый реестр'!J:BV)),(ROW(A4)-MATCH(B9,B$7:B9,)))),"")</f>
        <v>5</v>
      </c>
      <c r="K9" s="53"/>
    </row>
    <row r="10" spans="1:11" x14ac:dyDescent="0.25">
      <c r="A10" s="16"/>
      <c r="B10" s="54">
        <f>IFERROR(IF((ROW(A4)-MATCH(B9,B$7:B9,))&lt;--VLOOKUP(B9,'новый реестр'!A:H,8,),B9,MATCH("*",INDEX('новый реестр'!H:H,B9+2):'новый реестр'!H$9999,)+B9),"")</f>
        <v>2</v>
      </c>
      <c r="C10" s="14" t="str">
        <f>IF($B10&lt;&gt;"",INDEX('новый реестр'!B:B,$B10+1),"")</f>
        <v>Абрамов</v>
      </c>
      <c r="D10" s="14" t="str">
        <f>IF($B10&lt;&gt;"",INDEX('новый реестр'!C:C,$B10+1),"")</f>
        <v>Александр</v>
      </c>
      <c r="E10" s="14" t="str">
        <f>IF($B10&lt;&gt;"",INDEX('новый реестр'!D:D,$B10+1),"")</f>
        <v>Владимирович</v>
      </c>
      <c r="F10" s="14">
        <f>IF($B10&lt;&gt;"",INDEX('новый реестр'!E:E,$B10+1),"")</f>
        <v>94227251</v>
      </c>
      <c r="G10" s="35">
        <f>IF($B10&lt;&gt;"",INDEX('новый реестр'!F:F,$B10+1),"")</f>
        <v>0</v>
      </c>
      <c r="H10" s="35" t="str">
        <f>IF($B10&lt;&gt;"",INDEX('новый реестр'!G:G,$B10+1),"")</f>
        <v>МАШ.ЭЛ.ВОЗ.ДРУГ</v>
      </c>
      <c r="I10" s="55">
        <f t="array" ref="I10">IF($B10&lt;&gt;"",INDEX('новый реестр'!A:BV,B10+1,SMALL(IF(INDEX('новый реестр'!J:BV,B10+1,)&lt;&gt;"",COLUMN('новый реестр'!J:BV)),(ROW(A5)-MATCH(B10,B$7:B10,)))),"")</f>
        <v>8</v>
      </c>
    </row>
    <row r="11" spans="1:11" x14ac:dyDescent="0.25">
      <c r="A11" s="16"/>
      <c r="B11" s="54" t="str">
        <f>IFERROR(IF((ROW(A5)-MATCH(B10,B$7:B10,))&lt;--VLOOKUP(B10,'новый реестр'!A:H,8,),B10,MATCH("*",INDEX('новый реестр'!H:H,B10+2):'новый реестр'!H$9999,)+B10),"")</f>
        <v/>
      </c>
      <c r="C11" s="14" t="str">
        <f>IF($B11&lt;&gt;"",INDEX('новый реестр'!B:B,$B11+1),"")</f>
        <v/>
      </c>
      <c r="D11" s="14" t="str">
        <f>IF($B11&lt;&gt;"",INDEX('новый реестр'!C:C,$B11+1),"")</f>
        <v/>
      </c>
      <c r="E11" s="14" t="str">
        <f>IF($B11&lt;&gt;"",INDEX('новый реестр'!D:D,$B11+1),"")</f>
        <v/>
      </c>
      <c r="F11" s="14" t="str">
        <f>IF($B11&lt;&gt;"",INDEX('новый реестр'!E:E,$B11+1),"")</f>
        <v/>
      </c>
      <c r="G11" s="35" t="str">
        <f>IF($B11&lt;&gt;"",INDEX('новый реестр'!F:F,$B11+1),"")</f>
        <v/>
      </c>
      <c r="H11" s="35" t="str">
        <f>IF($B11&lt;&gt;"",INDEX('новый реестр'!G:G,$B11+1),"")</f>
        <v/>
      </c>
      <c r="I11" s="55" t="str">
        <f t="array" ref="I11">IF($B11&lt;&gt;"",INDEX('новый реестр'!A:BV,B11+1,SMALL(IF(INDEX('новый реестр'!J:BV,B11+1,)&lt;&gt;"",COLUMN('новый реестр'!J:BV)),(ROW(A6)-MATCH(B11,B$7:B11,)))),"")</f>
        <v/>
      </c>
    </row>
    <row r="12" spans="1:11" x14ac:dyDescent="0.25">
      <c r="A12" s="16"/>
      <c r="B12" s="54" t="str">
        <f>IFERROR(IF((ROW(A6)-MATCH(B11,B$7:B11,))&lt;--VLOOKUP(B11,'новый реестр'!A:H,8,),B11,MATCH("*",INDEX('новый реестр'!H:H,B11+2):'новый реестр'!H$9999,)+B11),"")</f>
        <v/>
      </c>
      <c r="C12" s="14" t="str">
        <f>IF($B12&lt;&gt;"",INDEX('новый реестр'!B:B,$B12+1),"")</f>
        <v/>
      </c>
      <c r="D12" s="14" t="str">
        <f>IF($B12&lt;&gt;"",INDEX('новый реестр'!C:C,$B12+1),"")</f>
        <v/>
      </c>
      <c r="E12" s="14" t="str">
        <f>IF($B12&lt;&gt;"",INDEX('новый реестр'!D:D,$B12+1),"")</f>
        <v/>
      </c>
      <c r="F12" s="14" t="str">
        <f>IF($B12&lt;&gt;"",INDEX('новый реестр'!E:E,$B12+1),"")</f>
        <v/>
      </c>
      <c r="G12" s="35" t="str">
        <f>IF($B12&lt;&gt;"",INDEX('новый реестр'!F:F,$B12+1),"")</f>
        <v/>
      </c>
      <c r="H12" s="35" t="str">
        <f>IF($B12&lt;&gt;"",INDEX('новый реестр'!G:G,$B12+1),"")</f>
        <v/>
      </c>
      <c r="I12" s="55" t="str">
        <f t="array" ref="I12">IF($B12&lt;&gt;"",INDEX('новый реестр'!A:BV,B12+1,SMALL(IF(INDEX('новый реестр'!J:BV,B12+1,)&lt;&gt;"",COLUMN('новый реестр'!J:BV)),(ROW(A7)-MATCH(B12,B$7:B12,)))),"")</f>
        <v/>
      </c>
    </row>
    <row r="13" spans="1:11" x14ac:dyDescent="0.25">
      <c r="A13" s="16"/>
      <c r="B13" s="54" t="str">
        <f>IFERROR(IF((ROW(A7)-MATCH(B12,B$7:B12,))&lt;--VLOOKUP(B12,'новый реестр'!A:H,8,),B12,MATCH("*",INDEX('новый реестр'!H:H,B12+2):'новый реестр'!H$9999,)+B12),"")</f>
        <v/>
      </c>
      <c r="C13" s="14" t="str">
        <f>IF($B13&lt;&gt;"",INDEX('новый реестр'!B:B,$B13+1),"")</f>
        <v/>
      </c>
      <c r="D13" s="14" t="str">
        <f>IF($B13&lt;&gt;"",INDEX('новый реестр'!C:C,$B13+1),"")</f>
        <v/>
      </c>
      <c r="E13" s="14" t="str">
        <f>IF($B13&lt;&gt;"",INDEX('новый реестр'!D:D,$B13+1),"")</f>
        <v/>
      </c>
      <c r="F13" s="14" t="str">
        <f>IF($B13&lt;&gt;"",INDEX('новый реестр'!E:E,$B13+1),"")</f>
        <v/>
      </c>
      <c r="G13" s="35" t="str">
        <f>IF($B13&lt;&gt;"",INDEX('новый реестр'!F:F,$B13+1),"")</f>
        <v/>
      </c>
      <c r="H13" s="35" t="str">
        <f>IF($B13&lt;&gt;"",INDEX('новый реестр'!G:G,$B13+1),"")</f>
        <v/>
      </c>
      <c r="I13" s="55" t="str">
        <f t="array" ref="I13">IF($B13&lt;&gt;"",INDEX('новый реестр'!A:BV,B13+1,SMALL(IF(INDEX('новый реестр'!J:BV,B13+1,)&lt;&gt;"",COLUMN('новый реестр'!J:BV)),(ROW(A8)-MATCH(B13,B$7:B13,)))),"")</f>
        <v/>
      </c>
    </row>
    <row r="14" spans="1:11" x14ac:dyDescent="0.25">
      <c r="A14" s="16"/>
      <c r="B14" s="54" t="str">
        <f>IFERROR(IF((ROW(A8)-MATCH(B13,B$7:B13,))&lt;--VLOOKUP(B13,'новый реестр'!A:H,8,),B13,MATCH("*",INDEX('новый реестр'!H:H,B13+2):'новый реестр'!H$9999,)+B13),"")</f>
        <v/>
      </c>
      <c r="C14" s="14" t="str">
        <f>IF($B14&lt;&gt;"",INDEX('новый реестр'!B:B,$B14+1),"")</f>
        <v/>
      </c>
      <c r="D14" s="14" t="str">
        <f>IF($B14&lt;&gt;"",INDEX('новый реестр'!C:C,$B14+1),"")</f>
        <v/>
      </c>
      <c r="E14" s="14" t="str">
        <f>IF($B14&lt;&gt;"",INDEX('новый реестр'!D:D,$B14+1),"")</f>
        <v/>
      </c>
      <c r="F14" s="14" t="str">
        <f>IF($B14&lt;&gt;"",INDEX('новый реестр'!E:E,$B14+1),"")</f>
        <v/>
      </c>
      <c r="G14" s="35" t="str">
        <f>IF($B14&lt;&gt;"",INDEX('новый реестр'!F:F,$B14+1),"")</f>
        <v/>
      </c>
      <c r="H14" s="35" t="str">
        <f>IF($B14&lt;&gt;"",INDEX('новый реестр'!G:G,$B14+1),"")</f>
        <v/>
      </c>
      <c r="I14" s="55" t="str">
        <f t="array" ref="I14">IF($B14&lt;&gt;"",INDEX('новый реестр'!A:BV,B14+1,SMALL(IF(INDEX('новый реестр'!J:BV,B14+1,)&lt;&gt;"",COLUMN('новый реестр'!J:BV)),(ROW(A9)-MATCH(B14,B$7:B14,)))),"")</f>
        <v/>
      </c>
    </row>
    <row r="15" spans="1:11" x14ac:dyDescent="0.25">
      <c r="A15" s="16"/>
      <c r="B15" s="54" t="str">
        <f>IFERROR(IF((ROW(A9)-MATCH(B14,B$7:B14,))&lt;--VLOOKUP(B14,'новый реестр'!A:H,8,),B14,MATCH("*",INDEX('новый реестр'!H:H,B14+2):'новый реестр'!H$9999,)+B14),"")</f>
        <v/>
      </c>
      <c r="C15" s="14" t="str">
        <f>IF($B15&lt;&gt;"",INDEX('новый реестр'!B:B,$B15+1),"")</f>
        <v/>
      </c>
      <c r="D15" s="14" t="str">
        <f>IF($B15&lt;&gt;"",INDEX('новый реестр'!C:C,$B15+1),"")</f>
        <v/>
      </c>
      <c r="E15" s="14" t="str">
        <f>IF($B15&lt;&gt;"",INDEX('новый реестр'!D:D,$B15+1),"")</f>
        <v/>
      </c>
      <c r="F15" s="14" t="str">
        <f>IF($B15&lt;&gt;"",INDEX('новый реестр'!E:E,$B15+1),"")</f>
        <v/>
      </c>
      <c r="G15" s="35" t="str">
        <f>IF($B15&lt;&gt;"",INDEX('новый реестр'!F:F,$B15+1),"")</f>
        <v/>
      </c>
      <c r="H15" s="35" t="str">
        <f>IF($B15&lt;&gt;"",INDEX('новый реестр'!G:G,$B15+1),"")</f>
        <v/>
      </c>
      <c r="I15" s="55" t="str">
        <f t="array" ref="I15">IF($B15&lt;&gt;"",INDEX('новый реестр'!A:BV,B15+1,SMALL(IF(INDEX('новый реестр'!J:BV,B15+1,)&lt;&gt;"",COLUMN('новый реестр'!J:BV)),(ROW(A10)-MATCH(B15,B$7:B15,)))),"")</f>
        <v/>
      </c>
    </row>
    <row r="16" spans="1:11" x14ac:dyDescent="0.25">
      <c r="A16" s="16"/>
      <c r="B16" s="54" t="str">
        <f>IFERROR(IF((ROW(A10)-MATCH(B15,B$7:B15,))&lt;--VLOOKUP(B15,'новый реестр'!A:H,8,),B15,MATCH("*",INDEX('новый реестр'!H:H,B15+2):'новый реестр'!H$9999,)+B15),"")</f>
        <v/>
      </c>
      <c r="C16" s="14" t="str">
        <f>IF($B16&lt;&gt;"",INDEX('новый реестр'!B:B,$B16+1),"")</f>
        <v/>
      </c>
      <c r="D16" s="14" t="str">
        <f>IF($B16&lt;&gt;"",INDEX('новый реестр'!C:C,$B16+1),"")</f>
        <v/>
      </c>
      <c r="E16" s="14" t="str">
        <f>IF($B16&lt;&gt;"",INDEX('новый реестр'!D:D,$B16+1),"")</f>
        <v/>
      </c>
      <c r="F16" s="14" t="str">
        <f>IF($B16&lt;&gt;"",INDEX('новый реестр'!E:E,$B16+1),"")</f>
        <v/>
      </c>
      <c r="G16" s="35" t="str">
        <f>IF($B16&lt;&gt;"",INDEX('новый реестр'!F:F,$B16+1),"")</f>
        <v/>
      </c>
      <c r="H16" s="35" t="str">
        <f>IF($B16&lt;&gt;"",INDEX('новый реестр'!G:G,$B16+1),"")</f>
        <v/>
      </c>
      <c r="I16" s="55" t="str">
        <f t="array" ref="I16">IF($B16&lt;&gt;"",INDEX('новый реестр'!A:BV,B16+1,SMALL(IF(INDEX('новый реестр'!J:BV,B16+1,)&lt;&gt;"",COLUMN('новый реестр'!J:BV)),(ROW(A11)-MATCH(B16,B$7:B16,)))),"")</f>
        <v/>
      </c>
    </row>
    <row r="17" spans="1:9" x14ac:dyDescent="0.25">
      <c r="A17" s="16"/>
      <c r="B17" s="54" t="str">
        <f>IFERROR(IF((ROW(A11)-MATCH(B16,B$7:B16,))&lt;--VLOOKUP(B16,'новый реестр'!A:H,8,),B16,MATCH("*",INDEX('новый реестр'!H:H,B16+2):'новый реестр'!H$9999,)+B16),"")</f>
        <v/>
      </c>
      <c r="C17" s="14" t="str">
        <f>IF($B17&lt;&gt;"",INDEX('новый реестр'!B:B,$B17+1),"")</f>
        <v/>
      </c>
      <c r="D17" s="14" t="str">
        <f>IF($B17&lt;&gt;"",INDEX('новый реестр'!C:C,$B17+1),"")</f>
        <v/>
      </c>
      <c r="E17" s="14" t="str">
        <f>IF($B17&lt;&gt;"",INDEX('новый реестр'!D:D,$B17+1),"")</f>
        <v/>
      </c>
      <c r="F17" s="14" t="str">
        <f>IF($B17&lt;&gt;"",INDEX('новый реестр'!E:E,$B17+1),"")</f>
        <v/>
      </c>
      <c r="G17" s="35" t="str">
        <f>IF($B17&lt;&gt;"",INDEX('новый реестр'!F:F,$B17+1),"")</f>
        <v/>
      </c>
      <c r="H17" s="35" t="str">
        <f>IF($B17&lt;&gt;"",INDEX('новый реестр'!G:G,$B17+1),"")</f>
        <v/>
      </c>
      <c r="I17" s="55" t="str">
        <f t="array" ref="I17">IF($B17&lt;&gt;"",INDEX('новый реестр'!A:BV,B17+1,SMALL(IF(INDEX('новый реестр'!J:BV,B17+1,)&lt;&gt;"",COLUMN('новый реестр'!J:BV)),(ROW(A12)-MATCH(B17,B$7:B17,)))),"")</f>
        <v/>
      </c>
    </row>
    <row r="18" spans="1:9" x14ac:dyDescent="0.25">
      <c r="A18" s="16"/>
      <c r="B18" s="54" t="str">
        <f>IFERROR(IF((ROW(A12)-MATCH(B17,B$7:B17,))&lt;--VLOOKUP(B17,'новый реестр'!A:H,8,),B17,MATCH("*",INDEX('новый реестр'!H:H,B17+2):'новый реестр'!H$9999,)+B17),"")</f>
        <v/>
      </c>
      <c r="C18" s="14" t="str">
        <f>IF($B18&lt;&gt;"",INDEX('новый реестр'!B:B,$B18+1),"")</f>
        <v/>
      </c>
      <c r="D18" s="14" t="str">
        <f>IF($B18&lt;&gt;"",INDEX('новый реестр'!C:C,$B18+1),"")</f>
        <v/>
      </c>
      <c r="E18" s="14" t="str">
        <f>IF($B18&lt;&gt;"",INDEX('новый реестр'!D:D,$B18+1),"")</f>
        <v/>
      </c>
      <c r="F18" s="14" t="str">
        <f>IF($B18&lt;&gt;"",INDEX('новый реестр'!E:E,$B18+1),"")</f>
        <v/>
      </c>
      <c r="G18" s="35" t="str">
        <f>IF($B18&lt;&gt;"",INDEX('новый реестр'!F:F,$B18+1),"")</f>
        <v/>
      </c>
      <c r="H18" s="35" t="str">
        <f>IF($B18&lt;&gt;"",INDEX('новый реестр'!G:G,$B18+1),"")</f>
        <v/>
      </c>
      <c r="I18" s="55" t="str">
        <f t="array" ref="I18">IF($B18&lt;&gt;"",INDEX('новый реестр'!A:BV,B18+1,SMALL(IF(INDEX('новый реестр'!J:BV,B18+1,)&lt;&gt;"",COLUMN('новый реестр'!J:BV)),(ROW(A13)-MATCH(B18,B$7:B18,)))),"")</f>
        <v/>
      </c>
    </row>
    <row r="19" spans="1:9" x14ac:dyDescent="0.25">
      <c r="A19" s="16"/>
      <c r="B19" s="54" t="str">
        <f>IFERROR(IF((ROW(A13)-MATCH(B18,B$7:B18,))&lt;--VLOOKUP(B18,'новый реестр'!A:H,8,),B18,MATCH("*",INDEX('новый реестр'!H:H,B18+2):'новый реестр'!H$9999,)+B18),"")</f>
        <v/>
      </c>
      <c r="C19" s="14" t="str">
        <f>IF($B19&lt;&gt;"",INDEX('новый реестр'!B:B,$B19+1),"")</f>
        <v/>
      </c>
      <c r="D19" s="14" t="str">
        <f>IF($B19&lt;&gt;"",INDEX('новый реестр'!C:C,$B19+1),"")</f>
        <v/>
      </c>
      <c r="E19" s="14" t="str">
        <f>IF($B19&lt;&gt;"",INDEX('новый реестр'!D:D,$B19+1),"")</f>
        <v/>
      </c>
      <c r="F19" s="14" t="str">
        <f>IF($B19&lt;&gt;"",INDEX('новый реестр'!E:E,$B19+1),"")</f>
        <v/>
      </c>
      <c r="G19" s="35" t="str">
        <f>IF($B19&lt;&gt;"",INDEX('новый реестр'!F:F,$B19+1),"")</f>
        <v/>
      </c>
      <c r="H19" s="35" t="str">
        <f>IF($B19&lt;&gt;"",INDEX('новый реестр'!G:G,$B19+1),"")</f>
        <v/>
      </c>
      <c r="I19" s="55" t="str">
        <f t="array" ref="I19">IF($B19&lt;&gt;"",INDEX('новый реестр'!A:BV,B19+1,SMALL(IF(INDEX('новый реестр'!J:BV,B19+1,)&lt;&gt;"",COLUMN('новый реестр'!J:BV)),(ROW(A14)-MATCH(B19,B$7:B19,)))),"")</f>
        <v/>
      </c>
    </row>
    <row r="20" spans="1:9" x14ac:dyDescent="0.25">
      <c r="A20" s="16"/>
      <c r="B20" s="54" t="str">
        <f>IFERROR(IF((ROW(A14)-MATCH(B19,B$7:B19,))&lt;--VLOOKUP(B19,'новый реестр'!A:H,8,),B19,MATCH("*",INDEX('новый реестр'!H:H,B19+2):'новый реестр'!H$9999,)+B19),"")</f>
        <v/>
      </c>
      <c r="C20" s="14" t="str">
        <f>IF($B20&lt;&gt;"",INDEX('новый реестр'!B:B,$B20+1),"")</f>
        <v/>
      </c>
      <c r="D20" s="14" t="str">
        <f>IF($B20&lt;&gt;"",INDEX('новый реестр'!C:C,$B20+1),"")</f>
        <v/>
      </c>
      <c r="E20" s="14" t="str">
        <f>IF($B20&lt;&gt;"",INDEX('новый реестр'!D:D,$B20+1),"")</f>
        <v/>
      </c>
      <c r="F20" s="14" t="str">
        <f>IF($B20&lt;&gt;"",INDEX('новый реестр'!E:E,$B20+1),"")</f>
        <v/>
      </c>
      <c r="G20" s="35" t="str">
        <f>IF($B20&lt;&gt;"",INDEX('новый реестр'!F:F,$B20+1),"")</f>
        <v/>
      </c>
      <c r="H20" s="35" t="str">
        <f>IF($B20&lt;&gt;"",INDEX('новый реестр'!G:G,$B20+1),"")</f>
        <v/>
      </c>
      <c r="I20" s="55" t="str">
        <f t="array" ref="I20">IF($B20&lt;&gt;"",INDEX('новый реестр'!A:BV,B20+1,SMALL(IF(INDEX('новый реестр'!J:BV,B20+1,)&lt;&gt;"",COLUMN('новый реестр'!J:BV)),(ROW(A15)-MATCH(B20,B$7:B20,)))),"")</f>
        <v/>
      </c>
    </row>
    <row r="21" spans="1:9" x14ac:dyDescent="0.25">
      <c r="A21" s="16"/>
      <c r="B21" s="54" t="str">
        <f>IFERROR(IF((ROW(A15)-MATCH(B20,B$7:B20,))&lt;--VLOOKUP(B20,'новый реестр'!A:H,8,),B20,MATCH("*",INDEX('новый реестр'!H:H,B20+2):'новый реестр'!H$9999,)+B20),"")</f>
        <v/>
      </c>
      <c r="C21" s="14" t="str">
        <f>IF($B21&lt;&gt;"",INDEX('новый реестр'!B:B,$B21+1),"")</f>
        <v/>
      </c>
      <c r="D21" s="14" t="str">
        <f>IF($B21&lt;&gt;"",INDEX('новый реестр'!C:C,$B21+1),"")</f>
        <v/>
      </c>
      <c r="E21" s="14" t="str">
        <f>IF($B21&lt;&gt;"",INDEX('новый реестр'!D:D,$B21+1),"")</f>
        <v/>
      </c>
      <c r="F21" s="14" t="str">
        <f>IF($B21&lt;&gt;"",INDEX('новый реестр'!E:E,$B21+1),"")</f>
        <v/>
      </c>
      <c r="G21" s="35" t="str">
        <f>IF($B21&lt;&gt;"",INDEX('новый реестр'!F:F,$B21+1),"")</f>
        <v/>
      </c>
      <c r="H21" s="35" t="str">
        <f>IF($B21&lt;&gt;"",INDEX('новый реестр'!G:G,$B21+1),"")</f>
        <v/>
      </c>
      <c r="I21" s="55" t="str">
        <f t="array" ref="I21">IF($B21&lt;&gt;"",INDEX('новый реестр'!A:BV,B21+1,SMALL(IF(INDEX('новый реестр'!J:BV,B21+1,)&lt;&gt;"",COLUMN('новый реестр'!J:BV)),(ROW(A16)-MATCH(B21,B$7:B21,)))),"")</f>
        <v/>
      </c>
    </row>
    <row r="22" spans="1:9" x14ac:dyDescent="0.25">
      <c r="A22" s="16"/>
      <c r="B22" s="54" t="str">
        <f>IFERROR(IF((ROW(A16)-MATCH(B21,B$7:B21,))&lt;--VLOOKUP(B21,'новый реестр'!A:H,8,),B21,MATCH("*",INDEX('новый реестр'!H:H,B21+2):'новый реестр'!H$9999,)+B21),"")</f>
        <v/>
      </c>
      <c r="C22" s="14" t="str">
        <f>IF($B22&lt;&gt;"",INDEX('новый реестр'!B:B,$B22+1),"")</f>
        <v/>
      </c>
      <c r="D22" s="14" t="str">
        <f>IF($B22&lt;&gt;"",INDEX('новый реестр'!C:C,$B22+1),"")</f>
        <v/>
      </c>
      <c r="E22" s="14" t="str">
        <f>IF($B22&lt;&gt;"",INDEX('новый реестр'!D:D,$B22+1),"")</f>
        <v/>
      </c>
      <c r="F22" s="14" t="str">
        <f>IF($B22&lt;&gt;"",INDEX('новый реестр'!E:E,$B22+1),"")</f>
        <v/>
      </c>
      <c r="G22" s="35" t="str">
        <f>IF($B22&lt;&gt;"",INDEX('новый реестр'!F:F,$B22+1),"")</f>
        <v/>
      </c>
      <c r="H22" s="35" t="str">
        <f>IF($B22&lt;&gt;"",INDEX('новый реестр'!G:G,$B22+1),"")</f>
        <v/>
      </c>
      <c r="I22" s="55" t="str">
        <f t="array" ref="I22">IF($B22&lt;&gt;"",INDEX('новый реестр'!A:BV,B22+1,SMALL(IF(INDEX('новый реестр'!J:BV,B22+1,)&lt;&gt;"",COLUMN('новый реестр'!J:BV)),(ROW(A17)-MATCH(B22,B$7:B22,)))),"")</f>
        <v/>
      </c>
    </row>
    <row r="23" spans="1:9" x14ac:dyDescent="0.25">
      <c r="A23" s="16"/>
      <c r="B23" s="54" t="str">
        <f>IFERROR(IF((ROW(A17)-MATCH(B22,B$7:B22,))&lt;--VLOOKUP(B22,'новый реестр'!A:H,8,),B22,MATCH("*",INDEX('новый реестр'!H:H,B22+2):'новый реестр'!H$9999,)+B22),"")</f>
        <v/>
      </c>
      <c r="C23" s="14" t="str">
        <f>IF($B23&lt;&gt;"",INDEX('новый реестр'!B:B,$B23+1),"")</f>
        <v/>
      </c>
      <c r="D23" s="14" t="str">
        <f>IF($B23&lt;&gt;"",INDEX('новый реестр'!C:C,$B23+1),"")</f>
        <v/>
      </c>
      <c r="E23" s="14" t="str">
        <f>IF($B23&lt;&gt;"",INDEX('новый реестр'!D:D,$B23+1),"")</f>
        <v/>
      </c>
      <c r="F23" s="14" t="str">
        <f>IF($B23&lt;&gt;"",INDEX('новый реестр'!E:E,$B23+1),"")</f>
        <v/>
      </c>
      <c r="G23" s="35" t="str">
        <f>IF($B23&lt;&gt;"",INDEX('новый реестр'!F:F,$B23+1),"")</f>
        <v/>
      </c>
      <c r="H23" s="35" t="str">
        <f>IF($B23&lt;&gt;"",INDEX('новый реестр'!G:G,$B23+1),"")</f>
        <v/>
      </c>
      <c r="I23" s="55" t="str">
        <f t="array" ref="I23">IF($B23&lt;&gt;"",INDEX('новый реестр'!A:BV,B23+1,SMALL(IF(INDEX('новый реестр'!J:BV,B23+1,)&lt;&gt;"",COLUMN('новый реестр'!J:BV)),(ROW(A18)-MATCH(B23,B$7:B23,)))),"")</f>
        <v/>
      </c>
    </row>
    <row r="24" spans="1:9" x14ac:dyDescent="0.25">
      <c r="A24" s="16"/>
      <c r="B24" s="54" t="str">
        <f>IFERROR(IF((ROW(A18)-MATCH(B23,B$7:B23,))&lt;--VLOOKUP(B23,'новый реестр'!A:H,8,),B23,MATCH("*",INDEX('новый реестр'!H:H,B23+2):'новый реестр'!H$9999,)+B23),"")</f>
        <v/>
      </c>
      <c r="C24" s="14" t="str">
        <f>IF($B24&lt;&gt;"",INDEX('новый реестр'!B:B,$B24+1),"")</f>
        <v/>
      </c>
      <c r="D24" s="14" t="str">
        <f>IF($B24&lt;&gt;"",INDEX('новый реестр'!C:C,$B24+1),"")</f>
        <v/>
      </c>
      <c r="E24" s="14" t="str">
        <f>IF($B24&lt;&gt;"",INDEX('новый реестр'!D:D,$B24+1),"")</f>
        <v/>
      </c>
      <c r="F24" s="14" t="str">
        <f>IF($B24&lt;&gt;"",INDEX('новый реестр'!E:E,$B24+1),"")</f>
        <v/>
      </c>
      <c r="G24" s="35" t="str">
        <f>IF($B24&lt;&gt;"",INDEX('новый реестр'!F:F,$B24+1),"")</f>
        <v/>
      </c>
      <c r="H24" s="35" t="str">
        <f>IF($B24&lt;&gt;"",INDEX('новый реестр'!G:G,$B24+1),"")</f>
        <v/>
      </c>
      <c r="I24" s="55" t="str">
        <f t="array" ref="I24">IF($B24&lt;&gt;"",INDEX('новый реестр'!A:BV,B24+1,SMALL(IF(INDEX('новый реестр'!J:BV,B24+1,)&lt;&gt;"",COLUMN('новый реестр'!J:BV)),(ROW(A19)-MATCH(B24,B$7:B24,)))),"")</f>
        <v/>
      </c>
    </row>
    <row r="25" spans="1:9" x14ac:dyDescent="0.25">
      <c r="A25" s="16"/>
      <c r="B25" s="54" t="str">
        <f>IFERROR(IF((ROW(A19)-MATCH(B24,B$7:B24,))&lt;--VLOOKUP(B24,'новый реестр'!A:H,8,),B24,MATCH("*",INDEX('новый реестр'!H:H,B24+2):'новый реестр'!H$9999,)+B24),"")</f>
        <v/>
      </c>
      <c r="C25" s="14" t="str">
        <f>IF($B25&lt;&gt;"",INDEX('новый реестр'!B:B,$B25+1),"")</f>
        <v/>
      </c>
      <c r="D25" s="14" t="str">
        <f>IF($B25&lt;&gt;"",INDEX('новый реестр'!C:C,$B25+1),"")</f>
        <v/>
      </c>
      <c r="E25" s="14" t="str">
        <f>IF($B25&lt;&gt;"",INDEX('новый реестр'!D:D,$B25+1),"")</f>
        <v/>
      </c>
      <c r="F25" s="14" t="str">
        <f>IF($B25&lt;&gt;"",INDEX('новый реестр'!E:E,$B25+1),"")</f>
        <v/>
      </c>
      <c r="G25" s="35" t="str">
        <f>IF($B25&lt;&gt;"",INDEX('новый реестр'!F:F,$B25+1),"")</f>
        <v/>
      </c>
      <c r="H25" s="35" t="str">
        <f>IF($B25&lt;&gt;"",INDEX('новый реестр'!G:G,$B25+1),"")</f>
        <v/>
      </c>
      <c r="I25" s="55" t="str">
        <f t="array" ref="I25">IF($B25&lt;&gt;"",INDEX('новый реестр'!A:BV,B25+1,SMALL(IF(INDEX('новый реестр'!J:BV,B25+1,)&lt;&gt;"",COLUMN('новый реестр'!J:BV)),(ROW(A20)-MATCH(B25,B$7:B25,)))),"")</f>
        <v/>
      </c>
    </row>
    <row r="26" spans="1:9" x14ac:dyDescent="0.25">
      <c r="A26" s="16"/>
      <c r="B26" s="54" t="str">
        <f>IFERROR(IF((ROW(A20)-MATCH(B25,B$7:B25,))&lt;--VLOOKUP(B25,'новый реестр'!A:H,8,),B25,MATCH("*",INDEX('новый реестр'!H:H,B25+2):'новый реестр'!H$9999,)+B25),"")</f>
        <v/>
      </c>
      <c r="C26" s="14" t="str">
        <f>IF($B26&lt;&gt;"",INDEX('новый реестр'!B:B,$B26+1),"")</f>
        <v/>
      </c>
      <c r="D26" s="14" t="str">
        <f>IF($B26&lt;&gt;"",INDEX('новый реестр'!C:C,$B26+1),"")</f>
        <v/>
      </c>
      <c r="E26" s="14" t="str">
        <f>IF($B26&lt;&gt;"",INDEX('новый реестр'!D:D,$B26+1),"")</f>
        <v/>
      </c>
      <c r="F26" s="14" t="str">
        <f>IF($B26&lt;&gt;"",INDEX('новый реестр'!E:E,$B26+1),"")</f>
        <v/>
      </c>
      <c r="G26" s="35" t="str">
        <f>IF($B26&lt;&gt;"",INDEX('новый реестр'!F:F,$B26+1),"")</f>
        <v/>
      </c>
      <c r="H26" s="35" t="str">
        <f>IF($B26&lt;&gt;"",INDEX('новый реестр'!G:G,$B26+1),"")</f>
        <v/>
      </c>
      <c r="I26" s="55" t="str">
        <f t="array" ref="I26">IF($B26&lt;&gt;"",INDEX('новый реестр'!A:BV,B26+1,SMALL(IF(INDEX('новый реестр'!J:BV,B26+1,)&lt;&gt;"",COLUMN('новый реестр'!J:BV)),(ROW(A21)-MATCH(B26,B$7:B26,)))),"")</f>
        <v/>
      </c>
    </row>
    <row r="27" spans="1:9" x14ac:dyDescent="0.25">
      <c r="A27" s="16"/>
      <c r="B27" s="54" t="str">
        <f>IFERROR(IF((ROW(A21)-MATCH(B26,B$7:B26,))&lt;--VLOOKUP(B26,'новый реестр'!A:H,8,),B26,MATCH("*",INDEX('новый реестр'!H:H,B26+2):'новый реестр'!H$9999,)+B26),"")</f>
        <v/>
      </c>
      <c r="C27" s="14" t="str">
        <f>IF($B27&lt;&gt;"",INDEX('новый реестр'!B:B,$B27+1),"")</f>
        <v/>
      </c>
      <c r="D27" s="14" t="str">
        <f>IF($B27&lt;&gt;"",INDEX('новый реестр'!C:C,$B27+1),"")</f>
        <v/>
      </c>
      <c r="E27" s="14" t="str">
        <f>IF($B27&lt;&gt;"",INDEX('новый реестр'!D:D,$B27+1),"")</f>
        <v/>
      </c>
      <c r="F27" s="14" t="str">
        <f>IF($B27&lt;&gt;"",INDEX('новый реестр'!E:E,$B27+1),"")</f>
        <v/>
      </c>
      <c r="G27" s="35" t="str">
        <f>IF($B27&lt;&gt;"",INDEX('новый реестр'!F:F,$B27+1),"")</f>
        <v/>
      </c>
      <c r="H27" s="35" t="str">
        <f>IF($B27&lt;&gt;"",INDEX('новый реестр'!G:G,$B27+1),"")</f>
        <v/>
      </c>
      <c r="I27" s="55" t="str">
        <f t="array" ref="I27">IF($B27&lt;&gt;"",INDEX('новый реестр'!A:BV,B27+1,SMALL(IF(INDEX('новый реестр'!J:BV,B27+1,)&lt;&gt;"",COLUMN('новый реестр'!J:BV)),(ROW(A22)-MATCH(B27,B$7:B27,)))),"")</f>
        <v/>
      </c>
    </row>
    <row r="28" spans="1:9" x14ac:dyDescent="0.25">
      <c r="A28" s="16"/>
      <c r="B28" s="54" t="str">
        <f>IFERROR(IF((ROW(A22)-MATCH(B27,B$7:B27,))&lt;--VLOOKUP(B27,'новый реестр'!A:H,8,),B27,MATCH("*",INDEX('новый реестр'!H:H,B27+2):'новый реестр'!H$9999,)+B27),"")</f>
        <v/>
      </c>
      <c r="C28" s="14" t="str">
        <f>IF($B28&lt;&gt;"",INDEX('новый реестр'!B:B,$B28+1),"")</f>
        <v/>
      </c>
      <c r="D28" s="14" t="str">
        <f>IF($B28&lt;&gt;"",INDEX('новый реестр'!C:C,$B28+1),"")</f>
        <v/>
      </c>
      <c r="E28" s="14" t="str">
        <f>IF($B28&lt;&gt;"",INDEX('новый реестр'!D:D,$B28+1),"")</f>
        <v/>
      </c>
      <c r="F28" s="14" t="str">
        <f>IF($B28&lt;&gt;"",INDEX('новый реестр'!E:E,$B28+1),"")</f>
        <v/>
      </c>
      <c r="G28" s="35" t="str">
        <f>IF($B28&lt;&gt;"",INDEX('новый реестр'!F:F,$B28+1),"")</f>
        <v/>
      </c>
      <c r="H28" s="35" t="str">
        <f>IF($B28&lt;&gt;"",INDEX('новый реестр'!G:G,$B28+1),"")</f>
        <v/>
      </c>
      <c r="I28" s="55" t="str">
        <f t="array" ref="I28">IF($B28&lt;&gt;"",INDEX('новый реестр'!A:BV,B28+1,SMALL(IF(INDEX('новый реестр'!J:BV,B28+1,)&lt;&gt;"",COLUMN('новый реестр'!J:BV)),(ROW(A23)-MATCH(B28,B$7:B28,)))),"")</f>
        <v/>
      </c>
    </row>
    <row r="29" spans="1:9" x14ac:dyDescent="0.25">
      <c r="A29" s="16"/>
      <c r="B29" s="54" t="str">
        <f>IFERROR(IF((ROW(A23)-MATCH(B28,B$7:B28,))&lt;--VLOOKUP(B28,'новый реестр'!A:H,8,),B28,MATCH("*",INDEX('новый реестр'!H:H,B28+2):'новый реестр'!H$9999,)+B28),"")</f>
        <v/>
      </c>
      <c r="C29" s="14" t="str">
        <f>IF($B29&lt;&gt;"",INDEX('новый реестр'!B:B,$B29+1),"")</f>
        <v/>
      </c>
      <c r="D29" s="14" t="str">
        <f>IF($B29&lt;&gt;"",INDEX('новый реестр'!C:C,$B29+1),"")</f>
        <v/>
      </c>
      <c r="E29" s="14" t="str">
        <f>IF($B29&lt;&gt;"",INDEX('новый реестр'!D:D,$B29+1),"")</f>
        <v/>
      </c>
      <c r="F29" s="14" t="str">
        <f>IF($B29&lt;&gt;"",INDEX('новый реестр'!E:E,$B29+1),"")</f>
        <v/>
      </c>
      <c r="G29" s="35" t="str">
        <f>IF($B29&lt;&gt;"",INDEX('новый реестр'!F:F,$B29+1),"")</f>
        <v/>
      </c>
      <c r="H29" s="35" t="str">
        <f>IF($B29&lt;&gt;"",INDEX('новый реестр'!G:G,$B29+1),"")</f>
        <v/>
      </c>
      <c r="I29" s="55" t="str">
        <f t="array" ref="I29">IF($B29&lt;&gt;"",INDEX('новый реестр'!A:BV,B29+1,SMALL(IF(INDEX('новый реестр'!J:BV,B29+1,)&lt;&gt;"",COLUMN('новый реестр'!J:BV)),(ROW(A24)-MATCH(B29,B$7:B29,)))),"")</f>
        <v/>
      </c>
    </row>
    <row r="30" spans="1:9" x14ac:dyDescent="0.25">
      <c r="A30" s="16"/>
      <c r="B30" s="54" t="str">
        <f>IFERROR(IF((ROW(A24)-MATCH(B29,B$7:B29,))&lt;--VLOOKUP(B29,'новый реестр'!A:H,8,),B29,MATCH("*",INDEX('новый реестр'!H:H,B29+2):'новый реестр'!H$9999,)+B29),"")</f>
        <v/>
      </c>
      <c r="C30" s="14" t="str">
        <f>IF($B30&lt;&gt;"",INDEX('новый реестр'!B:B,$B30+1),"")</f>
        <v/>
      </c>
      <c r="D30" s="14" t="str">
        <f>IF($B30&lt;&gt;"",INDEX('новый реестр'!C:C,$B30+1),"")</f>
        <v/>
      </c>
      <c r="E30" s="14" t="str">
        <f>IF($B30&lt;&gt;"",INDEX('новый реестр'!D:D,$B30+1),"")</f>
        <v/>
      </c>
      <c r="F30" s="14" t="str">
        <f>IF($B30&lt;&gt;"",INDEX('новый реестр'!E:E,$B30+1),"")</f>
        <v/>
      </c>
      <c r="G30" s="35" t="str">
        <f>IF($B30&lt;&gt;"",INDEX('новый реестр'!F:F,$B30+1),"")</f>
        <v/>
      </c>
      <c r="H30" s="35" t="str">
        <f>IF($B30&lt;&gt;"",INDEX('новый реестр'!G:G,$B30+1),"")</f>
        <v/>
      </c>
      <c r="I30" s="55" t="str">
        <f t="array" ref="I30">IF($B30&lt;&gt;"",INDEX('новый реестр'!A:BV,B30+1,SMALL(IF(INDEX('новый реестр'!J:BV,B30+1,)&lt;&gt;"",COLUMN('новый реестр'!J:BV)),(ROW(A25)-MATCH(B30,B$7:B30,)))),"")</f>
        <v/>
      </c>
    </row>
    <row r="31" spans="1:9" x14ac:dyDescent="0.25">
      <c r="A31" s="16"/>
      <c r="B31" s="54" t="str">
        <f>IFERROR(IF((ROW(A25)-MATCH(B30,B$7:B30,))&lt;--VLOOKUP(B30,'новый реестр'!A:H,8,),B30,MATCH("*",INDEX('новый реестр'!H:H,B30+2):'новый реестр'!H$9999,)+B30),"")</f>
        <v/>
      </c>
      <c r="C31" s="14" t="str">
        <f>IF($B31&lt;&gt;"",INDEX('новый реестр'!B:B,$B31+1),"")</f>
        <v/>
      </c>
      <c r="D31" s="14" t="str">
        <f>IF($B31&lt;&gt;"",INDEX('новый реестр'!C:C,$B31+1),"")</f>
        <v/>
      </c>
      <c r="E31" s="14" t="str">
        <f>IF($B31&lt;&gt;"",INDEX('новый реестр'!D:D,$B31+1),"")</f>
        <v/>
      </c>
      <c r="F31" s="14" t="str">
        <f>IF($B31&lt;&gt;"",INDEX('новый реестр'!E:E,$B31+1),"")</f>
        <v/>
      </c>
      <c r="G31" s="35" t="str">
        <f>IF($B31&lt;&gt;"",INDEX('новый реестр'!F:F,$B31+1),"")</f>
        <v/>
      </c>
      <c r="H31" s="35" t="str">
        <f>IF($B31&lt;&gt;"",INDEX('новый реестр'!G:G,$B31+1),"")</f>
        <v/>
      </c>
      <c r="I31" s="55" t="str">
        <f t="array" ref="I31">IF($B31&lt;&gt;"",INDEX('новый реестр'!A:BV,B31+1,SMALL(IF(INDEX('новый реестр'!J:BV,B31+1,)&lt;&gt;"",COLUMN('новый реестр'!J:BV)),(ROW(A26)-MATCH(B31,B$7:B31,)))),"")</f>
        <v/>
      </c>
    </row>
    <row r="32" spans="1:9" x14ac:dyDescent="0.25">
      <c r="A32" s="16"/>
      <c r="B32" s="54" t="str">
        <f>IFERROR(IF((ROW(A26)-MATCH(B31,B$7:B31,))&lt;--VLOOKUP(B31,'новый реестр'!A:H,8,),B31,MATCH("*",INDEX('новый реестр'!H:H,B31+2):'новый реестр'!H$9999,)+B31),"")</f>
        <v/>
      </c>
      <c r="C32" s="14" t="str">
        <f>IF($B32&lt;&gt;"",INDEX('новый реестр'!B:B,$B32+1),"")</f>
        <v/>
      </c>
      <c r="D32" s="14" t="str">
        <f>IF($B32&lt;&gt;"",INDEX('новый реестр'!C:C,$B32+1),"")</f>
        <v/>
      </c>
      <c r="E32" s="14" t="str">
        <f>IF($B32&lt;&gt;"",INDEX('новый реестр'!D:D,$B32+1),"")</f>
        <v/>
      </c>
      <c r="F32" s="14" t="str">
        <f>IF($B32&lt;&gt;"",INDEX('новый реестр'!E:E,$B32+1),"")</f>
        <v/>
      </c>
      <c r="G32" s="35" t="str">
        <f>IF($B32&lt;&gt;"",INDEX('новый реестр'!F:F,$B32+1),"")</f>
        <v/>
      </c>
      <c r="H32" s="35" t="str">
        <f>IF($B32&lt;&gt;"",INDEX('новый реестр'!G:G,$B32+1),"")</f>
        <v/>
      </c>
      <c r="I32" s="55" t="str">
        <f t="array" ref="I32">IF($B32&lt;&gt;"",INDEX('новый реестр'!A:BV,B32+1,SMALL(IF(INDEX('новый реестр'!J:BV,B32+1,)&lt;&gt;"",COLUMN('новый реестр'!J:BV)),(ROW(A27)-MATCH(B32,B$7:B32,)))),"")</f>
        <v/>
      </c>
    </row>
    <row r="33" spans="1:9" x14ac:dyDescent="0.25">
      <c r="A33" s="16"/>
      <c r="B33" s="54" t="str">
        <f>IFERROR(IF((ROW(A27)-MATCH(B32,B$7:B32,))&lt;--VLOOKUP(B32,'новый реестр'!A:H,8,),B32,MATCH("*",INDEX('новый реестр'!H:H,B32+2):'новый реестр'!H$9999,)+B32),"")</f>
        <v/>
      </c>
      <c r="C33" s="14" t="str">
        <f>IF($B33&lt;&gt;"",INDEX('новый реестр'!B:B,$B33+1),"")</f>
        <v/>
      </c>
      <c r="D33" s="14" t="str">
        <f>IF($B33&lt;&gt;"",INDEX('новый реестр'!C:C,$B33+1),"")</f>
        <v/>
      </c>
      <c r="E33" s="14" t="str">
        <f>IF($B33&lt;&gt;"",INDEX('новый реестр'!D:D,$B33+1),"")</f>
        <v/>
      </c>
      <c r="F33" s="14" t="str">
        <f>IF($B33&lt;&gt;"",INDEX('новый реестр'!E:E,$B33+1),"")</f>
        <v/>
      </c>
      <c r="G33" s="35" t="str">
        <f>IF($B33&lt;&gt;"",INDEX('новый реестр'!F:F,$B33+1),"")</f>
        <v/>
      </c>
      <c r="H33" s="35" t="str">
        <f>IF($B33&lt;&gt;"",INDEX('новый реестр'!G:G,$B33+1),"")</f>
        <v/>
      </c>
      <c r="I33" s="55" t="str">
        <f t="array" ref="I33">IF($B33&lt;&gt;"",INDEX('новый реестр'!A:BV,B33+1,SMALL(IF(INDEX('новый реестр'!J:BV,B33+1,)&lt;&gt;"",COLUMN('новый реестр'!J:BV)),(ROW(A28)-MATCH(B33,B$7:B33,)))),"")</f>
        <v/>
      </c>
    </row>
    <row r="34" spans="1:9" x14ac:dyDescent="0.25">
      <c r="A34" s="16"/>
      <c r="B34" s="54" t="str">
        <f>IFERROR(IF((ROW(A28)-MATCH(B33,B$7:B33,))&lt;--VLOOKUP(B33,'новый реестр'!A:H,8,),B33,MATCH("*",INDEX('новый реестр'!H:H,B33+2):'новый реестр'!H$9999,)+B33),"")</f>
        <v/>
      </c>
      <c r="C34" s="14" t="str">
        <f>IF($B34&lt;&gt;"",INDEX('новый реестр'!B:B,$B34+1),"")</f>
        <v/>
      </c>
      <c r="D34" s="14" t="str">
        <f>IF($B34&lt;&gt;"",INDEX('новый реестр'!C:C,$B34+1),"")</f>
        <v/>
      </c>
      <c r="E34" s="14" t="str">
        <f>IF($B34&lt;&gt;"",INDEX('новый реестр'!D:D,$B34+1),"")</f>
        <v/>
      </c>
      <c r="F34" s="14" t="str">
        <f>IF($B34&lt;&gt;"",INDEX('новый реестр'!E:E,$B34+1),"")</f>
        <v/>
      </c>
      <c r="G34" s="35" t="str">
        <f>IF($B34&lt;&gt;"",INDEX('новый реестр'!F:F,$B34+1),"")</f>
        <v/>
      </c>
      <c r="H34" s="35" t="str">
        <f>IF($B34&lt;&gt;"",INDEX('новый реестр'!G:G,$B34+1),"")</f>
        <v/>
      </c>
      <c r="I34" s="55" t="str">
        <f t="array" ref="I34">IF($B34&lt;&gt;"",INDEX('новый реестр'!A:BV,B34+1,SMALL(IF(INDEX('новый реестр'!J:BV,B34+1,)&lt;&gt;"",COLUMN('новый реестр'!J:BV)),(ROW(A29)-MATCH(B34,B$7:B34,)))),"")</f>
        <v/>
      </c>
    </row>
    <row r="35" spans="1:9" x14ac:dyDescent="0.25">
      <c r="A35" s="16"/>
      <c r="B35" s="54" t="str">
        <f>IFERROR(IF((ROW(A29)-MATCH(B34,B$7:B34,))&lt;--VLOOKUP(B34,'новый реестр'!A:H,8,),B34,MATCH("*",INDEX('новый реестр'!H:H,B34+2):'новый реестр'!H$9999,)+B34),"")</f>
        <v/>
      </c>
      <c r="C35" s="14" t="str">
        <f>IF($B35&lt;&gt;"",INDEX('новый реестр'!B:B,$B35+1),"")</f>
        <v/>
      </c>
      <c r="D35" s="14" t="str">
        <f>IF($B35&lt;&gt;"",INDEX('новый реестр'!C:C,$B35+1),"")</f>
        <v/>
      </c>
      <c r="E35" s="14" t="str">
        <f>IF($B35&lt;&gt;"",INDEX('новый реестр'!D:D,$B35+1),"")</f>
        <v/>
      </c>
      <c r="F35" s="14" t="str">
        <f>IF($B35&lt;&gt;"",INDEX('новый реестр'!E:E,$B35+1),"")</f>
        <v/>
      </c>
      <c r="G35" s="35" t="str">
        <f>IF($B35&lt;&gt;"",INDEX('новый реестр'!F:F,$B35+1),"")</f>
        <v/>
      </c>
      <c r="H35" s="35" t="str">
        <f>IF($B35&lt;&gt;"",INDEX('новый реестр'!G:G,$B35+1),"")</f>
        <v/>
      </c>
      <c r="I35" s="55" t="str">
        <f t="array" ref="I35">IF($B35&lt;&gt;"",INDEX('новый реестр'!A:BV,B35+1,SMALL(IF(INDEX('новый реестр'!J:BV,B35+1,)&lt;&gt;"",COLUMN('новый реестр'!J:BV)),(ROW(A30)-MATCH(B35,B$7:B35,)))),"")</f>
        <v/>
      </c>
    </row>
    <row r="36" spans="1:9" x14ac:dyDescent="0.25">
      <c r="A36" s="16"/>
      <c r="B36" s="54" t="str">
        <f>IFERROR(IF((ROW(A30)-MATCH(B35,B$7:B35,))&lt;--VLOOKUP(B35,'новый реестр'!A:H,8,),B35,MATCH("*",INDEX('новый реестр'!H:H,B35+2):'новый реестр'!H$9999,)+B35),"")</f>
        <v/>
      </c>
      <c r="C36" s="14" t="str">
        <f>IF($B36&lt;&gt;"",INDEX('новый реестр'!B:B,$B36+1),"")</f>
        <v/>
      </c>
      <c r="D36" s="14" t="str">
        <f>IF($B36&lt;&gt;"",INDEX('новый реестр'!C:C,$B36+1),"")</f>
        <v/>
      </c>
      <c r="E36" s="14" t="str">
        <f>IF($B36&lt;&gt;"",INDEX('новый реестр'!D:D,$B36+1),"")</f>
        <v/>
      </c>
      <c r="F36" s="14" t="str">
        <f>IF($B36&lt;&gt;"",INDEX('новый реестр'!E:E,$B36+1),"")</f>
        <v/>
      </c>
      <c r="G36" s="35" t="str">
        <f>IF($B36&lt;&gt;"",INDEX('новый реестр'!F:F,$B36+1),"")</f>
        <v/>
      </c>
      <c r="H36" s="35" t="str">
        <f>IF($B36&lt;&gt;"",INDEX('новый реестр'!G:G,$B36+1),"")</f>
        <v/>
      </c>
      <c r="I36" s="55" t="str">
        <f t="array" ref="I36">IF($B36&lt;&gt;"",INDEX('новый реестр'!A:BV,B36+1,SMALL(IF(INDEX('новый реестр'!J:BV,B36+1,)&lt;&gt;"",COLUMN('новый реестр'!J:BV)),(ROW(A31)-MATCH(B36,B$7:B36,)))),"")</f>
        <v/>
      </c>
    </row>
    <row r="37" spans="1:9" x14ac:dyDescent="0.25">
      <c r="A37" s="16"/>
      <c r="B37" s="54" t="str">
        <f>IFERROR(IF((ROW(A31)-MATCH(B36,B$7:B36,))&lt;--VLOOKUP(B36,'новый реестр'!A:H,8,),B36,MATCH("*",INDEX('новый реестр'!H:H,B36+2):'новый реестр'!H$9999,)+B36),"")</f>
        <v/>
      </c>
      <c r="C37" s="14" t="str">
        <f>IF($B37&lt;&gt;"",INDEX('новый реестр'!B:B,$B37+1),"")</f>
        <v/>
      </c>
      <c r="D37" s="14" t="str">
        <f>IF($B37&lt;&gt;"",INDEX('новый реестр'!C:C,$B37+1),"")</f>
        <v/>
      </c>
      <c r="E37" s="14" t="str">
        <f>IF($B37&lt;&gt;"",INDEX('новый реестр'!D:D,$B37+1),"")</f>
        <v/>
      </c>
      <c r="F37" s="14" t="str">
        <f>IF($B37&lt;&gt;"",INDEX('новый реестр'!E:E,$B37+1),"")</f>
        <v/>
      </c>
      <c r="G37" s="35" t="str">
        <f>IF($B37&lt;&gt;"",INDEX('новый реестр'!F:F,$B37+1),"")</f>
        <v/>
      </c>
      <c r="H37" s="35" t="str">
        <f>IF($B37&lt;&gt;"",INDEX('новый реестр'!G:G,$B37+1),"")</f>
        <v/>
      </c>
      <c r="I37" s="55" t="str">
        <f t="array" ref="I37">IF($B37&lt;&gt;"",INDEX('новый реестр'!A:BV,B37+1,SMALL(IF(INDEX('новый реестр'!J:BV,B37+1,)&lt;&gt;"",COLUMN('новый реестр'!J:BV)),(ROW(A32)-MATCH(B37,B$7:B37,)))),"")</f>
        <v/>
      </c>
    </row>
    <row r="38" spans="1:9" x14ac:dyDescent="0.25">
      <c r="A38" s="16"/>
      <c r="B38" s="54" t="str">
        <f>IFERROR(IF((ROW(A32)-MATCH(B37,B$7:B37,))&lt;--VLOOKUP(B37,'новый реестр'!A:H,8,),B37,MATCH("*",INDEX('новый реестр'!H:H,B37+2):'новый реестр'!H$9999,)+B37),"")</f>
        <v/>
      </c>
      <c r="C38" s="14" t="str">
        <f>IF($B38&lt;&gt;"",INDEX('новый реестр'!B:B,$B38+1),"")</f>
        <v/>
      </c>
      <c r="D38" s="14" t="str">
        <f>IF($B38&lt;&gt;"",INDEX('новый реестр'!C:C,$B38+1),"")</f>
        <v/>
      </c>
      <c r="E38" s="14" t="str">
        <f>IF($B38&lt;&gt;"",INDEX('новый реестр'!D:D,$B38+1),"")</f>
        <v/>
      </c>
      <c r="F38" s="14" t="str">
        <f>IF($B38&lt;&gt;"",INDEX('новый реестр'!E:E,$B38+1),"")</f>
        <v/>
      </c>
      <c r="G38" s="35" t="str">
        <f>IF($B38&lt;&gt;"",INDEX('новый реестр'!F:F,$B38+1),"")</f>
        <v/>
      </c>
      <c r="H38" s="35" t="str">
        <f>IF($B38&lt;&gt;"",INDEX('новый реестр'!G:G,$B38+1),"")</f>
        <v/>
      </c>
      <c r="I38" s="55" t="str">
        <f t="array" ref="I38">IF($B38&lt;&gt;"",INDEX('новый реестр'!A:BV,B38+1,SMALL(IF(INDEX('новый реестр'!J:BV,B38+1,)&lt;&gt;"",COLUMN('новый реестр'!J:BV)),(ROW(A33)-MATCH(B38,B$7:B38,)))),"")</f>
        <v/>
      </c>
    </row>
    <row r="39" spans="1:9" x14ac:dyDescent="0.25">
      <c r="A39" s="16"/>
      <c r="B39" s="54" t="str">
        <f>IFERROR(IF((ROW(A33)-MATCH(B38,B$7:B38,))&lt;--VLOOKUP(B38,'новый реестр'!A:H,8,),B38,MATCH("*",INDEX('новый реестр'!H:H,B38+2):'новый реестр'!H$9999,)+B38),"")</f>
        <v/>
      </c>
      <c r="C39" s="14" t="str">
        <f>IF($B39&lt;&gt;"",INDEX('новый реестр'!B:B,$B39+1),"")</f>
        <v/>
      </c>
      <c r="D39" s="14" t="str">
        <f>IF($B39&lt;&gt;"",INDEX('новый реестр'!C:C,$B39+1),"")</f>
        <v/>
      </c>
      <c r="E39" s="14" t="str">
        <f>IF($B39&lt;&gt;"",INDEX('новый реестр'!D:D,$B39+1),"")</f>
        <v/>
      </c>
      <c r="F39" s="14" t="str">
        <f>IF($B39&lt;&gt;"",INDEX('новый реестр'!E:E,$B39+1),"")</f>
        <v/>
      </c>
      <c r="G39" s="35" t="str">
        <f>IF($B39&lt;&gt;"",INDEX('новый реестр'!F:F,$B39+1),"")</f>
        <v/>
      </c>
      <c r="H39" s="35" t="str">
        <f>IF($B39&lt;&gt;"",INDEX('новый реестр'!G:G,$B39+1),"")</f>
        <v/>
      </c>
      <c r="I39" s="55" t="str">
        <f t="array" ref="I39">IF($B39&lt;&gt;"",INDEX('новый реестр'!A:BV,B39+1,SMALL(IF(INDEX('новый реестр'!J:BV,B39+1,)&lt;&gt;"",COLUMN('новый реестр'!J:BV)),(ROW(A34)-MATCH(B39,B$7:B39,)))),"")</f>
        <v/>
      </c>
    </row>
    <row r="40" spans="1:9" x14ac:dyDescent="0.25">
      <c r="A40" s="16"/>
      <c r="B40" s="54" t="str">
        <f>IFERROR(IF((ROW(A34)-MATCH(B39,B$7:B39,))&lt;--VLOOKUP(B39,'новый реестр'!A:H,8,),B39,MATCH("*",INDEX('новый реестр'!H:H,B39+2):'новый реестр'!H$9999,)+B39),"")</f>
        <v/>
      </c>
      <c r="C40" s="14" t="str">
        <f>IF($B40&lt;&gt;"",INDEX('новый реестр'!B:B,$B40+1),"")</f>
        <v/>
      </c>
      <c r="D40" s="14" t="str">
        <f>IF($B40&lt;&gt;"",INDEX('новый реестр'!C:C,$B40+1),"")</f>
        <v/>
      </c>
      <c r="E40" s="14" t="str">
        <f>IF($B40&lt;&gt;"",INDEX('новый реестр'!D:D,$B40+1),"")</f>
        <v/>
      </c>
      <c r="F40" s="14" t="str">
        <f>IF($B40&lt;&gt;"",INDEX('новый реестр'!E:E,$B40+1),"")</f>
        <v/>
      </c>
      <c r="G40" s="35" t="str">
        <f>IF($B40&lt;&gt;"",INDEX('новый реестр'!F:F,$B40+1),"")</f>
        <v/>
      </c>
      <c r="H40" s="35" t="str">
        <f>IF($B40&lt;&gt;"",INDEX('новый реестр'!G:G,$B40+1),"")</f>
        <v/>
      </c>
      <c r="I40" s="55" t="str">
        <f t="array" ref="I40">IF($B40&lt;&gt;"",INDEX('новый реестр'!A:BV,B40+1,SMALL(IF(INDEX('новый реестр'!J:BV,B40+1,)&lt;&gt;"",COLUMN('новый реестр'!J:BV)),(ROW(A35)-MATCH(B40,B$7:B40,)))),"")</f>
        <v/>
      </c>
    </row>
    <row r="41" spans="1:9" x14ac:dyDescent="0.25">
      <c r="A41" s="16"/>
      <c r="B41" s="54" t="str">
        <f>IFERROR(IF((ROW(A35)-MATCH(B40,B$7:B40,))&lt;--VLOOKUP(B40,'новый реестр'!A:H,8,),B40,MATCH("*",INDEX('новый реестр'!H:H,B40+2):'новый реестр'!H$9999,)+B40),"")</f>
        <v/>
      </c>
      <c r="C41" s="14" t="str">
        <f>IF($B41&lt;&gt;"",INDEX('новый реестр'!B:B,$B41+1),"")</f>
        <v/>
      </c>
      <c r="D41" s="14" t="str">
        <f>IF($B41&lt;&gt;"",INDEX('новый реестр'!C:C,$B41+1),"")</f>
        <v/>
      </c>
      <c r="E41" s="14" t="str">
        <f>IF($B41&lt;&gt;"",INDEX('новый реестр'!D:D,$B41+1),"")</f>
        <v/>
      </c>
      <c r="F41" s="14" t="str">
        <f>IF($B41&lt;&gt;"",INDEX('новый реестр'!E:E,$B41+1),"")</f>
        <v/>
      </c>
      <c r="G41" s="35" t="str">
        <f>IF($B41&lt;&gt;"",INDEX('новый реестр'!F:F,$B41+1),"")</f>
        <v/>
      </c>
      <c r="H41" s="35" t="str">
        <f>IF($B41&lt;&gt;"",INDEX('новый реестр'!G:G,$B41+1),"")</f>
        <v/>
      </c>
      <c r="I41" s="55" t="str">
        <f t="array" ref="I41">IF($B41&lt;&gt;"",INDEX('новый реестр'!A:BV,B41+1,SMALL(IF(INDEX('новый реестр'!J:BV,B41+1,)&lt;&gt;"",COLUMN('новый реестр'!J:BV)),(ROW(A36)-MATCH(B41,B$7:B41,)))),"")</f>
        <v/>
      </c>
    </row>
    <row r="42" spans="1:9" x14ac:dyDescent="0.25">
      <c r="A42" s="16"/>
      <c r="B42" s="54" t="str">
        <f>IFERROR(IF((ROW(A36)-MATCH(B41,B$7:B41,))&lt;--VLOOKUP(B41,'новый реестр'!A:H,8,),B41,MATCH("*",INDEX('новый реестр'!H:H,B41+2):'новый реестр'!H$9999,)+B41),"")</f>
        <v/>
      </c>
      <c r="C42" s="14" t="str">
        <f>IF($B42&lt;&gt;"",INDEX('новый реестр'!B:B,$B42+1),"")</f>
        <v/>
      </c>
      <c r="D42" s="14" t="str">
        <f>IF($B42&lt;&gt;"",INDEX('новый реестр'!C:C,$B42+1),"")</f>
        <v/>
      </c>
      <c r="E42" s="14" t="str">
        <f>IF($B42&lt;&gt;"",INDEX('новый реестр'!D:D,$B42+1),"")</f>
        <v/>
      </c>
      <c r="F42" s="14" t="str">
        <f>IF($B42&lt;&gt;"",INDEX('новый реестр'!E:E,$B42+1),"")</f>
        <v/>
      </c>
      <c r="G42" s="35" t="str">
        <f>IF($B42&lt;&gt;"",INDEX('новый реестр'!F:F,$B42+1),"")</f>
        <v/>
      </c>
      <c r="H42" s="35" t="str">
        <f>IF($B42&lt;&gt;"",INDEX('новый реестр'!G:G,$B42+1),"")</f>
        <v/>
      </c>
      <c r="I42" s="55" t="str">
        <f t="array" ref="I42">IF($B42&lt;&gt;"",INDEX('новый реестр'!A:BV,B42+1,SMALL(IF(INDEX('новый реестр'!J:BV,B42+1,)&lt;&gt;"",COLUMN('новый реестр'!J:BV)),(ROW(A37)-MATCH(B42,B$7:B42,)))),"")</f>
        <v/>
      </c>
    </row>
    <row r="43" spans="1:9" x14ac:dyDescent="0.25">
      <c r="A43" s="16"/>
      <c r="B43" s="54" t="str">
        <f>IFERROR(IF((ROW(A37)-MATCH(B42,B$7:B42,))&lt;--VLOOKUP(B42,'новый реестр'!A:H,8,),B42,MATCH("*",INDEX('новый реестр'!H:H,B42+2):'новый реестр'!H$9999,)+B42),"")</f>
        <v/>
      </c>
      <c r="C43" s="14" t="str">
        <f>IF($B43&lt;&gt;"",INDEX('новый реестр'!B:B,$B43+1),"")</f>
        <v/>
      </c>
      <c r="D43" s="14" t="str">
        <f>IF($B43&lt;&gt;"",INDEX('новый реестр'!C:C,$B43+1),"")</f>
        <v/>
      </c>
      <c r="E43" s="14" t="str">
        <f>IF($B43&lt;&gt;"",INDEX('новый реестр'!D:D,$B43+1),"")</f>
        <v/>
      </c>
      <c r="F43" s="14" t="str">
        <f>IF($B43&lt;&gt;"",INDEX('новый реестр'!E:E,$B43+1),"")</f>
        <v/>
      </c>
      <c r="G43" s="35" t="str">
        <f>IF($B43&lt;&gt;"",INDEX('новый реестр'!F:F,$B43+1),"")</f>
        <v/>
      </c>
      <c r="H43" s="35" t="str">
        <f>IF($B43&lt;&gt;"",INDEX('новый реестр'!G:G,$B43+1),"")</f>
        <v/>
      </c>
      <c r="I43" s="55" t="str">
        <f t="array" ref="I43">IF($B43&lt;&gt;"",INDEX('новый реестр'!A:BV,B43+1,SMALL(IF(INDEX('новый реестр'!J:BV,B43+1,)&lt;&gt;"",COLUMN('новый реестр'!J:BV)),(ROW(A38)-MATCH(B43,B$7:B43,)))),"")</f>
        <v/>
      </c>
    </row>
    <row r="44" spans="1:9" x14ac:dyDescent="0.25">
      <c r="A44" s="16"/>
      <c r="B44" s="54" t="str">
        <f>IFERROR(IF((ROW(A38)-MATCH(B43,B$7:B43,))&lt;--VLOOKUP(B43,'новый реестр'!A:H,8,),B43,MATCH("*",INDEX('новый реестр'!H:H,B43+2):'новый реестр'!H$9999,)+B43),"")</f>
        <v/>
      </c>
      <c r="C44" s="14" t="str">
        <f>IF($B44&lt;&gt;"",INDEX('новый реестр'!B:B,$B44+1),"")</f>
        <v/>
      </c>
      <c r="D44" s="14" t="str">
        <f>IF($B44&lt;&gt;"",INDEX('новый реестр'!C:C,$B44+1),"")</f>
        <v/>
      </c>
      <c r="E44" s="14" t="str">
        <f>IF($B44&lt;&gt;"",INDEX('новый реестр'!D:D,$B44+1),"")</f>
        <v/>
      </c>
      <c r="F44" s="14" t="str">
        <f>IF($B44&lt;&gt;"",INDEX('новый реестр'!E:E,$B44+1),"")</f>
        <v/>
      </c>
      <c r="G44" s="35" t="str">
        <f>IF($B44&lt;&gt;"",INDEX('новый реестр'!F:F,$B44+1),"")</f>
        <v/>
      </c>
      <c r="H44" s="35" t="str">
        <f>IF($B44&lt;&gt;"",INDEX('новый реестр'!G:G,$B44+1),"")</f>
        <v/>
      </c>
      <c r="I44" s="55" t="str">
        <f t="array" ref="I44">IF($B44&lt;&gt;"",INDEX('новый реестр'!A:BV,B44+1,SMALL(IF(INDEX('новый реестр'!J:BV,B44+1,)&lt;&gt;"",COLUMN('новый реестр'!J:BV)),(ROW(A39)-MATCH(B44,B$7:B44,)))),"")</f>
        <v/>
      </c>
    </row>
    <row r="45" spans="1:9" x14ac:dyDescent="0.25">
      <c r="A45" s="16"/>
      <c r="B45" s="54" t="str">
        <f>IFERROR(IF((ROW(A39)-MATCH(B44,B$7:B44,))&lt;--VLOOKUP(B44,'новый реестр'!A:H,8,),B44,MATCH("*",INDEX('новый реестр'!H:H,B44+2):'новый реестр'!H$9999,)+B44),"")</f>
        <v/>
      </c>
      <c r="C45" s="14" t="str">
        <f>IF($B45&lt;&gt;"",INDEX('новый реестр'!B:B,$B45+1),"")</f>
        <v/>
      </c>
      <c r="D45" s="14" t="str">
        <f>IF($B45&lt;&gt;"",INDEX('новый реестр'!C:C,$B45+1),"")</f>
        <v/>
      </c>
      <c r="E45" s="14" t="str">
        <f>IF($B45&lt;&gt;"",INDEX('новый реестр'!D:D,$B45+1),"")</f>
        <v/>
      </c>
      <c r="F45" s="14" t="str">
        <f>IF($B45&lt;&gt;"",INDEX('новый реестр'!E:E,$B45+1),"")</f>
        <v/>
      </c>
      <c r="G45" s="35" t="str">
        <f>IF($B45&lt;&gt;"",INDEX('новый реестр'!F:F,$B45+1),"")</f>
        <v/>
      </c>
      <c r="H45" s="35" t="str">
        <f>IF($B45&lt;&gt;"",INDEX('новый реестр'!G:G,$B45+1),"")</f>
        <v/>
      </c>
      <c r="I45" s="55" t="str">
        <f t="array" ref="I45">IF($B45&lt;&gt;"",INDEX('новый реестр'!A:BV,B45+1,SMALL(IF(INDEX('новый реестр'!J:BV,B45+1,)&lt;&gt;"",COLUMN('новый реестр'!J:BV)),(ROW(A40)-MATCH(B45,B$7:B45,)))),"")</f>
        <v/>
      </c>
    </row>
    <row r="46" spans="1:9" x14ac:dyDescent="0.25">
      <c r="A46" s="16"/>
      <c r="B46" s="54" t="str">
        <f>IFERROR(IF((ROW(A40)-MATCH(B45,B$7:B45,))&lt;--VLOOKUP(B45,'новый реестр'!A:H,8,),B45,MATCH("*",INDEX('новый реестр'!H:H,B45+2):'новый реестр'!H$9999,)+B45),"")</f>
        <v/>
      </c>
      <c r="C46" s="14" t="str">
        <f>IF($B46&lt;&gt;"",INDEX('новый реестр'!B:B,$B46+1),"")</f>
        <v/>
      </c>
      <c r="D46" s="14" t="str">
        <f>IF($B46&lt;&gt;"",INDEX('новый реестр'!C:C,$B46+1),"")</f>
        <v/>
      </c>
      <c r="E46" s="14" t="str">
        <f>IF($B46&lt;&gt;"",INDEX('новый реестр'!D:D,$B46+1),"")</f>
        <v/>
      </c>
      <c r="F46" s="14" t="str">
        <f>IF($B46&lt;&gt;"",INDEX('новый реестр'!E:E,$B46+1),"")</f>
        <v/>
      </c>
      <c r="G46" s="35" t="str">
        <f>IF($B46&lt;&gt;"",INDEX('новый реестр'!F:F,$B46+1),"")</f>
        <v/>
      </c>
      <c r="H46" s="35" t="str">
        <f>IF($B46&lt;&gt;"",INDEX('новый реестр'!G:G,$B46+1),"")</f>
        <v/>
      </c>
      <c r="I46" s="55" t="str">
        <f t="array" ref="I46">IF($B46&lt;&gt;"",INDEX('новый реестр'!A:BV,B46+1,SMALL(IF(INDEX('новый реестр'!J:BV,B46+1,)&lt;&gt;"",COLUMN('новый реестр'!J:BV)),(ROW(A41)-MATCH(B46,B$7:B46,)))),"")</f>
        <v/>
      </c>
    </row>
    <row r="47" spans="1:9" x14ac:dyDescent="0.25">
      <c r="A47" s="16"/>
      <c r="B47" s="54" t="str">
        <f>IFERROR(IF((ROW(A41)-MATCH(B46,B$7:B46,))&lt;--VLOOKUP(B46,'новый реестр'!A:H,8,),B46,MATCH("*",INDEX('новый реестр'!H:H,B46+2):'новый реестр'!H$9999,)+B46),"")</f>
        <v/>
      </c>
      <c r="C47" s="14" t="str">
        <f>IF($B47&lt;&gt;"",INDEX('новый реестр'!B:B,$B47+1),"")</f>
        <v/>
      </c>
      <c r="D47" s="14" t="str">
        <f>IF($B47&lt;&gt;"",INDEX('новый реестр'!C:C,$B47+1),"")</f>
        <v/>
      </c>
      <c r="E47" s="14" t="str">
        <f>IF($B47&lt;&gt;"",INDEX('новый реестр'!D:D,$B47+1),"")</f>
        <v/>
      </c>
      <c r="F47" s="14" t="str">
        <f>IF($B47&lt;&gt;"",INDEX('новый реестр'!E:E,$B47+1),"")</f>
        <v/>
      </c>
      <c r="G47" s="35" t="str">
        <f>IF($B47&lt;&gt;"",INDEX('новый реестр'!F:F,$B47+1),"")</f>
        <v/>
      </c>
      <c r="H47" s="35" t="str">
        <f>IF($B47&lt;&gt;"",INDEX('новый реестр'!G:G,$B47+1),"")</f>
        <v/>
      </c>
      <c r="I47" s="55" t="str">
        <f t="array" ref="I47">IF($B47&lt;&gt;"",INDEX('новый реестр'!A:BV,B47+1,SMALL(IF(INDEX('новый реестр'!J:BV,B47+1,)&lt;&gt;"",COLUMN('новый реестр'!J:BV)),(ROW(A42)-MATCH(B47,B$7:B47,)))),"")</f>
        <v/>
      </c>
    </row>
    <row r="48" spans="1:9" x14ac:dyDescent="0.25">
      <c r="A48" s="16"/>
      <c r="B48" s="54" t="str">
        <f>IFERROR(IF((ROW(A42)-MATCH(B47,B$7:B47,))&lt;--VLOOKUP(B47,'новый реестр'!A:H,8,),B47,MATCH("*",INDEX('новый реестр'!H:H,B47+2):'новый реестр'!H$9999,)+B47),"")</f>
        <v/>
      </c>
      <c r="C48" s="14" t="str">
        <f>IF($B48&lt;&gt;"",INDEX('новый реестр'!B:B,$B48+1),"")</f>
        <v/>
      </c>
      <c r="D48" s="14" t="str">
        <f>IF($B48&lt;&gt;"",INDEX('новый реестр'!C:C,$B48+1),"")</f>
        <v/>
      </c>
      <c r="E48" s="14" t="str">
        <f>IF($B48&lt;&gt;"",INDEX('новый реестр'!D:D,$B48+1),"")</f>
        <v/>
      </c>
      <c r="F48" s="14" t="str">
        <f>IF($B48&lt;&gt;"",INDEX('новый реестр'!E:E,$B48+1),"")</f>
        <v/>
      </c>
      <c r="G48" s="35" t="str">
        <f>IF($B48&lt;&gt;"",INDEX('новый реестр'!F:F,$B48+1),"")</f>
        <v/>
      </c>
      <c r="H48" s="35" t="str">
        <f>IF($B48&lt;&gt;"",INDEX('новый реестр'!G:G,$B48+1),"")</f>
        <v/>
      </c>
      <c r="I48" s="55" t="str">
        <f t="array" ref="I48">IF($B48&lt;&gt;"",INDEX('новый реестр'!A:BV,B48+1,SMALL(IF(INDEX('новый реестр'!J:BV,B48+1,)&lt;&gt;"",COLUMN('новый реестр'!J:BV)),(ROW(A43)-MATCH(B48,B$7:B48,)))),"")</f>
        <v/>
      </c>
    </row>
    <row r="49" spans="1:9" x14ac:dyDescent="0.25">
      <c r="A49" s="16"/>
      <c r="B49" s="54" t="str">
        <f>IFERROR(IF((ROW(A43)-MATCH(B48,B$7:B48,))&lt;--VLOOKUP(B48,'новый реестр'!A:H,8,),B48,MATCH("*",INDEX('новый реестр'!H:H,B48+2):'новый реестр'!H$9999,)+B48),"")</f>
        <v/>
      </c>
      <c r="C49" s="14" t="str">
        <f>IF($B49&lt;&gt;"",INDEX('новый реестр'!B:B,$B49+1),"")</f>
        <v/>
      </c>
      <c r="D49" s="14" t="str">
        <f>IF($B49&lt;&gt;"",INDEX('новый реестр'!C:C,$B49+1),"")</f>
        <v/>
      </c>
      <c r="E49" s="14" t="str">
        <f>IF($B49&lt;&gt;"",INDEX('новый реестр'!D:D,$B49+1),"")</f>
        <v/>
      </c>
      <c r="F49" s="14" t="str">
        <f>IF($B49&lt;&gt;"",INDEX('новый реестр'!E:E,$B49+1),"")</f>
        <v/>
      </c>
      <c r="G49" s="35" t="str">
        <f>IF($B49&lt;&gt;"",INDEX('новый реестр'!F:F,$B49+1),"")</f>
        <v/>
      </c>
      <c r="H49" s="35" t="str">
        <f>IF($B49&lt;&gt;"",INDEX('новый реестр'!G:G,$B49+1),"")</f>
        <v/>
      </c>
      <c r="I49" s="55" t="str">
        <f t="array" ref="I49">IF($B49&lt;&gt;"",INDEX('новый реестр'!A:BV,B49+1,SMALL(IF(INDEX('новый реестр'!J:BV,B49+1,)&lt;&gt;"",COLUMN('новый реестр'!J:BV)),(ROW(A44)-MATCH(B49,B$7:B49,)))),"")</f>
        <v/>
      </c>
    </row>
    <row r="50" spans="1:9" x14ac:dyDescent="0.25">
      <c r="A50" s="16"/>
      <c r="B50" s="54" t="str">
        <f>IFERROR(IF((ROW(A44)-MATCH(B49,B$7:B49,))&lt;--VLOOKUP(B49,'новый реестр'!A:H,8,),B49,MATCH("*",INDEX('новый реестр'!H:H,B49+2):'новый реестр'!H$9999,)+B49),"")</f>
        <v/>
      </c>
      <c r="C50" s="14" t="str">
        <f>IF($B50&lt;&gt;"",INDEX('новый реестр'!B:B,$B50+1),"")</f>
        <v/>
      </c>
      <c r="D50" s="14" t="str">
        <f>IF($B50&lt;&gt;"",INDEX('новый реестр'!C:C,$B50+1),"")</f>
        <v/>
      </c>
      <c r="E50" s="14" t="str">
        <f>IF($B50&lt;&gt;"",INDEX('новый реестр'!D:D,$B50+1),"")</f>
        <v/>
      </c>
      <c r="F50" s="14" t="str">
        <f>IF($B50&lt;&gt;"",INDEX('новый реестр'!E:E,$B50+1),"")</f>
        <v/>
      </c>
      <c r="G50" s="35" t="str">
        <f>IF($B50&lt;&gt;"",INDEX('новый реестр'!F:F,$B50+1),"")</f>
        <v/>
      </c>
      <c r="H50" s="35" t="str">
        <f>IF($B50&lt;&gt;"",INDEX('новый реестр'!G:G,$B50+1),"")</f>
        <v/>
      </c>
      <c r="I50" s="55" t="str">
        <f t="array" ref="I50">IF($B50&lt;&gt;"",INDEX('новый реестр'!A:BV,B50+1,SMALL(IF(INDEX('новый реестр'!J:BV,B50+1,)&lt;&gt;"",COLUMN('новый реестр'!J:BV)),(ROW(A45)-MATCH(B50,B$7:B50,)))),"")</f>
        <v/>
      </c>
    </row>
    <row r="51" spans="1:9" x14ac:dyDescent="0.25">
      <c r="A51" s="16"/>
      <c r="B51" s="54" t="str">
        <f>IFERROR(IF((ROW(A45)-MATCH(B50,B$7:B50,))&lt;--VLOOKUP(B50,'новый реестр'!A:H,8,),B50,MATCH("*",INDEX('новый реестр'!H:H,B50+2):'новый реестр'!H$9999,)+B50),"")</f>
        <v/>
      </c>
      <c r="C51" s="14" t="str">
        <f>IF($B51&lt;&gt;"",INDEX('новый реестр'!B:B,$B51+1),"")</f>
        <v/>
      </c>
      <c r="D51" s="14" t="str">
        <f>IF($B51&lt;&gt;"",INDEX('новый реестр'!C:C,$B51+1),"")</f>
        <v/>
      </c>
      <c r="E51" s="14" t="str">
        <f>IF($B51&lt;&gt;"",INDEX('новый реестр'!D:D,$B51+1),"")</f>
        <v/>
      </c>
      <c r="F51" s="14" t="str">
        <f>IF($B51&lt;&gt;"",INDEX('новый реестр'!E:E,$B51+1),"")</f>
        <v/>
      </c>
      <c r="G51" s="35" t="str">
        <f>IF($B51&lt;&gt;"",INDEX('новый реестр'!F:F,$B51+1),"")</f>
        <v/>
      </c>
      <c r="H51" s="35" t="str">
        <f>IF($B51&lt;&gt;"",INDEX('новый реестр'!G:G,$B51+1),"")</f>
        <v/>
      </c>
      <c r="I51" s="55" t="str">
        <f t="array" ref="I51">IF($B51&lt;&gt;"",INDEX('новый реестр'!A:BV,B51+1,SMALL(IF(INDEX('новый реестр'!J:BV,B51+1,)&lt;&gt;"",COLUMN('новый реестр'!J:BV)),(ROW(A46)-MATCH(B51,B$7:B51,)))),"")</f>
        <v/>
      </c>
    </row>
    <row r="52" spans="1:9" x14ac:dyDescent="0.25">
      <c r="A52" s="16"/>
      <c r="B52" s="54" t="str">
        <f>IFERROR(IF((ROW(A46)-MATCH(B51,B$7:B51,))&lt;--VLOOKUP(B51,'новый реестр'!A:H,8,),B51,MATCH("*",INDEX('новый реестр'!H:H,B51+2):'новый реестр'!H$9999,)+B51),"")</f>
        <v/>
      </c>
      <c r="C52" s="14" t="str">
        <f>IF($B52&lt;&gt;"",INDEX('новый реестр'!B:B,$B52+1),"")</f>
        <v/>
      </c>
      <c r="D52" s="14" t="str">
        <f>IF($B52&lt;&gt;"",INDEX('новый реестр'!C:C,$B52+1),"")</f>
        <v/>
      </c>
      <c r="E52" s="14" t="str">
        <f>IF($B52&lt;&gt;"",INDEX('новый реестр'!D:D,$B52+1),"")</f>
        <v/>
      </c>
      <c r="F52" s="14" t="str">
        <f>IF($B52&lt;&gt;"",INDEX('новый реестр'!E:E,$B52+1),"")</f>
        <v/>
      </c>
      <c r="G52" s="35" t="str">
        <f>IF($B52&lt;&gt;"",INDEX('новый реестр'!F:F,$B52+1),"")</f>
        <v/>
      </c>
      <c r="H52" s="35" t="str">
        <f>IF($B52&lt;&gt;"",INDEX('новый реестр'!G:G,$B52+1),"")</f>
        <v/>
      </c>
      <c r="I52" s="55" t="str">
        <f t="array" ref="I52">IF($B52&lt;&gt;"",INDEX('новый реестр'!A:BV,B52+1,SMALL(IF(INDEX('новый реестр'!J:BV,B52+1,)&lt;&gt;"",COLUMN('новый реестр'!J:BV)),(ROW(A47)-MATCH(B52,B$7:B52,)))),"")</f>
        <v/>
      </c>
    </row>
    <row r="53" spans="1:9" x14ac:dyDescent="0.25">
      <c r="A53" s="16"/>
      <c r="B53" s="54" t="str">
        <f>IFERROR(IF((ROW(A47)-MATCH(B52,B$7:B52,))&lt;--VLOOKUP(B52,'новый реестр'!A:H,8,),B52,MATCH("*",INDEX('новый реестр'!H:H,B52+2):'новый реестр'!H$9999,)+B52),"")</f>
        <v/>
      </c>
      <c r="C53" s="14" t="str">
        <f>IF($B53&lt;&gt;"",INDEX('новый реестр'!B:B,$B53+1),"")</f>
        <v/>
      </c>
      <c r="D53" s="14" t="str">
        <f>IF($B53&lt;&gt;"",INDEX('новый реестр'!C:C,$B53+1),"")</f>
        <v/>
      </c>
      <c r="E53" s="14" t="str">
        <f>IF($B53&lt;&gt;"",INDEX('новый реестр'!D:D,$B53+1),"")</f>
        <v/>
      </c>
      <c r="F53" s="14" t="str">
        <f>IF($B53&lt;&gt;"",INDEX('новый реестр'!E:E,$B53+1),"")</f>
        <v/>
      </c>
      <c r="G53" s="35" t="str">
        <f>IF($B53&lt;&gt;"",INDEX('новый реестр'!F:F,$B53+1),"")</f>
        <v/>
      </c>
      <c r="H53" s="35" t="str">
        <f>IF($B53&lt;&gt;"",INDEX('новый реестр'!G:G,$B53+1),"")</f>
        <v/>
      </c>
      <c r="I53" s="55" t="str">
        <f t="array" ref="I53">IF($B53&lt;&gt;"",INDEX('новый реестр'!A:BV,B53+1,SMALL(IF(INDEX('новый реестр'!J:BV,B53+1,)&lt;&gt;"",COLUMN('новый реестр'!J:BV)),(ROW(A48)-MATCH(B53,B$7:B53,)))),"")</f>
        <v/>
      </c>
    </row>
    <row r="54" spans="1:9" x14ac:dyDescent="0.25">
      <c r="A54" s="16"/>
      <c r="B54" s="54" t="str">
        <f>IFERROR(IF((ROW(A48)-MATCH(B53,B$7:B53,))&lt;--VLOOKUP(B53,'новый реестр'!A:H,8,),B53,MATCH("*",INDEX('новый реестр'!H:H,B53+2):'новый реестр'!H$9999,)+B53),"")</f>
        <v/>
      </c>
      <c r="C54" s="14" t="str">
        <f>IF($B54&lt;&gt;"",INDEX('новый реестр'!B:B,$B54+1),"")</f>
        <v/>
      </c>
      <c r="D54" s="14" t="str">
        <f>IF($B54&lt;&gt;"",INDEX('новый реестр'!C:C,$B54+1),"")</f>
        <v/>
      </c>
      <c r="E54" s="14" t="str">
        <f>IF($B54&lt;&gt;"",INDEX('новый реестр'!D:D,$B54+1),"")</f>
        <v/>
      </c>
      <c r="F54" s="14" t="str">
        <f>IF($B54&lt;&gt;"",INDEX('новый реестр'!E:E,$B54+1),"")</f>
        <v/>
      </c>
      <c r="G54" s="35" t="str">
        <f>IF($B54&lt;&gt;"",INDEX('новый реестр'!F:F,$B54+1),"")</f>
        <v/>
      </c>
      <c r="H54" s="35" t="str">
        <f>IF($B54&lt;&gt;"",INDEX('новый реестр'!G:G,$B54+1),"")</f>
        <v/>
      </c>
      <c r="I54" s="55" t="str">
        <f t="array" ref="I54">IF($B54&lt;&gt;"",INDEX('новый реестр'!A:BV,B54+1,SMALL(IF(INDEX('новый реестр'!J:BV,B54+1,)&lt;&gt;"",COLUMN('новый реестр'!J:BV)),(ROW(A49)-MATCH(B54,B$7:B54,)))),"")</f>
        <v/>
      </c>
    </row>
    <row r="55" spans="1:9" x14ac:dyDescent="0.25">
      <c r="A55" s="16"/>
      <c r="B55" s="54" t="str">
        <f>IFERROR(IF((ROW(A49)-MATCH(B54,B$7:B54,))&lt;--VLOOKUP(B54,'новый реестр'!A:H,8,),B54,MATCH("*",INDEX('новый реестр'!H:H,B54+2):'новый реестр'!H$9999,)+B54),"")</f>
        <v/>
      </c>
      <c r="C55" s="14" t="str">
        <f>IF($B55&lt;&gt;"",INDEX('новый реестр'!B:B,$B55+1),"")</f>
        <v/>
      </c>
      <c r="D55" s="14" t="str">
        <f>IF($B55&lt;&gt;"",INDEX('новый реестр'!C:C,$B55+1),"")</f>
        <v/>
      </c>
      <c r="E55" s="14" t="str">
        <f>IF($B55&lt;&gt;"",INDEX('новый реестр'!D:D,$B55+1),"")</f>
        <v/>
      </c>
      <c r="F55" s="14" t="str">
        <f>IF($B55&lt;&gt;"",INDEX('новый реестр'!E:E,$B55+1),"")</f>
        <v/>
      </c>
      <c r="G55" s="35" t="str">
        <f>IF($B55&lt;&gt;"",INDEX('новый реестр'!F:F,$B55+1),"")</f>
        <v/>
      </c>
      <c r="H55" s="35" t="str">
        <f>IF($B55&lt;&gt;"",INDEX('новый реестр'!G:G,$B55+1),"")</f>
        <v/>
      </c>
      <c r="I55" s="55" t="str">
        <f t="array" ref="I55">IF($B55&lt;&gt;"",INDEX('новый реестр'!A:BV,B55+1,SMALL(IF(INDEX('новый реестр'!J:BV,B55+1,)&lt;&gt;"",COLUMN('новый реестр'!J:BV)),(ROW(A50)-MATCH(B55,B$7:B55,)))),"")</f>
        <v/>
      </c>
    </row>
    <row r="56" spans="1:9" x14ac:dyDescent="0.25">
      <c r="A56" s="16"/>
      <c r="B56" s="54" t="str">
        <f>IFERROR(IF((ROW(A50)-MATCH(B55,B$7:B55,))&lt;--VLOOKUP(B55,'новый реестр'!A:H,8,),B55,MATCH("*",INDEX('новый реестр'!H:H,B55+2):'новый реестр'!H$9999,)+B55),"")</f>
        <v/>
      </c>
      <c r="C56" s="14" t="str">
        <f>IF($B56&lt;&gt;"",INDEX('новый реестр'!B:B,$B56+1),"")</f>
        <v/>
      </c>
      <c r="D56" s="14" t="str">
        <f>IF($B56&lt;&gt;"",INDEX('новый реестр'!C:C,$B56+1),"")</f>
        <v/>
      </c>
      <c r="E56" s="14" t="str">
        <f>IF($B56&lt;&gt;"",INDEX('новый реестр'!D:D,$B56+1),"")</f>
        <v/>
      </c>
      <c r="F56" s="14" t="str">
        <f>IF($B56&lt;&gt;"",INDEX('новый реестр'!E:E,$B56+1),"")</f>
        <v/>
      </c>
      <c r="G56" s="35" t="str">
        <f>IF($B56&lt;&gt;"",INDEX('новый реестр'!F:F,$B56+1),"")</f>
        <v/>
      </c>
      <c r="H56" s="35" t="str">
        <f>IF($B56&lt;&gt;"",INDEX('новый реестр'!G:G,$B56+1),"")</f>
        <v/>
      </c>
      <c r="I56" s="55" t="str">
        <f t="array" ref="I56">IF($B56&lt;&gt;"",INDEX('новый реестр'!A:BV,B56+1,SMALL(IF(INDEX('новый реестр'!J:BV,B56+1,)&lt;&gt;"",COLUMN('новый реестр'!J:BV)),(ROW(A51)-MATCH(B56,B$7:B56,)))),"")</f>
        <v/>
      </c>
    </row>
    <row r="57" spans="1:9" x14ac:dyDescent="0.25">
      <c r="A57" s="16"/>
      <c r="B57" s="54" t="str">
        <f>IFERROR(IF((ROW(A51)-MATCH(B56,B$7:B56,))&lt;--VLOOKUP(B56,'новый реестр'!A:H,8,),B56,MATCH("*",INDEX('новый реестр'!H:H,B56+2):'новый реестр'!H$9999,)+B56),"")</f>
        <v/>
      </c>
      <c r="C57" s="14" t="str">
        <f>IF($B57&lt;&gt;"",INDEX('новый реестр'!B:B,$B57+1),"")</f>
        <v/>
      </c>
      <c r="D57" s="14" t="str">
        <f>IF($B57&lt;&gt;"",INDEX('новый реестр'!C:C,$B57+1),"")</f>
        <v/>
      </c>
      <c r="E57" s="14" t="str">
        <f>IF($B57&lt;&gt;"",INDEX('новый реестр'!D:D,$B57+1),"")</f>
        <v/>
      </c>
      <c r="F57" s="14" t="str">
        <f>IF($B57&lt;&gt;"",INDEX('новый реестр'!E:E,$B57+1),"")</f>
        <v/>
      </c>
      <c r="G57" s="35" t="str">
        <f>IF($B57&lt;&gt;"",INDEX('новый реестр'!F:F,$B57+1),"")</f>
        <v/>
      </c>
      <c r="H57" s="35" t="str">
        <f>IF($B57&lt;&gt;"",INDEX('новый реестр'!G:G,$B57+1),"")</f>
        <v/>
      </c>
      <c r="I57" s="55" t="str">
        <f t="array" ref="I57">IF($B57&lt;&gt;"",INDEX('новый реестр'!A:BV,B57+1,SMALL(IF(INDEX('новый реестр'!J:BV,B57+1,)&lt;&gt;"",COLUMN('новый реестр'!J:BV)),(ROW(A52)-MATCH(B57,B$7:B57,)))),"")</f>
        <v/>
      </c>
    </row>
    <row r="58" spans="1:9" x14ac:dyDescent="0.25">
      <c r="A58" s="16"/>
      <c r="B58" s="54" t="str">
        <f>IFERROR(IF((ROW(A52)-MATCH(B57,B$7:B57,))&lt;--VLOOKUP(B57,'новый реестр'!A:H,8,),B57,MATCH("*",INDEX('новый реестр'!H:H,B57+2):'новый реестр'!H$9999,)+B57),"")</f>
        <v/>
      </c>
      <c r="C58" s="14" t="str">
        <f>IF($B58&lt;&gt;"",INDEX('новый реестр'!B:B,$B58+1),"")</f>
        <v/>
      </c>
      <c r="D58" s="14" t="str">
        <f>IF($B58&lt;&gt;"",INDEX('новый реестр'!C:C,$B58+1),"")</f>
        <v/>
      </c>
      <c r="E58" s="14" t="str">
        <f>IF($B58&lt;&gt;"",INDEX('новый реестр'!D:D,$B58+1),"")</f>
        <v/>
      </c>
      <c r="F58" s="14" t="str">
        <f>IF($B58&lt;&gt;"",INDEX('новый реестр'!E:E,$B58+1),"")</f>
        <v/>
      </c>
      <c r="G58" s="35" t="str">
        <f>IF($B58&lt;&gt;"",INDEX('новый реестр'!F:F,$B58+1),"")</f>
        <v/>
      </c>
      <c r="H58" s="35" t="str">
        <f>IF($B58&lt;&gt;"",INDEX('новый реестр'!G:G,$B58+1),"")</f>
        <v/>
      </c>
      <c r="I58" s="55" t="str">
        <f t="array" ref="I58">IF($B58&lt;&gt;"",INDEX('новый реестр'!A:BV,B58+1,SMALL(IF(INDEX('новый реестр'!J:BV,B58+1,)&lt;&gt;"",COLUMN('новый реестр'!J:BV)),(ROW(A53)-MATCH(B58,B$7:B58,)))),"")</f>
        <v/>
      </c>
    </row>
    <row r="59" spans="1:9" x14ac:dyDescent="0.25">
      <c r="A59" s="16"/>
      <c r="B59" s="54" t="str">
        <f>IFERROR(IF((ROW(A53)-MATCH(B58,B$7:B58,))&lt;--VLOOKUP(B58,'новый реестр'!A:H,8,),B58,MATCH("*",INDEX('новый реестр'!H:H,B58+2):'новый реестр'!H$9999,)+B58),"")</f>
        <v/>
      </c>
      <c r="C59" s="14" t="str">
        <f>IF($B59&lt;&gt;"",INDEX('новый реестр'!B:B,$B59+1),"")</f>
        <v/>
      </c>
      <c r="D59" s="14" t="str">
        <f>IF($B59&lt;&gt;"",INDEX('новый реестр'!C:C,$B59+1),"")</f>
        <v/>
      </c>
      <c r="E59" s="14" t="str">
        <f>IF($B59&lt;&gt;"",INDEX('новый реестр'!D:D,$B59+1),"")</f>
        <v/>
      </c>
      <c r="F59" s="14" t="str">
        <f>IF($B59&lt;&gt;"",INDEX('новый реестр'!E:E,$B59+1),"")</f>
        <v/>
      </c>
      <c r="G59" s="35" t="str">
        <f>IF($B59&lt;&gt;"",INDEX('новый реестр'!F:F,$B59+1),"")</f>
        <v/>
      </c>
      <c r="H59" s="35" t="str">
        <f>IF($B59&lt;&gt;"",INDEX('новый реестр'!G:G,$B59+1),"")</f>
        <v/>
      </c>
      <c r="I59" s="55" t="str">
        <f t="array" ref="I59">IF($B59&lt;&gt;"",INDEX('новый реестр'!A:BV,B59+1,SMALL(IF(INDEX('новый реестр'!J:BV,B59+1,)&lt;&gt;"",COLUMN('новый реестр'!J:BV)),(ROW(A54)-MATCH(B59,B$7:B59,)))),"")</f>
        <v/>
      </c>
    </row>
    <row r="60" spans="1:9" x14ac:dyDescent="0.25">
      <c r="A60" s="16"/>
      <c r="B60" s="54" t="str">
        <f>IFERROR(IF((ROW(A54)-MATCH(B59,B$7:B59,))&lt;--VLOOKUP(B59,'новый реестр'!A:H,8,),B59,MATCH("*",INDEX('новый реестр'!H:H,B59+2):'новый реестр'!H$9999,)+B59),"")</f>
        <v/>
      </c>
      <c r="C60" s="14" t="str">
        <f>IF($B60&lt;&gt;"",INDEX('новый реестр'!B:B,$B60+1),"")</f>
        <v/>
      </c>
      <c r="D60" s="14" t="str">
        <f>IF($B60&lt;&gt;"",INDEX('новый реестр'!C:C,$B60+1),"")</f>
        <v/>
      </c>
      <c r="E60" s="14" t="str">
        <f>IF($B60&lt;&gt;"",INDEX('новый реестр'!D:D,$B60+1),"")</f>
        <v/>
      </c>
      <c r="F60" s="14" t="str">
        <f>IF($B60&lt;&gt;"",INDEX('новый реестр'!E:E,$B60+1),"")</f>
        <v/>
      </c>
      <c r="G60" s="35" t="str">
        <f>IF($B60&lt;&gt;"",INDEX('новый реестр'!F:F,$B60+1),"")</f>
        <v/>
      </c>
      <c r="H60" s="35" t="str">
        <f>IF($B60&lt;&gt;"",INDEX('новый реестр'!G:G,$B60+1),"")</f>
        <v/>
      </c>
      <c r="I60" s="55" t="str">
        <f t="array" ref="I60">IF($B60&lt;&gt;"",INDEX('новый реестр'!A:BV,B60+1,SMALL(IF(INDEX('новый реестр'!J:BV,B60+1,)&lt;&gt;"",COLUMN('новый реестр'!J:BV)),(ROW(A55)-MATCH(B60,B$7:B60,)))),"")</f>
        <v/>
      </c>
    </row>
    <row r="61" spans="1:9" x14ac:dyDescent="0.25">
      <c r="A61" s="16"/>
      <c r="B61" s="54" t="str">
        <f>IFERROR(IF((ROW(A55)-MATCH(B60,B$7:B60,))&lt;--VLOOKUP(B60,'новый реестр'!A:H,8,),B60,MATCH("*",INDEX('новый реестр'!H:H,B60+2):'новый реестр'!H$9999,)+B60),"")</f>
        <v/>
      </c>
      <c r="C61" s="14" t="str">
        <f>IF($B61&lt;&gt;"",INDEX('новый реестр'!B:B,$B61+1),"")</f>
        <v/>
      </c>
      <c r="D61" s="14" t="str">
        <f>IF($B61&lt;&gt;"",INDEX('новый реестр'!C:C,$B61+1),"")</f>
        <v/>
      </c>
      <c r="E61" s="14" t="str">
        <f>IF($B61&lt;&gt;"",INDEX('новый реестр'!D:D,$B61+1),"")</f>
        <v/>
      </c>
      <c r="F61" s="14" t="str">
        <f>IF($B61&lt;&gt;"",INDEX('новый реестр'!E:E,$B61+1),"")</f>
        <v/>
      </c>
      <c r="G61" s="35" t="str">
        <f>IF($B61&lt;&gt;"",INDEX('новый реестр'!F:F,$B61+1),"")</f>
        <v/>
      </c>
      <c r="H61" s="35" t="str">
        <f>IF($B61&lt;&gt;"",INDEX('новый реестр'!G:G,$B61+1),"")</f>
        <v/>
      </c>
      <c r="I61" s="55" t="str">
        <f t="array" ref="I61">IF($B61&lt;&gt;"",INDEX('новый реестр'!A:BV,B61+1,SMALL(IF(INDEX('новый реестр'!J:BV,B61+1,)&lt;&gt;"",COLUMN('новый реестр'!J:BV)),(ROW(A56)-MATCH(B61,B$7:B61,)))),"")</f>
        <v/>
      </c>
    </row>
    <row r="62" spans="1:9" x14ac:dyDescent="0.25">
      <c r="A62" s="16"/>
      <c r="B62" s="54" t="str">
        <f>IFERROR(IF((ROW(A56)-MATCH(B61,B$7:B61,))&lt;--VLOOKUP(B61,'новый реестр'!A:H,8,),B61,MATCH("*",INDEX('новый реестр'!H:H,B61+2):'новый реестр'!H$9999,)+B61),"")</f>
        <v/>
      </c>
      <c r="C62" s="14" t="str">
        <f>IF($B62&lt;&gt;"",INDEX('новый реестр'!B:B,$B62+1),"")</f>
        <v/>
      </c>
      <c r="D62" s="14" t="str">
        <f>IF($B62&lt;&gt;"",INDEX('новый реестр'!C:C,$B62+1),"")</f>
        <v/>
      </c>
      <c r="E62" s="14" t="str">
        <f>IF($B62&lt;&gt;"",INDEX('новый реестр'!D:D,$B62+1),"")</f>
        <v/>
      </c>
      <c r="F62" s="14" t="str">
        <f>IF($B62&lt;&gt;"",INDEX('новый реестр'!E:E,$B62+1),"")</f>
        <v/>
      </c>
      <c r="G62" s="35" t="str">
        <f>IF($B62&lt;&gt;"",INDEX('новый реестр'!F:F,$B62+1),"")</f>
        <v/>
      </c>
      <c r="H62" s="35" t="str">
        <f>IF($B62&lt;&gt;"",INDEX('новый реестр'!G:G,$B62+1),"")</f>
        <v/>
      </c>
      <c r="I62" s="55" t="str">
        <f t="array" ref="I62">IF($B62&lt;&gt;"",INDEX('новый реестр'!A:BV,B62+1,SMALL(IF(INDEX('новый реестр'!J:BV,B62+1,)&lt;&gt;"",COLUMN('новый реестр'!J:BV)),(ROW(A57)-MATCH(B62,B$7:B62,)))),"")</f>
        <v/>
      </c>
    </row>
    <row r="63" spans="1:9" x14ac:dyDescent="0.25">
      <c r="A63" s="16"/>
      <c r="B63" s="54" t="str">
        <f>IFERROR(IF((ROW(A57)-MATCH(B62,B$7:B62,))&lt;--VLOOKUP(B62,'новый реестр'!A:H,8,),B62,MATCH("*",INDEX('новый реестр'!H:H,B62+2):'новый реестр'!H$9999,)+B62),"")</f>
        <v/>
      </c>
      <c r="C63" s="14" t="str">
        <f>IF($B63&lt;&gt;"",INDEX('новый реестр'!B:B,$B63+1),"")</f>
        <v/>
      </c>
      <c r="D63" s="14" t="str">
        <f>IF($B63&lt;&gt;"",INDEX('новый реестр'!C:C,$B63+1),"")</f>
        <v/>
      </c>
      <c r="E63" s="14" t="str">
        <f>IF($B63&lt;&gt;"",INDEX('новый реестр'!D:D,$B63+1),"")</f>
        <v/>
      </c>
      <c r="F63" s="14" t="str">
        <f>IF($B63&lt;&gt;"",INDEX('новый реестр'!E:E,$B63+1),"")</f>
        <v/>
      </c>
      <c r="G63" s="35" t="str">
        <f>IF($B63&lt;&gt;"",INDEX('новый реестр'!F:F,$B63+1),"")</f>
        <v/>
      </c>
      <c r="H63" s="35" t="str">
        <f>IF($B63&lt;&gt;"",INDEX('новый реестр'!G:G,$B63+1),"")</f>
        <v/>
      </c>
      <c r="I63" s="55" t="str">
        <f t="array" ref="I63">IF($B63&lt;&gt;"",INDEX('новый реестр'!A:BV,B63+1,SMALL(IF(INDEX('новый реестр'!J:BV,B63+1,)&lt;&gt;"",COLUMN('новый реестр'!J:BV)),(ROW(A58)-MATCH(B63,B$7:B63,)))),"")</f>
        <v/>
      </c>
    </row>
    <row r="64" spans="1:9" x14ac:dyDescent="0.25">
      <c r="A64" s="16"/>
      <c r="B64" s="54" t="str">
        <f>IFERROR(IF((ROW(A58)-MATCH(B63,B$7:B63,))&lt;--VLOOKUP(B63,'новый реестр'!A:H,8,),B63,MATCH("*",INDEX('новый реестр'!H:H,B63+2):'новый реестр'!H$9999,)+B63),"")</f>
        <v/>
      </c>
      <c r="C64" s="14" t="str">
        <f>IF($B64&lt;&gt;"",INDEX('новый реестр'!B:B,$B64+1),"")</f>
        <v/>
      </c>
      <c r="D64" s="14" t="str">
        <f>IF($B64&lt;&gt;"",INDEX('новый реестр'!C:C,$B64+1),"")</f>
        <v/>
      </c>
      <c r="E64" s="14" t="str">
        <f>IF($B64&lt;&gt;"",INDEX('новый реестр'!D:D,$B64+1),"")</f>
        <v/>
      </c>
      <c r="F64" s="14" t="str">
        <f>IF($B64&lt;&gt;"",INDEX('новый реестр'!E:E,$B64+1),"")</f>
        <v/>
      </c>
      <c r="G64" s="35" t="str">
        <f>IF($B64&lt;&gt;"",INDEX('новый реестр'!F:F,$B64+1),"")</f>
        <v/>
      </c>
      <c r="H64" s="35" t="str">
        <f>IF($B64&lt;&gt;"",INDEX('новый реестр'!G:G,$B64+1),"")</f>
        <v/>
      </c>
      <c r="I64" s="55" t="str">
        <f t="array" ref="I64">IF($B64&lt;&gt;"",INDEX('новый реестр'!A:BV,B64+1,SMALL(IF(INDEX('новый реестр'!J:BV,B64+1,)&lt;&gt;"",COLUMN('новый реестр'!J:BV)),(ROW(A59)-MATCH(B64,B$7:B64,)))),"")</f>
        <v/>
      </c>
    </row>
    <row r="65" spans="1:9" x14ac:dyDescent="0.25">
      <c r="A65" s="16"/>
      <c r="B65" s="54" t="str">
        <f>IFERROR(IF((ROW(A59)-MATCH(B64,B$7:B64,))&lt;--VLOOKUP(B64,'новый реестр'!A:H,8,),B64,MATCH("*",INDEX('новый реестр'!H:H,B64+2):'новый реестр'!H$9999,)+B64),"")</f>
        <v/>
      </c>
      <c r="C65" s="14" t="str">
        <f>IF($B65&lt;&gt;"",INDEX('новый реестр'!B:B,$B65+1),"")</f>
        <v/>
      </c>
      <c r="D65" s="14" t="str">
        <f>IF($B65&lt;&gt;"",INDEX('новый реестр'!C:C,$B65+1),"")</f>
        <v/>
      </c>
      <c r="E65" s="14" t="str">
        <f>IF($B65&lt;&gt;"",INDEX('новый реестр'!D:D,$B65+1),"")</f>
        <v/>
      </c>
      <c r="F65" s="14" t="str">
        <f>IF($B65&lt;&gt;"",INDEX('новый реестр'!E:E,$B65+1),"")</f>
        <v/>
      </c>
      <c r="G65" s="35" t="str">
        <f>IF($B65&lt;&gt;"",INDEX('новый реестр'!F:F,$B65+1),"")</f>
        <v/>
      </c>
      <c r="H65" s="35" t="str">
        <f>IF($B65&lt;&gt;"",INDEX('новый реестр'!G:G,$B65+1),"")</f>
        <v/>
      </c>
      <c r="I65" s="55" t="str">
        <f t="array" ref="I65">IF($B65&lt;&gt;"",INDEX('новый реестр'!A:BV,B65+1,SMALL(IF(INDEX('новый реестр'!J:BV,B65+1,)&lt;&gt;"",COLUMN('новый реестр'!J:BV)),(ROW(A60)-MATCH(B65,B$7:B65,)))),"")</f>
        <v/>
      </c>
    </row>
    <row r="66" spans="1:9" x14ac:dyDescent="0.25">
      <c r="A66" s="16"/>
      <c r="B66" s="54" t="str">
        <f>IFERROR(IF((ROW(A60)-MATCH(B65,B$7:B65,))&lt;--VLOOKUP(B65,'новый реестр'!A:H,8,),B65,MATCH("*",INDEX('новый реестр'!H:H,B65+2):'новый реестр'!H$9999,)+B65),"")</f>
        <v/>
      </c>
      <c r="C66" s="14" t="str">
        <f>IF($B66&lt;&gt;"",INDEX('новый реестр'!B:B,$B66+1),"")</f>
        <v/>
      </c>
      <c r="D66" s="14" t="str">
        <f>IF($B66&lt;&gt;"",INDEX('новый реестр'!C:C,$B66+1),"")</f>
        <v/>
      </c>
      <c r="E66" s="14" t="str">
        <f>IF($B66&lt;&gt;"",INDEX('новый реестр'!D:D,$B66+1),"")</f>
        <v/>
      </c>
      <c r="F66" s="14" t="str">
        <f>IF($B66&lt;&gt;"",INDEX('новый реестр'!E:E,$B66+1),"")</f>
        <v/>
      </c>
      <c r="G66" s="35" t="str">
        <f>IF($B66&lt;&gt;"",INDEX('новый реестр'!F:F,$B66+1),"")</f>
        <v/>
      </c>
      <c r="H66" s="35" t="str">
        <f>IF($B66&lt;&gt;"",INDEX('новый реестр'!G:G,$B66+1),"")</f>
        <v/>
      </c>
      <c r="I66" s="55" t="str">
        <f t="array" ref="I66">IF($B66&lt;&gt;"",INDEX('новый реестр'!A:BV,B66+1,SMALL(IF(INDEX('новый реестр'!J:BV,B66+1,)&lt;&gt;"",COLUMN('новый реестр'!J:BV)),(ROW(A61)-MATCH(B66,B$7:B66,)))),"")</f>
        <v/>
      </c>
    </row>
    <row r="67" spans="1:9" x14ac:dyDescent="0.25">
      <c r="A67" s="16"/>
      <c r="B67" s="54" t="str">
        <f>IFERROR(IF((ROW(A61)-MATCH(B66,B$7:B66,))&lt;--VLOOKUP(B66,'новый реестр'!A:H,8,),B66,MATCH("*",INDEX('новый реестр'!H:H,B66+2):'новый реестр'!H$9999,)+B66),"")</f>
        <v/>
      </c>
      <c r="C67" s="14" t="str">
        <f>IF($B67&lt;&gt;"",INDEX('новый реестр'!B:B,$B67+1),"")</f>
        <v/>
      </c>
      <c r="D67" s="14" t="str">
        <f>IF($B67&lt;&gt;"",INDEX('новый реестр'!C:C,$B67+1),"")</f>
        <v/>
      </c>
      <c r="E67" s="14" t="str">
        <f>IF($B67&lt;&gt;"",INDEX('новый реестр'!D:D,$B67+1),"")</f>
        <v/>
      </c>
      <c r="F67" s="14" t="str">
        <f>IF($B67&lt;&gt;"",INDEX('новый реестр'!E:E,$B67+1),"")</f>
        <v/>
      </c>
      <c r="G67" s="35" t="str">
        <f>IF($B67&lt;&gt;"",INDEX('новый реестр'!F:F,$B67+1),"")</f>
        <v/>
      </c>
      <c r="H67" s="35" t="str">
        <f>IF($B67&lt;&gt;"",INDEX('новый реестр'!G:G,$B67+1),"")</f>
        <v/>
      </c>
      <c r="I67" s="55" t="str">
        <f t="array" ref="I67">IF($B67&lt;&gt;"",INDEX('новый реестр'!A:BV,B67+1,SMALL(IF(INDEX('новый реестр'!J:BV,B67+1,)&lt;&gt;"",COLUMN('новый реестр'!J:BV)),(ROW(A62)-MATCH(B67,B$7:B67,)))),"")</f>
        <v/>
      </c>
    </row>
    <row r="68" spans="1:9" x14ac:dyDescent="0.25">
      <c r="A68" s="16"/>
      <c r="B68" s="54" t="str">
        <f>IFERROR(IF((ROW(A62)-MATCH(B67,B$7:B67,))&lt;--VLOOKUP(B67,'новый реестр'!A:H,8,),B67,MATCH("*",INDEX('новый реестр'!H:H,B67+2):'новый реестр'!H$9999,)+B67),"")</f>
        <v/>
      </c>
      <c r="C68" s="14" t="str">
        <f>IF($B68&lt;&gt;"",INDEX('новый реестр'!B:B,$B68+1),"")</f>
        <v/>
      </c>
      <c r="D68" s="14" t="str">
        <f>IF($B68&lt;&gt;"",INDEX('новый реестр'!C:C,$B68+1),"")</f>
        <v/>
      </c>
      <c r="E68" s="14" t="str">
        <f>IF($B68&lt;&gt;"",INDEX('новый реестр'!D:D,$B68+1),"")</f>
        <v/>
      </c>
      <c r="F68" s="14" t="str">
        <f>IF($B68&lt;&gt;"",INDEX('новый реестр'!E:E,$B68+1),"")</f>
        <v/>
      </c>
      <c r="G68" s="35" t="str">
        <f>IF($B68&lt;&gt;"",INDEX('новый реестр'!F:F,$B68+1),"")</f>
        <v/>
      </c>
      <c r="H68" s="35" t="str">
        <f>IF($B68&lt;&gt;"",INDEX('новый реестр'!G:G,$B68+1),"")</f>
        <v/>
      </c>
      <c r="I68" s="55" t="str">
        <f t="array" ref="I68">IF($B68&lt;&gt;"",INDEX('новый реестр'!A:BV,B68+1,SMALL(IF(INDEX('новый реестр'!J:BV,B68+1,)&lt;&gt;"",COLUMN('новый реестр'!J:BV)),(ROW(A63)-MATCH(B68,B$7:B68,)))),"")</f>
        <v/>
      </c>
    </row>
    <row r="69" spans="1:9" x14ac:dyDescent="0.25">
      <c r="A69" s="16"/>
      <c r="B69" s="54" t="str">
        <f>IFERROR(IF((ROW(A63)-MATCH(B68,B$7:B68,))&lt;--VLOOKUP(B68,'новый реестр'!A:H,8,),B68,MATCH("*",INDEX('новый реестр'!H:H,B68+2):'новый реестр'!H$9999,)+B68),"")</f>
        <v/>
      </c>
      <c r="C69" s="14" t="str">
        <f>IF($B69&lt;&gt;"",INDEX('новый реестр'!B:B,$B69+1),"")</f>
        <v/>
      </c>
      <c r="D69" s="14" t="str">
        <f>IF($B69&lt;&gt;"",INDEX('новый реестр'!C:C,$B69+1),"")</f>
        <v/>
      </c>
      <c r="E69" s="14" t="str">
        <f>IF($B69&lt;&gt;"",INDEX('новый реестр'!D:D,$B69+1),"")</f>
        <v/>
      </c>
      <c r="F69" s="14" t="str">
        <f>IF($B69&lt;&gt;"",INDEX('новый реестр'!E:E,$B69+1),"")</f>
        <v/>
      </c>
      <c r="G69" s="35" t="str">
        <f>IF($B69&lt;&gt;"",INDEX('новый реестр'!F:F,$B69+1),"")</f>
        <v/>
      </c>
      <c r="H69" s="35" t="str">
        <f>IF($B69&lt;&gt;"",INDEX('новый реестр'!G:G,$B69+1),"")</f>
        <v/>
      </c>
      <c r="I69" s="55" t="str">
        <f t="array" ref="I69">IF($B69&lt;&gt;"",INDEX('новый реестр'!A:BV,B69+1,SMALL(IF(INDEX('новый реестр'!J:BV,B69+1,)&lt;&gt;"",COLUMN('новый реестр'!J:BV)),(ROW(A64)-MATCH(B69,B$7:B69,)))),"")</f>
        <v/>
      </c>
    </row>
    <row r="70" spans="1:9" x14ac:dyDescent="0.25">
      <c r="A70" s="16"/>
      <c r="B70" s="54" t="str">
        <f>IFERROR(IF((ROW(A64)-MATCH(B69,B$7:B69,))&lt;--VLOOKUP(B69,'новый реестр'!A:H,8,),B69,MATCH("*",INDEX('новый реестр'!H:H,B69+2):'новый реестр'!H$9999,)+B69),"")</f>
        <v/>
      </c>
      <c r="C70" s="14" t="str">
        <f>IF($B70&lt;&gt;"",INDEX('новый реестр'!B:B,$B70+1),"")</f>
        <v/>
      </c>
      <c r="D70" s="14" t="str">
        <f>IF($B70&lt;&gt;"",INDEX('новый реестр'!C:C,$B70+1),"")</f>
        <v/>
      </c>
      <c r="E70" s="14" t="str">
        <f>IF($B70&lt;&gt;"",INDEX('новый реестр'!D:D,$B70+1),"")</f>
        <v/>
      </c>
      <c r="F70" s="14" t="str">
        <f>IF($B70&lt;&gt;"",INDEX('новый реестр'!E:E,$B70+1),"")</f>
        <v/>
      </c>
      <c r="G70" s="35" t="str">
        <f>IF($B70&lt;&gt;"",INDEX('новый реестр'!F:F,$B70+1),"")</f>
        <v/>
      </c>
      <c r="H70" s="35" t="str">
        <f>IF($B70&lt;&gt;"",INDEX('новый реестр'!G:G,$B70+1),"")</f>
        <v/>
      </c>
      <c r="I70" s="55" t="str">
        <f t="array" ref="I70">IF($B70&lt;&gt;"",INDEX('новый реестр'!A:BV,B70+1,SMALL(IF(INDEX('новый реестр'!J:BV,B70+1,)&lt;&gt;"",COLUMN('новый реестр'!J:BV)),(ROW(A65)-MATCH(B70,B$7:B70,)))),"")</f>
        <v/>
      </c>
    </row>
    <row r="71" spans="1:9" x14ac:dyDescent="0.25">
      <c r="A71" s="16"/>
      <c r="B71" s="54" t="str">
        <f>IFERROR(IF((ROW(A65)-MATCH(B70,B$7:B70,))&lt;--VLOOKUP(B70,'новый реестр'!A:H,8,),B70,MATCH("*",INDEX('новый реестр'!H:H,B70+2):'новый реестр'!H$9999,)+B70),"")</f>
        <v/>
      </c>
      <c r="C71" s="14" t="str">
        <f>IF($B71&lt;&gt;"",INDEX('новый реестр'!B:B,$B71+1),"")</f>
        <v/>
      </c>
      <c r="D71" s="14" t="str">
        <f>IF($B71&lt;&gt;"",INDEX('новый реестр'!C:C,$B71+1),"")</f>
        <v/>
      </c>
      <c r="E71" s="14" t="str">
        <f>IF($B71&lt;&gt;"",INDEX('новый реестр'!D:D,$B71+1),"")</f>
        <v/>
      </c>
      <c r="F71" s="14" t="str">
        <f>IF($B71&lt;&gt;"",INDEX('новый реестр'!E:E,$B71+1),"")</f>
        <v/>
      </c>
      <c r="G71" s="35" t="str">
        <f>IF($B71&lt;&gt;"",INDEX('новый реестр'!F:F,$B71+1),"")</f>
        <v/>
      </c>
      <c r="H71" s="35" t="str">
        <f>IF($B71&lt;&gt;"",INDEX('новый реестр'!G:G,$B71+1),"")</f>
        <v/>
      </c>
      <c r="I71" s="55" t="str">
        <f t="array" ref="I71">IF($B71&lt;&gt;"",INDEX('новый реестр'!A:BV,B71+1,SMALL(IF(INDEX('новый реестр'!J:BV,B71+1,)&lt;&gt;"",COLUMN('новый реестр'!J:BV)),(ROW(A66)-MATCH(B71,B$7:B71,)))),"")</f>
        <v/>
      </c>
    </row>
    <row r="72" spans="1:9" x14ac:dyDescent="0.25">
      <c r="A72" s="16"/>
      <c r="B72" s="54" t="str">
        <f>IFERROR(IF((ROW(A66)-MATCH(B71,B$7:B71,))&lt;--VLOOKUP(B71,'новый реестр'!A:H,8,),B71,MATCH("*",INDEX('новый реестр'!H:H,B71+2):'новый реестр'!H$9999,)+B71),"")</f>
        <v/>
      </c>
      <c r="C72" s="14" t="str">
        <f>IF($B72&lt;&gt;"",INDEX('новый реестр'!B:B,$B72+1),"")</f>
        <v/>
      </c>
      <c r="D72" s="14" t="str">
        <f>IF($B72&lt;&gt;"",INDEX('новый реестр'!C:C,$B72+1),"")</f>
        <v/>
      </c>
      <c r="E72" s="14" t="str">
        <f>IF($B72&lt;&gt;"",INDEX('новый реестр'!D:D,$B72+1),"")</f>
        <v/>
      </c>
      <c r="F72" s="14" t="str">
        <f>IF($B72&lt;&gt;"",INDEX('новый реестр'!E:E,$B72+1),"")</f>
        <v/>
      </c>
      <c r="G72" s="35" t="str">
        <f>IF($B72&lt;&gt;"",INDEX('новый реестр'!F:F,$B72+1),"")</f>
        <v/>
      </c>
      <c r="H72" s="35" t="str">
        <f>IF($B72&lt;&gt;"",INDEX('новый реестр'!G:G,$B72+1),"")</f>
        <v/>
      </c>
      <c r="I72" s="55" t="str">
        <f t="array" ref="I72">IF($B72&lt;&gt;"",INDEX('новый реестр'!A:BV,B72+1,SMALL(IF(INDEX('новый реестр'!J:BV,B72+1,)&lt;&gt;"",COLUMN('новый реестр'!J:BV)),(ROW(A67)-MATCH(B72,B$7:B72,)))),"")</f>
        <v/>
      </c>
    </row>
    <row r="73" spans="1:9" x14ac:dyDescent="0.25">
      <c r="A73" s="16"/>
      <c r="B73" s="54" t="str">
        <f>IFERROR(IF((ROW(A67)-MATCH(B72,B$7:B72,))&lt;--VLOOKUP(B72,'новый реестр'!A:H,8,),B72,MATCH("*",INDEX('новый реестр'!H:H,B72+2):'новый реестр'!H$9999,)+B72),"")</f>
        <v/>
      </c>
      <c r="C73" s="14" t="str">
        <f>IF($B73&lt;&gt;"",INDEX('новый реестр'!B:B,$B73+1),"")</f>
        <v/>
      </c>
      <c r="D73" s="14" t="str">
        <f>IF($B73&lt;&gt;"",INDEX('новый реестр'!C:C,$B73+1),"")</f>
        <v/>
      </c>
      <c r="E73" s="14" t="str">
        <f>IF($B73&lt;&gt;"",INDEX('новый реестр'!D:D,$B73+1),"")</f>
        <v/>
      </c>
      <c r="F73" s="14" t="str">
        <f>IF($B73&lt;&gt;"",INDEX('новый реестр'!E:E,$B73+1),"")</f>
        <v/>
      </c>
      <c r="G73" s="35" t="str">
        <f>IF($B73&lt;&gt;"",INDEX('новый реестр'!F:F,$B73+1),"")</f>
        <v/>
      </c>
      <c r="H73" s="35" t="str">
        <f>IF($B73&lt;&gt;"",INDEX('новый реестр'!G:G,$B73+1),"")</f>
        <v/>
      </c>
      <c r="I73" s="55" t="str">
        <f t="array" ref="I73">IF($B73&lt;&gt;"",INDEX('новый реестр'!A:BV,B73+1,SMALL(IF(INDEX('новый реестр'!J:BV,B73+1,)&lt;&gt;"",COLUMN('новый реестр'!J:BV)),(ROW(A68)-MATCH(B73,B$7:B73,)))),"")</f>
        <v/>
      </c>
    </row>
    <row r="74" spans="1:9" x14ac:dyDescent="0.25">
      <c r="A74" s="16"/>
      <c r="B74" s="54" t="str">
        <f>IFERROR(IF((ROW(A68)-MATCH(B73,B$7:B73,))&lt;--VLOOKUP(B73,'новый реестр'!A:H,8,),B73,MATCH("*",INDEX('новый реестр'!H:H,B73+2):'новый реестр'!H$9999,)+B73),"")</f>
        <v/>
      </c>
      <c r="C74" s="14" t="str">
        <f>IF($B74&lt;&gt;"",INDEX('новый реестр'!B:B,$B74+1),"")</f>
        <v/>
      </c>
      <c r="D74" s="14" t="str">
        <f>IF($B74&lt;&gt;"",INDEX('новый реестр'!C:C,$B74+1),"")</f>
        <v/>
      </c>
      <c r="E74" s="14" t="str">
        <f>IF($B74&lt;&gt;"",INDEX('новый реестр'!D:D,$B74+1),"")</f>
        <v/>
      </c>
      <c r="F74" s="14" t="str">
        <f>IF($B74&lt;&gt;"",INDEX('новый реестр'!E:E,$B74+1),"")</f>
        <v/>
      </c>
      <c r="G74" s="35" t="str">
        <f>IF($B74&lt;&gt;"",INDEX('новый реестр'!F:F,$B74+1),"")</f>
        <v/>
      </c>
      <c r="H74" s="35" t="str">
        <f>IF($B74&lt;&gt;"",INDEX('новый реестр'!G:G,$B74+1),"")</f>
        <v/>
      </c>
      <c r="I74" s="55" t="str">
        <f t="array" ref="I74">IF($B74&lt;&gt;"",INDEX('новый реестр'!A:BV,B74+1,SMALL(IF(INDEX('новый реестр'!J:BV,B74+1,)&lt;&gt;"",COLUMN('новый реестр'!J:BV)),(ROW(A69)-MATCH(B74,B$7:B74,)))),"")</f>
        <v/>
      </c>
    </row>
    <row r="75" spans="1:9" x14ac:dyDescent="0.25">
      <c r="A75" s="16"/>
      <c r="B75" s="54" t="str">
        <f>IFERROR(IF((ROW(A69)-MATCH(B74,B$7:B74,))&lt;--VLOOKUP(B74,'новый реестр'!A:H,8,),B74,MATCH("*",INDEX('новый реестр'!H:H,B74+2):'новый реестр'!H$9999,)+B74),"")</f>
        <v/>
      </c>
      <c r="C75" s="14" t="str">
        <f>IF($B75&lt;&gt;"",INDEX('новый реестр'!B:B,$B75+1),"")</f>
        <v/>
      </c>
      <c r="D75" s="14" t="str">
        <f>IF($B75&lt;&gt;"",INDEX('новый реестр'!C:C,$B75+1),"")</f>
        <v/>
      </c>
      <c r="E75" s="14" t="str">
        <f>IF($B75&lt;&gt;"",INDEX('новый реестр'!D:D,$B75+1),"")</f>
        <v/>
      </c>
      <c r="F75" s="14" t="str">
        <f>IF($B75&lt;&gt;"",INDEX('новый реестр'!E:E,$B75+1),"")</f>
        <v/>
      </c>
      <c r="G75" s="35" t="str">
        <f>IF($B75&lt;&gt;"",INDEX('новый реестр'!F:F,$B75+1),"")</f>
        <v/>
      </c>
      <c r="H75" s="35" t="str">
        <f>IF($B75&lt;&gt;"",INDEX('новый реестр'!G:G,$B75+1),"")</f>
        <v/>
      </c>
      <c r="I75" s="55" t="str">
        <f t="array" ref="I75">IF($B75&lt;&gt;"",INDEX('новый реестр'!A:BV,B75+1,SMALL(IF(INDEX('новый реестр'!J:BV,B75+1,)&lt;&gt;"",COLUMN('новый реестр'!J:BV)),(ROW(A70)-MATCH(B75,B$7:B75,)))),"")</f>
        <v/>
      </c>
    </row>
    <row r="76" spans="1:9" x14ac:dyDescent="0.25">
      <c r="A76" s="16"/>
      <c r="B76" s="54" t="str">
        <f>IFERROR(IF((ROW(A70)-MATCH(B75,B$7:B75,))&lt;--VLOOKUP(B75,'новый реестр'!A:H,8,),B75,MATCH("*",INDEX('новый реестр'!H:H,B75+2):'новый реестр'!H$9999,)+B75),"")</f>
        <v/>
      </c>
      <c r="C76" s="14" t="str">
        <f>IF($B76&lt;&gt;"",INDEX('новый реестр'!B:B,$B76+1),"")</f>
        <v/>
      </c>
      <c r="D76" s="14" t="str">
        <f>IF($B76&lt;&gt;"",INDEX('новый реестр'!C:C,$B76+1),"")</f>
        <v/>
      </c>
      <c r="E76" s="14" t="str">
        <f>IF($B76&lt;&gt;"",INDEX('новый реестр'!D:D,$B76+1),"")</f>
        <v/>
      </c>
      <c r="F76" s="14" t="str">
        <f>IF($B76&lt;&gt;"",INDEX('новый реестр'!E:E,$B76+1),"")</f>
        <v/>
      </c>
      <c r="G76" s="35" t="str">
        <f>IF($B76&lt;&gt;"",INDEX('новый реестр'!F:F,$B76+1),"")</f>
        <v/>
      </c>
      <c r="H76" s="35" t="str">
        <f>IF($B76&lt;&gt;"",INDEX('новый реестр'!G:G,$B76+1),"")</f>
        <v/>
      </c>
      <c r="I76" s="55" t="str">
        <f t="array" ref="I76">IF($B76&lt;&gt;"",INDEX('новый реестр'!A:BV,B76+1,SMALL(IF(INDEX('новый реестр'!J:BV,B76+1,)&lt;&gt;"",COLUMN('новый реестр'!J:BV)),(ROW(A71)-MATCH(B76,B$7:B76,)))),"")</f>
        <v/>
      </c>
    </row>
    <row r="77" spans="1:9" x14ac:dyDescent="0.25">
      <c r="A77" s="16"/>
      <c r="B77" s="54" t="str">
        <f>IFERROR(IF((ROW(A71)-MATCH(B76,B$7:B76,))&lt;--VLOOKUP(B76,'новый реестр'!A:H,8,),B76,MATCH("*",INDEX('новый реестр'!H:H,B76+2):'новый реестр'!H$9999,)+B76),"")</f>
        <v/>
      </c>
      <c r="C77" s="14" t="str">
        <f>IF($B77&lt;&gt;"",INDEX('новый реестр'!B:B,$B77+1),"")</f>
        <v/>
      </c>
      <c r="D77" s="14" t="str">
        <f>IF($B77&lt;&gt;"",INDEX('новый реестр'!C:C,$B77+1),"")</f>
        <v/>
      </c>
      <c r="E77" s="14" t="str">
        <f>IF($B77&lt;&gt;"",INDEX('новый реестр'!D:D,$B77+1),"")</f>
        <v/>
      </c>
      <c r="F77" s="14" t="str">
        <f>IF($B77&lt;&gt;"",INDEX('новый реестр'!E:E,$B77+1),"")</f>
        <v/>
      </c>
      <c r="G77" s="35" t="str">
        <f>IF($B77&lt;&gt;"",INDEX('новый реестр'!F:F,$B77+1),"")</f>
        <v/>
      </c>
      <c r="H77" s="35" t="str">
        <f>IF($B77&lt;&gt;"",INDEX('новый реестр'!G:G,$B77+1),"")</f>
        <v/>
      </c>
      <c r="I77" s="55" t="str">
        <f t="array" ref="I77">IF($B77&lt;&gt;"",INDEX('новый реестр'!A:BV,B77+1,SMALL(IF(INDEX('новый реестр'!J:BV,B77+1,)&lt;&gt;"",COLUMN('новый реестр'!J:BV)),(ROW(A72)-MATCH(B77,B$7:B77,)))),"")</f>
        <v/>
      </c>
    </row>
    <row r="78" spans="1:9" x14ac:dyDescent="0.25">
      <c r="A78" s="16"/>
      <c r="B78" s="54" t="str">
        <f>IFERROR(IF((ROW(A72)-MATCH(B77,B$7:B77,))&lt;--VLOOKUP(B77,'новый реестр'!A:H,8,),B77,MATCH("*",INDEX('новый реестр'!H:H,B77+2):'новый реестр'!H$9999,)+B77),"")</f>
        <v/>
      </c>
      <c r="C78" s="14" t="str">
        <f>IF($B78&lt;&gt;"",INDEX('новый реестр'!B:B,$B78+1),"")</f>
        <v/>
      </c>
      <c r="D78" s="14" t="str">
        <f>IF($B78&lt;&gt;"",INDEX('новый реестр'!C:C,$B78+1),"")</f>
        <v/>
      </c>
      <c r="E78" s="14" t="str">
        <f>IF($B78&lt;&gt;"",INDEX('новый реестр'!D:D,$B78+1),"")</f>
        <v/>
      </c>
      <c r="F78" s="14" t="str">
        <f>IF($B78&lt;&gt;"",INDEX('новый реестр'!E:E,$B78+1),"")</f>
        <v/>
      </c>
      <c r="G78" s="35" t="str">
        <f>IF($B78&lt;&gt;"",INDEX('новый реестр'!F:F,$B78+1),"")</f>
        <v/>
      </c>
      <c r="H78" s="35" t="str">
        <f>IF($B78&lt;&gt;"",INDEX('новый реестр'!G:G,$B78+1),"")</f>
        <v/>
      </c>
      <c r="I78" s="55" t="str">
        <f t="array" ref="I78">IF($B78&lt;&gt;"",INDEX('новый реестр'!A:BV,B78+1,SMALL(IF(INDEX('новый реестр'!J:BV,B78+1,)&lt;&gt;"",COLUMN('новый реестр'!J:BV)),(ROW(A73)-MATCH(B78,B$7:B78,)))),"")</f>
        <v/>
      </c>
    </row>
    <row r="79" spans="1:9" x14ac:dyDescent="0.25">
      <c r="A79" s="16"/>
      <c r="B79" s="54" t="str">
        <f>IFERROR(IF((ROW(A73)-MATCH(B78,B$7:B78,))&lt;--VLOOKUP(B78,'новый реестр'!A:H,8,),B78,MATCH("*",INDEX('новый реестр'!H:H,B78+2):'новый реестр'!H$9999,)+B78),"")</f>
        <v/>
      </c>
      <c r="C79" s="14" t="str">
        <f>IF($B79&lt;&gt;"",INDEX('новый реестр'!B:B,$B79+1),"")</f>
        <v/>
      </c>
      <c r="D79" s="14" t="str">
        <f>IF($B79&lt;&gt;"",INDEX('новый реестр'!C:C,$B79+1),"")</f>
        <v/>
      </c>
      <c r="E79" s="14" t="str">
        <f>IF($B79&lt;&gt;"",INDEX('новый реестр'!D:D,$B79+1),"")</f>
        <v/>
      </c>
      <c r="F79" s="14" t="str">
        <f>IF($B79&lt;&gt;"",INDEX('новый реестр'!E:E,$B79+1),"")</f>
        <v/>
      </c>
      <c r="G79" s="35" t="str">
        <f>IF($B79&lt;&gt;"",INDEX('новый реестр'!F:F,$B79+1),"")</f>
        <v/>
      </c>
      <c r="H79" s="35" t="str">
        <f>IF($B79&lt;&gt;"",INDEX('новый реестр'!G:G,$B79+1),"")</f>
        <v/>
      </c>
      <c r="I79" s="55" t="str">
        <f t="array" ref="I79">IF($B79&lt;&gt;"",INDEX('новый реестр'!A:BV,B79+1,SMALL(IF(INDEX('новый реестр'!J:BV,B79+1,)&lt;&gt;"",COLUMN('новый реестр'!J:BV)),(ROW(A74)-MATCH(B79,B$7:B79,)))),"")</f>
        <v/>
      </c>
    </row>
    <row r="80" spans="1:9" x14ac:dyDescent="0.25">
      <c r="A80" s="16"/>
      <c r="B80" s="54" t="str">
        <f>IFERROR(IF((ROW(A74)-MATCH(B79,B$7:B79,))&lt;--VLOOKUP(B79,'новый реестр'!A:H,8,),B79,MATCH("*",INDEX('новый реестр'!H:H,B79+2):'новый реестр'!H$9999,)+B79),"")</f>
        <v/>
      </c>
      <c r="C80" s="14" t="str">
        <f>IF($B80&lt;&gt;"",INDEX('новый реестр'!B:B,$B80+1),"")</f>
        <v/>
      </c>
      <c r="D80" s="14" t="str">
        <f>IF($B80&lt;&gt;"",INDEX('новый реестр'!C:C,$B80+1),"")</f>
        <v/>
      </c>
      <c r="E80" s="14" t="str">
        <f>IF($B80&lt;&gt;"",INDEX('новый реестр'!D:D,$B80+1),"")</f>
        <v/>
      </c>
      <c r="F80" s="14" t="str">
        <f>IF($B80&lt;&gt;"",INDEX('новый реестр'!E:E,$B80+1),"")</f>
        <v/>
      </c>
      <c r="G80" s="35" t="str">
        <f>IF($B80&lt;&gt;"",INDEX('новый реестр'!F:F,$B80+1),"")</f>
        <v/>
      </c>
      <c r="H80" s="35" t="str">
        <f>IF($B80&lt;&gt;"",INDEX('новый реестр'!G:G,$B80+1),"")</f>
        <v/>
      </c>
      <c r="I80" s="55" t="str">
        <f t="array" ref="I80">IF($B80&lt;&gt;"",INDEX('новый реестр'!A:BV,B80+1,SMALL(IF(INDEX('новый реестр'!J:BV,B80+1,)&lt;&gt;"",COLUMN('новый реестр'!J:BV)),(ROW(A75)-MATCH(B80,B$7:B80,)))),"")</f>
        <v/>
      </c>
    </row>
    <row r="81" spans="1:9" x14ac:dyDescent="0.25">
      <c r="A81" s="16"/>
      <c r="B81" s="54" t="str">
        <f>IFERROR(IF((ROW(A75)-MATCH(B80,B$7:B80,))&lt;--VLOOKUP(B80,'новый реестр'!A:H,8,),B80,MATCH("*",INDEX('новый реестр'!H:H,B80+2):'новый реестр'!H$9999,)+B80),"")</f>
        <v/>
      </c>
      <c r="C81" s="14" t="str">
        <f>IF($B81&lt;&gt;"",INDEX('новый реестр'!B:B,$B81+1),"")</f>
        <v/>
      </c>
      <c r="D81" s="14" t="str">
        <f>IF($B81&lt;&gt;"",INDEX('новый реестр'!C:C,$B81+1),"")</f>
        <v/>
      </c>
      <c r="E81" s="14" t="str">
        <f>IF($B81&lt;&gt;"",INDEX('новый реестр'!D:D,$B81+1),"")</f>
        <v/>
      </c>
      <c r="F81" s="14" t="str">
        <f>IF($B81&lt;&gt;"",INDEX('новый реестр'!E:E,$B81+1),"")</f>
        <v/>
      </c>
      <c r="G81" s="35" t="str">
        <f>IF($B81&lt;&gt;"",INDEX('новый реестр'!F:F,$B81+1),"")</f>
        <v/>
      </c>
      <c r="H81" s="35" t="str">
        <f>IF($B81&lt;&gt;"",INDEX('новый реестр'!G:G,$B81+1),"")</f>
        <v/>
      </c>
      <c r="I81" s="55" t="str">
        <f t="array" ref="I81">IF($B81&lt;&gt;"",INDEX('новый реестр'!A:BV,B81+1,SMALL(IF(INDEX('новый реестр'!J:BV,B81+1,)&lt;&gt;"",COLUMN('новый реестр'!J:BV)),(ROW(A76)-MATCH(B81,B$7:B81,)))),"")</f>
        <v/>
      </c>
    </row>
    <row r="82" spans="1:9" x14ac:dyDescent="0.25">
      <c r="A82" s="16"/>
      <c r="B82" s="54" t="str">
        <f>IFERROR(IF((ROW(A76)-MATCH(B81,B$7:B81,))&lt;--VLOOKUP(B81,'новый реестр'!A:H,8,),B81,MATCH("*",INDEX('новый реестр'!H:H,B81+2):'новый реестр'!H$9999,)+B81),"")</f>
        <v/>
      </c>
      <c r="C82" s="14" t="str">
        <f>IF($B82&lt;&gt;"",INDEX('новый реестр'!B:B,$B82+1),"")</f>
        <v/>
      </c>
      <c r="D82" s="14" t="str">
        <f>IF($B82&lt;&gt;"",INDEX('новый реестр'!C:C,$B82+1),"")</f>
        <v/>
      </c>
      <c r="E82" s="14" t="str">
        <f>IF($B82&lt;&gt;"",INDEX('новый реестр'!D:D,$B82+1),"")</f>
        <v/>
      </c>
      <c r="F82" s="14" t="str">
        <f>IF($B82&lt;&gt;"",INDEX('новый реестр'!E:E,$B82+1),"")</f>
        <v/>
      </c>
      <c r="G82" s="35" t="str">
        <f>IF($B82&lt;&gt;"",INDEX('новый реестр'!F:F,$B82+1),"")</f>
        <v/>
      </c>
      <c r="H82" s="35" t="str">
        <f>IF($B82&lt;&gt;"",INDEX('новый реестр'!G:G,$B82+1),"")</f>
        <v/>
      </c>
      <c r="I82" s="55" t="str">
        <f t="array" ref="I82">IF($B82&lt;&gt;"",INDEX('новый реестр'!A:BV,B82+1,SMALL(IF(INDEX('новый реестр'!J:BV,B82+1,)&lt;&gt;"",COLUMN('новый реестр'!J:BV)),(ROW(A77)-MATCH(B82,B$7:B82,)))),"")</f>
        <v/>
      </c>
    </row>
    <row r="83" spans="1:9" x14ac:dyDescent="0.25">
      <c r="A83" s="16"/>
      <c r="B83" s="54" t="str">
        <f>IFERROR(IF((ROW(A77)-MATCH(B82,B$7:B82,))&lt;--VLOOKUP(B82,'новый реестр'!A:H,8,),B82,MATCH("*",INDEX('новый реестр'!H:H,B82+2):'новый реестр'!H$9999,)+B82),"")</f>
        <v/>
      </c>
      <c r="C83" s="14" t="str">
        <f>IF($B83&lt;&gt;"",INDEX('новый реестр'!B:B,$B83+1),"")</f>
        <v/>
      </c>
      <c r="D83" s="14" t="str">
        <f>IF($B83&lt;&gt;"",INDEX('новый реестр'!C:C,$B83+1),"")</f>
        <v/>
      </c>
      <c r="E83" s="14" t="str">
        <f>IF($B83&lt;&gt;"",INDEX('новый реестр'!D:D,$B83+1),"")</f>
        <v/>
      </c>
      <c r="F83" s="14" t="str">
        <f>IF($B83&lt;&gt;"",INDEX('новый реестр'!E:E,$B83+1),"")</f>
        <v/>
      </c>
      <c r="G83" s="35" t="str">
        <f>IF($B83&lt;&gt;"",INDEX('новый реестр'!F:F,$B83+1),"")</f>
        <v/>
      </c>
      <c r="H83" s="35" t="str">
        <f>IF($B83&lt;&gt;"",INDEX('новый реестр'!G:G,$B83+1),"")</f>
        <v/>
      </c>
      <c r="I83" s="55" t="str">
        <f t="array" ref="I83">IF($B83&lt;&gt;"",INDEX('новый реестр'!A:BV,B83+1,SMALL(IF(INDEX('новый реестр'!J:BV,B83+1,)&lt;&gt;"",COLUMN('новый реестр'!J:BV)),(ROW(A78)-MATCH(B83,B$7:B83,)))),"")</f>
        <v/>
      </c>
    </row>
    <row r="84" spans="1:9" x14ac:dyDescent="0.25">
      <c r="A84" s="16"/>
      <c r="B84" s="54" t="str">
        <f>IFERROR(IF((ROW(A78)-MATCH(B83,B$7:B83,))&lt;--VLOOKUP(B83,'новый реестр'!A:H,8,),B83,MATCH("*",INDEX('новый реестр'!H:H,B83+2):'новый реестр'!H$9999,)+B83),"")</f>
        <v/>
      </c>
      <c r="C84" s="14" t="str">
        <f>IF($B84&lt;&gt;"",INDEX('новый реестр'!B:B,$B84+1),"")</f>
        <v/>
      </c>
      <c r="D84" s="14" t="str">
        <f>IF($B84&lt;&gt;"",INDEX('новый реестр'!C:C,$B84+1),"")</f>
        <v/>
      </c>
      <c r="E84" s="14" t="str">
        <f>IF($B84&lt;&gt;"",INDEX('новый реестр'!D:D,$B84+1),"")</f>
        <v/>
      </c>
      <c r="F84" s="14" t="str">
        <f>IF($B84&lt;&gt;"",INDEX('новый реестр'!E:E,$B84+1),"")</f>
        <v/>
      </c>
      <c r="G84" s="35" t="str">
        <f>IF($B84&lt;&gt;"",INDEX('новый реестр'!F:F,$B84+1),"")</f>
        <v/>
      </c>
      <c r="H84" s="35" t="str">
        <f>IF($B84&lt;&gt;"",INDEX('новый реестр'!G:G,$B84+1),"")</f>
        <v/>
      </c>
      <c r="I84" s="55" t="str">
        <f t="array" ref="I84">IF($B84&lt;&gt;"",INDEX('новый реестр'!A:BV,B84+1,SMALL(IF(INDEX('новый реестр'!J:BV,B84+1,)&lt;&gt;"",COLUMN('новый реестр'!J:BV)),(ROW(A79)-MATCH(B84,B$7:B84,)))),"")</f>
        <v/>
      </c>
    </row>
    <row r="85" spans="1:9" x14ac:dyDescent="0.25">
      <c r="A85" s="16"/>
      <c r="B85" s="54" t="str">
        <f>IFERROR(IF((ROW(A79)-MATCH(B84,B$7:B84,))&lt;--VLOOKUP(B84,'новый реестр'!A:H,8,),B84,MATCH("*",INDEX('новый реестр'!H:H,B84+2):'новый реестр'!H$9999,)+B84),"")</f>
        <v/>
      </c>
      <c r="C85" s="14" t="str">
        <f>IF($B85&lt;&gt;"",INDEX('новый реестр'!B:B,$B85+1),"")</f>
        <v/>
      </c>
      <c r="D85" s="14" t="str">
        <f>IF($B85&lt;&gt;"",INDEX('новый реестр'!C:C,$B85+1),"")</f>
        <v/>
      </c>
      <c r="E85" s="14" t="str">
        <f>IF($B85&lt;&gt;"",INDEX('новый реестр'!D:D,$B85+1),"")</f>
        <v/>
      </c>
      <c r="F85" s="14" t="str">
        <f>IF($B85&lt;&gt;"",INDEX('новый реестр'!E:E,$B85+1),"")</f>
        <v/>
      </c>
      <c r="G85" s="35" t="str">
        <f>IF($B85&lt;&gt;"",INDEX('новый реестр'!F:F,$B85+1),"")</f>
        <v/>
      </c>
      <c r="H85" s="35" t="str">
        <f>IF($B85&lt;&gt;"",INDEX('новый реестр'!G:G,$B85+1),"")</f>
        <v/>
      </c>
      <c r="I85" s="55" t="str">
        <f t="array" ref="I85">IF($B85&lt;&gt;"",INDEX('новый реестр'!A:BV,B85+1,SMALL(IF(INDEX('новый реестр'!J:BV,B85+1,)&lt;&gt;"",COLUMN('новый реестр'!J:BV)),(ROW(A80)-MATCH(B85,B$7:B85,)))),"")</f>
        <v/>
      </c>
    </row>
    <row r="86" spans="1:9" x14ac:dyDescent="0.25">
      <c r="A86" s="16"/>
      <c r="B86" s="54" t="str">
        <f>IFERROR(IF((ROW(A80)-MATCH(B85,B$7:B85,))&lt;--VLOOKUP(B85,'новый реестр'!A:H,8,),B85,MATCH("*",INDEX('новый реестр'!H:H,B85+2):'новый реестр'!H$9999,)+B85),"")</f>
        <v/>
      </c>
      <c r="C86" s="14" t="str">
        <f>IF($B86&lt;&gt;"",INDEX('новый реестр'!B:B,$B86+1),"")</f>
        <v/>
      </c>
      <c r="D86" s="14" t="str">
        <f>IF($B86&lt;&gt;"",INDEX('новый реестр'!C:C,$B86+1),"")</f>
        <v/>
      </c>
      <c r="E86" s="14" t="str">
        <f>IF($B86&lt;&gt;"",INDEX('новый реестр'!D:D,$B86+1),"")</f>
        <v/>
      </c>
      <c r="F86" s="14" t="str">
        <f>IF($B86&lt;&gt;"",INDEX('новый реестр'!E:E,$B86+1),"")</f>
        <v/>
      </c>
      <c r="G86" s="35" t="str">
        <f>IF($B86&lt;&gt;"",INDEX('новый реестр'!F:F,$B86+1),"")</f>
        <v/>
      </c>
      <c r="H86" s="35" t="str">
        <f>IF($B86&lt;&gt;"",INDEX('новый реестр'!G:G,$B86+1),"")</f>
        <v/>
      </c>
      <c r="I86" s="55" t="str">
        <f t="array" ref="I86">IF($B86&lt;&gt;"",INDEX('новый реестр'!A:BV,B86+1,SMALL(IF(INDEX('новый реестр'!J:BV,B86+1,)&lt;&gt;"",COLUMN('новый реестр'!J:BV)),(ROW(A81)-MATCH(B86,B$7:B86,)))),"")</f>
        <v/>
      </c>
    </row>
    <row r="87" spans="1:9" x14ac:dyDescent="0.25">
      <c r="A87" s="16"/>
      <c r="B87" s="54" t="str">
        <f>IFERROR(IF((ROW(A81)-MATCH(B86,B$7:B86,))&lt;--VLOOKUP(B86,'новый реестр'!A:H,8,),B86,MATCH("*",INDEX('новый реестр'!H:H,B86+2):'новый реестр'!H$9999,)+B86),"")</f>
        <v/>
      </c>
      <c r="C87" s="14" t="str">
        <f>IF($B87&lt;&gt;"",INDEX('новый реестр'!B:B,$B87+1),"")</f>
        <v/>
      </c>
      <c r="D87" s="14" t="str">
        <f>IF($B87&lt;&gt;"",INDEX('новый реестр'!C:C,$B87+1),"")</f>
        <v/>
      </c>
      <c r="E87" s="14" t="str">
        <f>IF($B87&lt;&gt;"",INDEX('новый реестр'!D:D,$B87+1),"")</f>
        <v/>
      </c>
      <c r="F87" s="14" t="str">
        <f>IF($B87&lt;&gt;"",INDEX('новый реестр'!E:E,$B87+1),"")</f>
        <v/>
      </c>
      <c r="G87" s="35" t="str">
        <f>IF($B87&lt;&gt;"",INDEX('новый реестр'!F:F,$B87+1),"")</f>
        <v/>
      </c>
      <c r="H87" s="35" t="str">
        <f>IF($B87&lt;&gt;"",INDEX('новый реестр'!G:G,$B87+1),"")</f>
        <v/>
      </c>
      <c r="I87" s="55" t="str">
        <f t="array" ref="I87">IF($B87&lt;&gt;"",INDEX('новый реестр'!A:BV,B87+1,SMALL(IF(INDEX('новый реестр'!J:BV,B87+1,)&lt;&gt;"",COLUMN('новый реестр'!J:BV)),(ROW(A82)-MATCH(B87,B$7:B87,)))),"")</f>
        <v/>
      </c>
    </row>
    <row r="88" spans="1:9" x14ac:dyDescent="0.25">
      <c r="A88" s="16"/>
      <c r="B88" s="54" t="str">
        <f>IFERROR(IF((ROW(A82)-MATCH(B87,B$7:B87,))&lt;--VLOOKUP(B87,'новый реестр'!A:H,8,),B87,MATCH("*",INDEX('новый реестр'!H:H,B87+2):'новый реестр'!H$9999,)+B87),"")</f>
        <v/>
      </c>
      <c r="C88" s="14" t="str">
        <f>IF($B88&lt;&gt;"",INDEX('новый реестр'!B:B,$B88+1),"")</f>
        <v/>
      </c>
      <c r="D88" s="14" t="str">
        <f>IF($B88&lt;&gt;"",INDEX('новый реестр'!C:C,$B88+1),"")</f>
        <v/>
      </c>
      <c r="E88" s="14" t="str">
        <f>IF($B88&lt;&gt;"",INDEX('новый реестр'!D:D,$B88+1),"")</f>
        <v/>
      </c>
      <c r="F88" s="14" t="str">
        <f>IF($B88&lt;&gt;"",INDEX('новый реестр'!E:E,$B88+1),"")</f>
        <v/>
      </c>
      <c r="G88" s="35" t="str">
        <f>IF($B88&lt;&gt;"",INDEX('новый реестр'!F:F,$B88+1),"")</f>
        <v/>
      </c>
      <c r="H88" s="35" t="str">
        <f>IF($B88&lt;&gt;"",INDEX('новый реестр'!G:G,$B88+1),"")</f>
        <v/>
      </c>
      <c r="I88" s="55" t="str">
        <f t="array" ref="I88">IF($B88&lt;&gt;"",INDEX('новый реестр'!A:BV,B88+1,SMALL(IF(INDEX('новый реестр'!J:BV,B88+1,)&lt;&gt;"",COLUMN('новый реестр'!J:BV)),(ROW(A83)-MATCH(B88,B$7:B88,)))),"")</f>
        <v/>
      </c>
    </row>
    <row r="89" spans="1:9" x14ac:dyDescent="0.25">
      <c r="A89" s="16"/>
      <c r="B89" s="54" t="str">
        <f>IFERROR(IF((ROW(A83)-MATCH(B88,B$7:B88,))&lt;--VLOOKUP(B88,'новый реестр'!A:H,8,),B88,MATCH("*",INDEX('новый реестр'!H:H,B88+2):'новый реестр'!H$9999,)+B88),"")</f>
        <v/>
      </c>
      <c r="C89" s="14" t="str">
        <f>IF($B89&lt;&gt;"",INDEX('новый реестр'!B:B,$B89+1),"")</f>
        <v/>
      </c>
      <c r="D89" s="14" t="str">
        <f>IF($B89&lt;&gt;"",INDEX('новый реестр'!C:C,$B89+1),"")</f>
        <v/>
      </c>
      <c r="E89" s="14" t="str">
        <f>IF($B89&lt;&gt;"",INDEX('новый реестр'!D:D,$B89+1),"")</f>
        <v/>
      </c>
      <c r="F89" s="14" t="str">
        <f>IF($B89&lt;&gt;"",INDEX('новый реестр'!E:E,$B89+1),"")</f>
        <v/>
      </c>
      <c r="G89" s="35" t="str">
        <f>IF($B89&lt;&gt;"",INDEX('новый реестр'!F:F,$B89+1),"")</f>
        <v/>
      </c>
      <c r="H89" s="35" t="str">
        <f>IF($B89&lt;&gt;"",INDEX('новый реестр'!G:G,$B89+1),"")</f>
        <v/>
      </c>
      <c r="I89" s="55" t="str">
        <f t="array" ref="I89">IF($B89&lt;&gt;"",INDEX('новый реестр'!A:BV,B89+1,SMALL(IF(INDEX('новый реестр'!J:BV,B89+1,)&lt;&gt;"",COLUMN('новый реестр'!J:BV)),(ROW(A84)-MATCH(B89,B$7:B89,)))),"")</f>
        <v/>
      </c>
    </row>
    <row r="90" spans="1:9" x14ac:dyDescent="0.25">
      <c r="A90" s="16"/>
      <c r="B90" s="54" t="str">
        <f>IFERROR(IF((ROW(A84)-MATCH(B89,B$7:B89,))&lt;--VLOOKUP(B89,'новый реестр'!A:H,8,),B89,MATCH("*",INDEX('новый реестр'!H:H,B89+2):'новый реестр'!H$9999,)+B89),"")</f>
        <v/>
      </c>
      <c r="C90" s="14" t="str">
        <f>IF($B90&lt;&gt;"",INDEX('новый реестр'!B:B,$B90+1),"")</f>
        <v/>
      </c>
      <c r="D90" s="14" t="str">
        <f>IF($B90&lt;&gt;"",INDEX('новый реестр'!C:C,$B90+1),"")</f>
        <v/>
      </c>
      <c r="E90" s="14" t="str">
        <f>IF($B90&lt;&gt;"",INDEX('новый реестр'!D:D,$B90+1),"")</f>
        <v/>
      </c>
      <c r="F90" s="14" t="str">
        <f>IF($B90&lt;&gt;"",INDEX('новый реестр'!E:E,$B90+1),"")</f>
        <v/>
      </c>
      <c r="G90" s="35" t="str">
        <f>IF($B90&lt;&gt;"",INDEX('новый реестр'!F:F,$B90+1),"")</f>
        <v/>
      </c>
      <c r="H90" s="35" t="str">
        <f>IF($B90&lt;&gt;"",INDEX('новый реестр'!G:G,$B90+1),"")</f>
        <v/>
      </c>
      <c r="I90" s="55" t="str">
        <f t="array" ref="I90">IF($B90&lt;&gt;"",INDEX('новый реестр'!A:BV,B90+1,SMALL(IF(INDEX('новый реестр'!J:BV,B90+1,)&lt;&gt;"",COLUMN('новый реестр'!J:BV)),(ROW(A85)-MATCH(B90,B$7:B90,)))),"")</f>
        <v/>
      </c>
    </row>
    <row r="91" spans="1:9" x14ac:dyDescent="0.25">
      <c r="A91" s="16"/>
      <c r="B91" s="54" t="str">
        <f>IFERROR(IF((ROW(A85)-MATCH(B90,B$7:B90,))&lt;--VLOOKUP(B90,'новый реестр'!A:H,8,),B90,MATCH("*",INDEX('новый реестр'!H:H,B90+2):'новый реестр'!H$9999,)+B90),"")</f>
        <v/>
      </c>
      <c r="C91" s="14" t="str">
        <f>IF($B91&lt;&gt;"",INDEX('новый реестр'!B:B,$B91+1),"")</f>
        <v/>
      </c>
      <c r="D91" s="14" t="str">
        <f>IF($B91&lt;&gt;"",INDEX('новый реестр'!C:C,$B91+1),"")</f>
        <v/>
      </c>
      <c r="E91" s="14" t="str">
        <f>IF($B91&lt;&gt;"",INDEX('новый реестр'!D:D,$B91+1),"")</f>
        <v/>
      </c>
      <c r="F91" s="14" t="str">
        <f>IF($B91&lt;&gt;"",INDEX('новый реестр'!E:E,$B91+1),"")</f>
        <v/>
      </c>
      <c r="G91" s="35" t="str">
        <f>IF($B91&lt;&gt;"",INDEX('новый реестр'!F:F,$B91+1),"")</f>
        <v/>
      </c>
      <c r="H91" s="35" t="str">
        <f>IF($B91&lt;&gt;"",INDEX('новый реестр'!G:G,$B91+1),"")</f>
        <v/>
      </c>
      <c r="I91" s="55" t="str">
        <f t="array" ref="I91">IF($B91&lt;&gt;"",INDEX('новый реестр'!A:BV,B91+1,SMALL(IF(INDEX('новый реестр'!J:BV,B91+1,)&lt;&gt;"",COLUMN('новый реестр'!J:BV)),(ROW(A86)-MATCH(B91,B$7:B91,)))),"")</f>
        <v/>
      </c>
    </row>
    <row r="92" spans="1:9" x14ac:dyDescent="0.25">
      <c r="A92" s="16"/>
      <c r="B92" s="54" t="str">
        <f>IFERROR(IF((ROW(A86)-MATCH(B91,B$7:B91,))&lt;--VLOOKUP(B91,'новый реестр'!A:H,8,),B91,MATCH("*",INDEX('новый реестр'!H:H,B91+2):'новый реестр'!H$9999,)+B91),"")</f>
        <v/>
      </c>
      <c r="C92" s="14" t="str">
        <f>IF($B92&lt;&gt;"",INDEX('новый реестр'!B:B,$B92+1),"")</f>
        <v/>
      </c>
      <c r="D92" s="14" t="str">
        <f>IF($B92&lt;&gt;"",INDEX('новый реестр'!C:C,$B92+1),"")</f>
        <v/>
      </c>
      <c r="E92" s="14" t="str">
        <f>IF($B92&lt;&gt;"",INDEX('новый реестр'!D:D,$B92+1),"")</f>
        <v/>
      </c>
      <c r="F92" s="14" t="str">
        <f>IF($B92&lt;&gt;"",INDEX('новый реестр'!E:E,$B92+1),"")</f>
        <v/>
      </c>
      <c r="G92" s="35" t="str">
        <f>IF($B92&lt;&gt;"",INDEX('новый реестр'!F:F,$B92+1),"")</f>
        <v/>
      </c>
      <c r="H92" s="35" t="str">
        <f>IF($B92&lt;&gt;"",INDEX('новый реестр'!G:G,$B92+1),"")</f>
        <v/>
      </c>
      <c r="I92" s="55" t="str">
        <f t="array" ref="I92">IF($B92&lt;&gt;"",INDEX('новый реестр'!A:BV,B92+1,SMALL(IF(INDEX('новый реестр'!J:BV,B92+1,)&lt;&gt;"",COLUMN('новый реестр'!J:BV)),(ROW(A87)-MATCH(B92,B$7:B92,)))),"")</f>
        <v/>
      </c>
    </row>
    <row r="93" spans="1:9" x14ac:dyDescent="0.25">
      <c r="A93" s="16"/>
      <c r="B93" s="54" t="str">
        <f>IFERROR(IF((ROW(A87)-MATCH(B92,B$7:B92,))&lt;--VLOOKUP(B92,'новый реестр'!A:H,8,),B92,MATCH("*",INDEX('новый реестр'!H:H,B92+2):'новый реестр'!H$9999,)+B92),"")</f>
        <v/>
      </c>
      <c r="C93" s="14" t="str">
        <f>IF($B93&lt;&gt;"",INDEX('новый реестр'!B:B,$B93+1),"")</f>
        <v/>
      </c>
      <c r="D93" s="14" t="str">
        <f>IF($B93&lt;&gt;"",INDEX('новый реестр'!C:C,$B93+1),"")</f>
        <v/>
      </c>
      <c r="E93" s="14" t="str">
        <f>IF($B93&lt;&gt;"",INDEX('новый реестр'!D:D,$B93+1),"")</f>
        <v/>
      </c>
      <c r="F93" s="14" t="str">
        <f>IF($B93&lt;&gt;"",INDEX('новый реестр'!E:E,$B93+1),"")</f>
        <v/>
      </c>
      <c r="G93" s="35" t="str">
        <f>IF($B93&lt;&gt;"",INDEX('новый реестр'!F:F,$B93+1),"")</f>
        <v/>
      </c>
      <c r="H93" s="35" t="str">
        <f>IF($B93&lt;&gt;"",INDEX('новый реестр'!G:G,$B93+1),"")</f>
        <v/>
      </c>
      <c r="I93" s="55" t="str">
        <f t="array" ref="I93">IF($B93&lt;&gt;"",INDEX('новый реестр'!A:BV,B93+1,SMALL(IF(INDEX('новый реестр'!J:BV,B93+1,)&lt;&gt;"",COLUMN('новый реестр'!J:BV)),(ROW(A88)-MATCH(B93,B$7:B93,)))),"")</f>
        <v/>
      </c>
    </row>
    <row r="94" spans="1:9" x14ac:dyDescent="0.25">
      <c r="A94" s="16"/>
      <c r="B94" s="54" t="str">
        <f>IFERROR(IF((ROW(A88)-MATCH(B93,B$7:B93,))&lt;--VLOOKUP(B93,'новый реестр'!A:H,8,),B93,MATCH("*",INDEX('новый реестр'!H:H,B93+2):'новый реестр'!H$9999,)+B93),"")</f>
        <v/>
      </c>
      <c r="C94" s="14" t="str">
        <f>IF($B94&lt;&gt;"",INDEX('новый реестр'!B:B,$B94+1),"")</f>
        <v/>
      </c>
      <c r="D94" s="14" t="str">
        <f>IF($B94&lt;&gt;"",INDEX('новый реестр'!C:C,$B94+1),"")</f>
        <v/>
      </c>
      <c r="E94" s="14" t="str">
        <f>IF($B94&lt;&gt;"",INDEX('новый реестр'!D:D,$B94+1),"")</f>
        <v/>
      </c>
      <c r="F94" s="14" t="str">
        <f>IF($B94&lt;&gt;"",INDEX('новый реестр'!E:E,$B94+1),"")</f>
        <v/>
      </c>
      <c r="G94" s="35" t="str">
        <f>IF($B94&lt;&gt;"",INDEX('новый реестр'!F:F,$B94+1),"")</f>
        <v/>
      </c>
      <c r="H94" s="35" t="str">
        <f>IF($B94&lt;&gt;"",INDEX('новый реестр'!G:G,$B94+1),"")</f>
        <v/>
      </c>
      <c r="I94" s="55" t="str">
        <f t="array" ref="I94">IF($B94&lt;&gt;"",INDEX('новый реестр'!A:BV,B94+1,SMALL(IF(INDEX('новый реестр'!J:BV,B94+1,)&lt;&gt;"",COLUMN('новый реестр'!J:BV)),(ROW(A89)-MATCH(B94,B$7:B94,)))),"")</f>
        <v/>
      </c>
    </row>
    <row r="95" spans="1:9" x14ac:dyDescent="0.25">
      <c r="A95" s="16"/>
      <c r="B95" s="54" t="str">
        <f>IFERROR(IF((ROW(A89)-MATCH(B94,B$7:B94,))&lt;--VLOOKUP(B94,'новый реестр'!A:H,8,),B94,MATCH("*",INDEX('новый реестр'!H:H,B94+2):'новый реестр'!H$9999,)+B94),"")</f>
        <v/>
      </c>
      <c r="C95" s="14" t="str">
        <f>IF($B95&lt;&gt;"",INDEX('новый реестр'!B:B,$B95+1),"")</f>
        <v/>
      </c>
      <c r="D95" s="14" t="str">
        <f>IF($B95&lt;&gt;"",INDEX('новый реестр'!C:C,$B95+1),"")</f>
        <v/>
      </c>
      <c r="E95" s="14" t="str">
        <f>IF($B95&lt;&gt;"",INDEX('новый реестр'!D:D,$B95+1),"")</f>
        <v/>
      </c>
      <c r="F95" s="14" t="str">
        <f>IF($B95&lt;&gt;"",INDEX('новый реестр'!E:E,$B95+1),"")</f>
        <v/>
      </c>
      <c r="G95" s="35" t="str">
        <f>IF($B95&lt;&gt;"",INDEX('новый реестр'!F:F,$B95+1),"")</f>
        <v/>
      </c>
      <c r="H95" s="35" t="str">
        <f>IF($B95&lt;&gt;"",INDEX('новый реестр'!G:G,$B95+1),"")</f>
        <v/>
      </c>
      <c r="I95" s="55" t="str">
        <f t="array" ref="I95">IF($B95&lt;&gt;"",INDEX('новый реестр'!A:BV,B95+1,SMALL(IF(INDEX('новый реестр'!J:BV,B95+1,)&lt;&gt;"",COLUMN('новый реестр'!J:BV)),(ROW(A90)-MATCH(B95,B$7:B95,)))),"")</f>
        <v/>
      </c>
    </row>
    <row r="96" spans="1:9" x14ac:dyDescent="0.25">
      <c r="A96" s="16"/>
      <c r="B96" s="54" t="str">
        <f>IFERROR(IF((ROW(A90)-MATCH(B95,B$7:B95,))&lt;--VLOOKUP(B95,'новый реестр'!A:H,8,),B95,MATCH("*",INDEX('новый реестр'!H:H,B95+2):'новый реестр'!H$9999,)+B95),"")</f>
        <v/>
      </c>
      <c r="C96" s="14" t="str">
        <f>IF($B96&lt;&gt;"",INDEX('новый реестр'!B:B,$B96+1),"")</f>
        <v/>
      </c>
      <c r="D96" s="14" t="str">
        <f>IF($B96&lt;&gt;"",INDEX('новый реестр'!C:C,$B96+1),"")</f>
        <v/>
      </c>
      <c r="E96" s="14" t="str">
        <f>IF($B96&lt;&gt;"",INDEX('новый реестр'!D:D,$B96+1),"")</f>
        <v/>
      </c>
      <c r="F96" s="14" t="str">
        <f>IF($B96&lt;&gt;"",INDEX('новый реестр'!E:E,$B96+1),"")</f>
        <v/>
      </c>
      <c r="G96" s="35" t="str">
        <f>IF($B96&lt;&gt;"",INDEX('новый реестр'!F:F,$B96+1),"")</f>
        <v/>
      </c>
      <c r="H96" s="35" t="str">
        <f>IF($B96&lt;&gt;"",INDEX('новый реестр'!G:G,$B96+1),"")</f>
        <v/>
      </c>
      <c r="I96" s="55" t="str">
        <f t="array" ref="I96">IF($B96&lt;&gt;"",INDEX('новый реестр'!A:BV,B96+1,SMALL(IF(INDEX('новый реестр'!J:BV,B96+1,)&lt;&gt;"",COLUMN('новый реестр'!J:BV)),(ROW(A91)-MATCH(B96,B$7:B96,)))),"")</f>
        <v/>
      </c>
    </row>
    <row r="97" spans="1:9" x14ac:dyDescent="0.25">
      <c r="A97" s="16"/>
      <c r="B97" s="54" t="str">
        <f>IFERROR(IF((ROW(A91)-MATCH(B96,B$7:B96,))&lt;--VLOOKUP(B96,'новый реестр'!A:H,8,),B96,MATCH("*",INDEX('новый реестр'!H:H,B96+2):'новый реестр'!H$9999,)+B96),"")</f>
        <v/>
      </c>
      <c r="C97" s="14" t="str">
        <f>IF($B97&lt;&gt;"",INDEX('новый реестр'!B:B,$B97+1),"")</f>
        <v/>
      </c>
      <c r="D97" s="14" t="str">
        <f>IF($B97&lt;&gt;"",INDEX('новый реестр'!C:C,$B97+1),"")</f>
        <v/>
      </c>
      <c r="E97" s="14" t="str">
        <f>IF($B97&lt;&gt;"",INDEX('новый реестр'!D:D,$B97+1),"")</f>
        <v/>
      </c>
      <c r="F97" s="14" t="str">
        <f>IF($B97&lt;&gt;"",INDEX('новый реестр'!E:E,$B97+1),"")</f>
        <v/>
      </c>
      <c r="G97" s="35" t="str">
        <f>IF($B97&lt;&gt;"",INDEX('новый реестр'!F:F,$B97+1),"")</f>
        <v/>
      </c>
      <c r="H97" s="35" t="str">
        <f>IF($B97&lt;&gt;"",INDEX('новый реестр'!G:G,$B97+1),"")</f>
        <v/>
      </c>
      <c r="I97" s="55" t="str">
        <f t="array" ref="I97">IF($B97&lt;&gt;"",INDEX('новый реестр'!A:BV,B97+1,SMALL(IF(INDEX('новый реестр'!J:BV,B97+1,)&lt;&gt;"",COLUMN('новый реестр'!J:BV)),(ROW(A92)-MATCH(B97,B$7:B97,)))),"")</f>
        <v/>
      </c>
    </row>
    <row r="98" spans="1:9" x14ac:dyDescent="0.25">
      <c r="A98" s="16"/>
      <c r="B98" s="54" t="str">
        <f>IFERROR(IF((ROW(A92)-MATCH(B97,B$7:B97,))&lt;--VLOOKUP(B97,'новый реестр'!A:H,8,),B97,MATCH("*",INDEX('новый реестр'!H:H,B97+2):'новый реестр'!H$9999,)+B97),"")</f>
        <v/>
      </c>
      <c r="C98" s="14" t="str">
        <f>IF($B98&lt;&gt;"",INDEX('новый реестр'!B:B,$B98+1),"")</f>
        <v/>
      </c>
      <c r="D98" s="14" t="str">
        <f>IF($B98&lt;&gt;"",INDEX('новый реестр'!C:C,$B98+1),"")</f>
        <v/>
      </c>
      <c r="E98" s="14" t="str">
        <f>IF($B98&lt;&gt;"",INDEX('новый реестр'!D:D,$B98+1),"")</f>
        <v/>
      </c>
      <c r="F98" s="14" t="str">
        <f>IF($B98&lt;&gt;"",INDEX('новый реестр'!E:E,$B98+1),"")</f>
        <v/>
      </c>
      <c r="G98" s="35" t="str">
        <f>IF($B98&lt;&gt;"",INDEX('новый реестр'!F:F,$B98+1),"")</f>
        <v/>
      </c>
      <c r="H98" s="35" t="str">
        <f>IF($B98&lt;&gt;"",INDEX('новый реестр'!G:G,$B98+1),"")</f>
        <v/>
      </c>
      <c r="I98" s="55" t="str">
        <f t="array" ref="I98">IF($B98&lt;&gt;"",INDEX('новый реестр'!A:BV,B98+1,SMALL(IF(INDEX('новый реестр'!J:BV,B98+1,)&lt;&gt;"",COLUMN('новый реестр'!J:BV)),(ROW(A93)-MATCH(B98,B$7:B98,)))),"")</f>
        <v/>
      </c>
    </row>
    <row r="99" spans="1:9" x14ac:dyDescent="0.25">
      <c r="A99" s="16"/>
      <c r="B99" s="54" t="str">
        <f>IFERROR(IF((ROW(A93)-MATCH(B98,B$7:B98,))&lt;--VLOOKUP(B98,'новый реестр'!A:H,8,),B98,MATCH("*",INDEX('новый реестр'!H:H,B98+2):'новый реестр'!H$9999,)+B98),"")</f>
        <v/>
      </c>
      <c r="C99" s="14" t="str">
        <f>IF($B99&lt;&gt;"",INDEX('новый реестр'!B:B,$B99+1),"")</f>
        <v/>
      </c>
      <c r="D99" s="14" t="str">
        <f>IF($B99&lt;&gt;"",INDEX('новый реестр'!C:C,$B99+1),"")</f>
        <v/>
      </c>
      <c r="E99" s="14" t="str">
        <f>IF($B99&lt;&gt;"",INDEX('новый реестр'!D:D,$B99+1),"")</f>
        <v/>
      </c>
      <c r="F99" s="14" t="str">
        <f>IF($B99&lt;&gt;"",INDEX('новый реестр'!E:E,$B99+1),"")</f>
        <v/>
      </c>
      <c r="G99" s="35" t="str">
        <f>IF($B99&lt;&gt;"",INDEX('новый реестр'!F:F,$B99+1),"")</f>
        <v/>
      </c>
      <c r="H99" s="35" t="str">
        <f>IF($B99&lt;&gt;"",INDEX('новый реестр'!G:G,$B99+1),"")</f>
        <v/>
      </c>
      <c r="I99" s="55" t="str">
        <f t="array" ref="I99">IF($B99&lt;&gt;"",INDEX('новый реестр'!A:BV,B99+1,SMALL(IF(INDEX('новый реестр'!J:BV,B99+1,)&lt;&gt;"",COLUMN('новый реестр'!J:BV)),(ROW(A94)-MATCH(B99,B$7:B99,)))),"")</f>
        <v/>
      </c>
    </row>
    <row r="100" spans="1:9" x14ac:dyDescent="0.25">
      <c r="A100" s="16"/>
      <c r="B100" s="54" t="str">
        <f>IFERROR(IF((ROW(A94)-MATCH(B99,B$7:B99,))&lt;--VLOOKUP(B99,'новый реестр'!A:H,8,),B99,MATCH("*",INDEX('новый реестр'!H:H,B99+2):'новый реестр'!H$9999,)+B99),"")</f>
        <v/>
      </c>
      <c r="C100" s="14" t="str">
        <f>IF($B100&lt;&gt;"",INDEX('новый реестр'!B:B,$B100+1),"")</f>
        <v/>
      </c>
      <c r="D100" s="14" t="str">
        <f>IF($B100&lt;&gt;"",INDEX('новый реестр'!C:C,$B100+1),"")</f>
        <v/>
      </c>
      <c r="E100" s="14" t="str">
        <f>IF($B100&lt;&gt;"",INDEX('новый реестр'!D:D,$B100+1),"")</f>
        <v/>
      </c>
      <c r="F100" s="14" t="str">
        <f>IF($B100&lt;&gt;"",INDEX('новый реестр'!E:E,$B100+1),"")</f>
        <v/>
      </c>
      <c r="G100" s="35" t="str">
        <f>IF($B100&lt;&gt;"",INDEX('новый реестр'!F:F,$B100+1),"")</f>
        <v/>
      </c>
      <c r="H100" s="35" t="str">
        <f>IF($B100&lt;&gt;"",INDEX('новый реестр'!G:G,$B100+1),"")</f>
        <v/>
      </c>
      <c r="I100" s="55" t="str">
        <f t="array" ref="I100">IF($B100&lt;&gt;"",INDEX('новый реестр'!A:BV,B100+1,SMALL(IF(INDEX('новый реестр'!J:BV,B100+1,)&lt;&gt;"",COLUMN('новый реестр'!J:BV)),(ROW(A95)-MATCH(B100,B$7:B100,)))),"")</f>
        <v/>
      </c>
    </row>
    <row r="101" spans="1:9" x14ac:dyDescent="0.25">
      <c r="A101" s="16"/>
      <c r="B101" s="54" t="str">
        <f>IFERROR(IF((ROW(A95)-MATCH(B100,B$7:B100,))&lt;--VLOOKUP(B100,'новый реестр'!A:H,8,),B100,MATCH("*",INDEX('новый реестр'!H:H,B100+2):'новый реестр'!H$9999,)+B100),"")</f>
        <v/>
      </c>
      <c r="C101" s="14" t="str">
        <f>IF($B101&lt;&gt;"",INDEX('новый реестр'!B:B,$B101+1),"")</f>
        <v/>
      </c>
      <c r="D101" s="14" t="str">
        <f>IF($B101&lt;&gt;"",INDEX('новый реестр'!C:C,$B101+1),"")</f>
        <v/>
      </c>
      <c r="E101" s="14" t="str">
        <f>IF($B101&lt;&gt;"",INDEX('новый реестр'!D:D,$B101+1),"")</f>
        <v/>
      </c>
      <c r="F101" s="14" t="str">
        <f>IF($B101&lt;&gt;"",INDEX('новый реестр'!E:E,$B101+1),"")</f>
        <v/>
      </c>
      <c r="G101" s="35" t="str">
        <f>IF($B101&lt;&gt;"",INDEX('новый реестр'!F:F,$B101+1),"")</f>
        <v/>
      </c>
      <c r="H101" s="35" t="str">
        <f>IF($B101&lt;&gt;"",INDEX('новый реестр'!G:G,$B101+1),"")</f>
        <v/>
      </c>
      <c r="I101" s="55" t="str">
        <f t="array" ref="I101">IF($B101&lt;&gt;"",INDEX('новый реестр'!A:BV,B101+1,SMALL(IF(INDEX('новый реестр'!J:BV,B101+1,)&lt;&gt;"",COLUMN('новый реестр'!J:BV)),(ROW(A96)-MATCH(B101,B$7:B101,)))),"")</f>
        <v/>
      </c>
    </row>
    <row r="102" spans="1:9" x14ac:dyDescent="0.25">
      <c r="A102" s="16"/>
      <c r="B102" s="54" t="str">
        <f>IFERROR(IF((ROW(A96)-MATCH(B101,B$7:B101,))&lt;--VLOOKUP(B101,'новый реестр'!A:H,8,),B101,MATCH("*",INDEX('новый реестр'!H:H,B101+2):'новый реестр'!H$9999,)+B101),"")</f>
        <v/>
      </c>
      <c r="C102" s="14" t="str">
        <f>IF($B102&lt;&gt;"",INDEX('новый реестр'!B:B,$B102+1),"")</f>
        <v/>
      </c>
      <c r="D102" s="14" t="str">
        <f>IF($B102&lt;&gt;"",INDEX('новый реестр'!C:C,$B102+1),"")</f>
        <v/>
      </c>
      <c r="E102" s="14" t="str">
        <f>IF($B102&lt;&gt;"",INDEX('новый реестр'!D:D,$B102+1),"")</f>
        <v/>
      </c>
      <c r="F102" s="14" t="str">
        <f>IF($B102&lt;&gt;"",INDEX('новый реестр'!E:E,$B102+1),"")</f>
        <v/>
      </c>
      <c r="G102" s="35" t="str">
        <f>IF($B102&lt;&gt;"",INDEX('новый реестр'!F:F,$B102+1),"")</f>
        <v/>
      </c>
      <c r="H102" s="35" t="str">
        <f>IF($B102&lt;&gt;"",INDEX('новый реестр'!G:G,$B102+1),"")</f>
        <v/>
      </c>
      <c r="I102" s="55" t="str">
        <f t="array" ref="I102">IF($B102&lt;&gt;"",INDEX('новый реестр'!A:BV,B102+1,SMALL(IF(INDEX('новый реестр'!J:BV,B102+1,)&lt;&gt;"",COLUMN('новый реестр'!J:BV)),(ROW(A97)-MATCH(B102,B$7:B102,)))),"")</f>
        <v/>
      </c>
    </row>
    <row r="103" spans="1:9" x14ac:dyDescent="0.25">
      <c r="A103" s="16"/>
      <c r="B103" s="54" t="str">
        <f>IFERROR(IF((ROW(A97)-MATCH(B102,B$7:B102,))&lt;--VLOOKUP(B102,'новый реестр'!A:H,8,),B102,MATCH("*",INDEX('новый реестр'!H:H,B102+2):'новый реестр'!H$9999,)+B102),"")</f>
        <v/>
      </c>
      <c r="C103" s="14" t="str">
        <f>IF($B103&lt;&gt;"",INDEX('новый реестр'!B:B,$B103+1),"")</f>
        <v/>
      </c>
      <c r="D103" s="14" t="str">
        <f>IF($B103&lt;&gt;"",INDEX('новый реестр'!C:C,$B103+1),"")</f>
        <v/>
      </c>
      <c r="E103" s="14" t="str">
        <f>IF($B103&lt;&gt;"",INDEX('новый реестр'!D:D,$B103+1),"")</f>
        <v/>
      </c>
      <c r="F103" s="14" t="str">
        <f>IF($B103&lt;&gt;"",INDEX('новый реестр'!E:E,$B103+1),"")</f>
        <v/>
      </c>
      <c r="G103" s="35" t="str">
        <f>IF($B103&lt;&gt;"",INDEX('новый реестр'!F:F,$B103+1),"")</f>
        <v/>
      </c>
      <c r="H103" s="35" t="str">
        <f>IF($B103&lt;&gt;"",INDEX('новый реестр'!G:G,$B103+1),"")</f>
        <v/>
      </c>
      <c r="I103" s="55" t="str">
        <f t="array" ref="I103">IF($B103&lt;&gt;"",INDEX('новый реестр'!A:BV,B103+1,SMALL(IF(INDEX('новый реестр'!J:BV,B103+1,)&lt;&gt;"",COLUMN('новый реестр'!J:BV)),(ROW(A98)-MATCH(B103,B$7:B103,)))),"")</f>
        <v/>
      </c>
    </row>
    <row r="104" spans="1:9" x14ac:dyDescent="0.25">
      <c r="A104" s="16"/>
      <c r="B104" s="54" t="str">
        <f>IFERROR(IF((ROW(A98)-MATCH(B103,B$7:B103,))&lt;--VLOOKUP(B103,'новый реестр'!A:H,8,),B103,MATCH("*",INDEX('новый реестр'!H:H,B103+2):'новый реестр'!H$9999,)+B103),"")</f>
        <v/>
      </c>
      <c r="C104" s="14" t="str">
        <f>IF($B104&lt;&gt;"",INDEX('новый реестр'!B:B,$B104+1),"")</f>
        <v/>
      </c>
      <c r="D104" s="14" t="str">
        <f>IF($B104&lt;&gt;"",INDEX('новый реестр'!C:C,$B104+1),"")</f>
        <v/>
      </c>
      <c r="E104" s="14" t="str">
        <f>IF($B104&lt;&gt;"",INDEX('новый реестр'!D:D,$B104+1),"")</f>
        <v/>
      </c>
      <c r="F104" s="14" t="str">
        <f>IF($B104&lt;&gt;"",INDEX('новый реестр'!E:E,$B104+1),"")</f>
        <v/>
      </c>
      <c r="G104" s="35" t="str">
        <f>IF($B104&lt;&gt;"",INDEX('новый реестр'!F:F,$B104+1),"")</f>
        <v/>
      </c>
      <c r="H104" s="35" t="str">
        <f>IF($B104&lt;&gt;"",INDEX('новый реестр'!G:G,$B104+1),"")</f>
        <v/>
      </c>
      <c r="I104" s="55" t="str">
        <f t="array" ref="I104">IF($B104&lt;&gt;"",INDEX('новый реестр'!A:BV,B104+1,SMALL(IF(INDEX('новый реестр'!J:BV,B104+1,)&lt;&gt;"",COLUMN('новый реестр'!J:BV)),(ROW(A99)-MATCH(B104,B$7:B104,)))),"")</f>
        <v/>
      </c>
    </row>
    <row r="105" spans="1:9" x14ac:dyDescent="0.25">
      <c r="A105" s="16"/>
      <c r="B105" s="54" t="str">
        <f>IFERROR(IF((ROW(A99)-MATCH(B104,B$7:B104,))&lt;--VLOOKUP(B104,'новый реестр'!A:H,8,),B104,MATCH("*",INDEX('новый реестр'!H:H,B104+2):'новый реестр'!H$9999,)+B104),"")</f>
        <v/>
      </c>
      <c r="C105" s="14" t="str">
        <f>IF($B105&lt;&gt;"",INDEX('новый реестр'!B:B,$B105+1),"")</f>
        <v/>
      </c>
      <c r="D105" s="14" t="str">
        <f>IF($B105&lt;&gt;"",INDEX('новый реестр'!C:C,$B105+1),"")</f>
        <v/>
      </c>
      <c r="E105" s="14" t="str">
        <f>IF($B105&lt;&gt;"",INDEX('новый реестр'!D:D,$B105+1),"")</f>
        <v/>
      </c>
      <c r="F105" s="14" t="str">
        <f>IF($B105&lt;&gt;"",INDEX('новый реестр'!E:E,$B105+1),"")</f>
        <v/>
      </c>
      <c r="G105" s="35" t="str">
        <f>IF($B105&lt;&gt;"",INDEX('новый реестр'!F:F,$B105+1),"")</f>
        <v/>
      </c>
      <c r="H105" s="35" t="str">
        <f>IF($B105&lt;&gt;"",INDEX('новый реестр'!G:G,$B105+1),"")</f>
        <v/>
      </c>
      <c r="I105" s="55" t="str">
        <f t="array" ref="I105">IF($B105&lt;&gt;"",INDEX('новый реестр'!A:BV,B105+1,SMALL(IF(INDEX('новый реестр'!J:BV,B105+1,)&lt;&gt;"",COLUMN('новый реестр'!J:BV)),(ROW(A100)-MATCH(B105,B$7:B105,)))),"")</f>
        <v/>
      </c>
    </row>
    <row r="106" spans="1:9" x14ac:dyDescent="0.25">
      <c r="A106" s="16"/>
      <c r="B106" s="54" t="str">
        <f>IFERROR(IF((ROW(A100)-MATCH(B105,B$7:B105,))&lt;--VLOOKUP(B105,'новый реестр'!A:H,8,),B105,MATCH("*",INDEX('новый реестр'!H:H,B105+2):'новый реестр'!H$9999,)+B105),"")</f>
        <v/>
      </c>
      <c r="C106" s="14" t="str">
        <f>IF($B106&lt;&gt;"",INDEX('новый реестр'!B:B,$B106+1),"")</f>
        <v/>
      </c>
      <c r="D106" s="14" t="str">
        <f>IF($B106&lt;&gt;"",INDEX('новый реестр'!C:C,$B106+1),"")</f>
        <v/>
      </c>
      <c r="E106" s="14" t="str">
        <f>IF($B106&lt;&gt;"",INDEX('новый реестр'!D:D,$B106+1),"")</f>
        <v/>
      </c>
      <c r="F106" s="14" t="str">
        <f>IF($B106&lt;&gt;"",INDEX('новый реестр'!E:E,$B106+1),"")</f>
        <v/>
      </c>
      <c r="G106" s="35" t="str">
        <f>IF($B106&lt;&gt;"",INDEX('новый реестр'!F:F,$B106+1),"")</f>
        <v/>
      </c>
      <c r="H106" s="35" t="str">
        <f>IF($B106&lt;&gt;"",INDEX('новый реестр'!G:G,$B106+1),"")</f>
        <v/>
      </c>
      <c r="I106" s="55" t="str">
        <f t="array" ref="I106">IF($B106&lt;&gt;"",INDEX('новый реестр'!A:BV,B106+1,SMALL(IF(INDEX('новый реестр'!J:BV,B106+1,)&lt;&gt;"",COLUMN('новый реестр'!J:BV)),(ROW(A101)-MATCH(B106,B$7:B106,)))),"")</f>
        <v/>
      </c>
    </row>
    <row r="107" spans="1:9" x14ac:dyDescent="0.25">
      <c r="A107" s="16"/>
      <c r="B107" s="54" t="str">
        <f>IFERROR(IF((ROW(A101)-MATCH(B106,B$7:B106,))&lt;--VLOOKUP(B106,'новый реестр'!A:H,8,),B106,MATCH("*",INDEX('новый реестр'!H:H,B106+2):'новый реестр'!H$9999,)+B106),"")</f>
        <v/>
      </c>
      <c r="C107" s="14" t="str">
        <f>IF($B107&lt;&gt;"",INDEX('новый реестр'!B:B,$B107+1),"")</f>
        <v/>
      </c>
      <c r="D107" s="14" t="str">
        <f>IF($B107&lt;&gt;"",INDEX('новый реестр'!C:C,$B107+1),"")</f>
        <v/>
      </c>
      <c r="E107" s="14" t="str">
        <f>IF($B107&lt;&gt;"",INDEX('новый реестр'!D:D,$B107+1),"")</f>
        <v/>
      </c>
      <c r="F107" s="14" t="str">
        <f>IF($B107&lt;&gt;"",INDEX('новый реестр'!E:E,$B107+1),"")</f>
        <v/>
      </c>
      <c r="G107" s="35" t="str">
        <f>IF($B107&lt;&gt;"",INDEX('новый реестр'!F:F,$B107+1),"")</f>
        <v/>
      </c>
      <c r="H107" s="35" t="str">
        <f>IF($B107&lt;&gt;"",INDEX('новый реестр'!G:G,$B107+1),"")</f>
        <v/>
      </c>
      <c r="I107" s="55" t="str">
        <f t="array" ref="I107">IF($B107&lt;&gt;"",INDEX('новый реестр'!A:BV,B107+1,SMALL(IF(INDEX('новый реестр'!J:BV,B107+1,)&lt;&gt;"",COLUMN('новый реестр'!J:BV)),(ROW(A102)-MATCH(B107,B$7:B107,)))),"")</f>
        <v/>
      </c>
    </row>
    <row r="108" spans="1:9" x14ac:dyDescent="0.25">
      <c r="A108" s="16"/>
      <c r="B108" s="54" t="str">
        <f>IFERROR(IF((ROW(A102)-MATCH(B107,B$7:B107,))&lt;--VLOOKUP(B107,'новый реестр'!A:H,8,),B107,MATCH("*",INDEX('новый реестр'!H:H,B107+2):'новый реестр'!H$9999,)+B107),"")</f>
        <v/>
      </c>
      <c r="C108" s="14" t="str">
        <f>IF($B108&lt;&gt;"",INDEX('новый реестр'!B:B,$B108+1),"")</f>
        <v/>
      </c>
      <c r="D108" s="14" t="str">
        <f>IF($B108&lt;&gt;"",INDEX('новый реестр'!C:C,$B108+1),"")</f>
        <v/>
      </c>
      <c r="E108" s="14" t="str">
        <f>IF($B108&lt;&gt;"",INDEX('новый реестр'!D:D,$B108+1),"")</f>
        <v/>
      </c>
      <c r="F108" s="14" t="str">
        <f>IF($B108&lt;&gt;"",INDEX('новый реестр'!E:E,$B108+1),"")</f>
        <v/>
      </c>
      <c r="G108" s="35" t="str">
        <f>IF($B108&lt;&gt;"",INDEX('новый реестр'!F:F,$B108+1),"")</f>
        <v/>
      </c>
      <c r="H108" s="35" t="str">
        <f>IF($B108&lt;&gt;"",INDEX('новый реестр'!G:G,$B108+1),"")</f>
        <v/>
      </c>
      <c r="I108" s="55" t="str">
        <f t="array" ref="I108">IF($B108&lt;&gt;"",INDEX('новый реестр'!A:BV,B108+1,SMALL(IF(INDEX('новый реестр'!J:BV,B108+1,)&lt;&gt;"",COLUMN('новый реестр'!J:BV)),(ROW(A103)-MATCH(B108,B$7:B108,)))),"")</f>
        <v/>
      </c>
    </row>
    <row r="109" spans="1:9" x14ac:dyDescent="0.25">
      <c r="A109" s="16"/>
      <c r="B109" s="54" t="str">
        <f>IFERROR(IF((ROW(A103)-MATCH(B108,B$7:B108,))&lt;--VLOOKUP(B108,'новый реестр'!A:H,8,),B108,MATCH("*",INDEX('новый реестр'!H:H,B108+2):'новый реестр'!H$9999,)+B108),"")</f>
        <v/>
      </c>
      <c r="C109" s="14" t="str">
        <f>IF($B109&lt;&gt;"",INDEX('новый реестр'!B:B,$B109+1),"")</f>
        <v/>
      </c>
      <c r="D109" s="14" t="str">
        <f>IF($B109&lt;&gt;"",INDEX('новый реестр'!C:C,$B109+1),"")</f>
        <v/>
      </c>
      <c r="E109" s="14" t="str">
        <f>IF($B109&lt;&gt;"",INDEX('новый реестр'!D:D,$B109+1),"")</f>
        <v/>
      </c>
      <c r="F109" s="14" t="str">
        <f>IF($B109&lt;&gt;"",INDEX('новый реестр'!E:E,$B109+1),"")</f>
        <v/>
      </c>
      <c r="G109" s="35" t="str">
        <f>IF($B109&lt;&gt;"",INDEX('новый реестр'!F:F,$B109+1),"")</f>
        <v/>
      </c>
      <c r="H109" s="35" t="str">
        <f>IF($B109&lt;&gt;"",INDEX('новый реестр'!G:G,$B109+1),"")</f>
        <v/>
      </c>
      <c r="I109" s="55" t="str">
        <f t="array" ref="I109">IF($B109&lt;&gt;"",INDEX('новый реестр'!A:BV,B109+1,SMALL(IF(INDEX('новый реестр'!J:BV,B109+1,)&lt;&gt;"",COLUMN('новый реестр'!J:BV)),(ROW(A104)-MATCH(B109,B$7:B109,)))),"")</f>
        <v/>
      </c>
    </row>
    <row r="110" spans="1:9" x14ac:dyDescent="0.25">
      <c r="A110" s="16"/>
      <c r="B110" s="54" t="str">
        <f>IFERROR(IF((ROW(A104)-MATCH(B109,B$7:B109,))&lt;--VLOOKUP(B109,'новый реестр'!A:H,8,),B109,MATCH("*",INDEX('новый реестр'!H:H,B109+2):'новый реестр'!H$9999,)+B109),"")</f>
        <v/>
      </c>
      <c r="C110" s="14" t="str">
        <f>IF($B110&lt;&gt;"",INDEX('новый реестр'!B:B,$B110+1),"")</f>
        <v/>
      </c>
      <c r="D110" s="14" t="str">
        <f>IF($B110&lt;&gt;"",INDEX('новый реестр'!C:C,$B110+1),"")</f>
        <v/>
      </c>
      <c r="E110" s="14" t="str">
        <f>IF($B110&lt;&gt;"",INDEX('новый реестр'!D:D,$B110+1),"")</f>
        <v/>
      </c>
      <c r="F110" s="14" t="str">
        <f>IF($B110&lt;&gt;"",INDEX('новый реестр'!E:E,$B110+1),"")</f>
        <v/>
      </c>
      <c r="G110" s="35" t="str">
        <f>IF($B110&lt;&gt;"",INDEX('новый реестр'!F:F,$B110+1),"")</f>
        <v/>
      </c>
      <c r="H110" s="35" t="str">
        <f>IF($B110&lt;&gt;"",INDEX('новый реестр'!G:G,$B110+1),"")</f>
        <v/>
      </c>
      <c r="I110" s="55" t="str">
        <f t="array" ref="I110">IF($B110&lt;&gt;"",INDEX('новый реестр'!A:BV,B110+1,SMALL(IF(INDEX('новый реестр'!J:BV,B110+1,)&lt;&gt;"",COLUMN('новый реестр'!J:BV)),(ROW(A105)-MATCH(B110,B$7:B110,)))),"")</f>
        <v/>
      </c>
    </row>
    <row r="111" spans="1:9" x14ac:dyDescent="0.25">
      <c r="A111" s="16"/>
      <c r="B111" s="54" t="str">
        <f>IFERROR(IF((ROW(A105)-MATCH(B110,B$7:B110,))&lt;--VLOOKUP(B110,'новый реестр'!A:H,8,),B110,MATCH("*",INDEX('новый реестр'!H:H,B110+2):'новый реестр'!H$9999,)+B110),"")</f>
        <v/>
      </c>
      <c r="C111" s="14" t="str">
        <f>IF($B111&lt;&gt;"",INDEX('новый реестр'!B:B,$B111+1),"")</f>
        <v/>
      </c>
      <c r="D111" s="14" t="str">
        <f>IF($B111&lt;&gt;"",INDEX('новый реестр'!C:C,$B111+1),"")</f>
        <v/>
      </c>
      <c r="E111" s="14" t="str">
        <f>IF($B111&lt;&gt;"",INDEX('новый реестр'!D:D,$B111+1),"")</f>
        <v/>
      </c>
      <c r="F111" s="14" t="str">
        <f>IF($B111&lt;&gt;"",INDEX('новый реестр'!E:E,$B111+1),"")</f>
        <v/>
      </c>
      <c r="G111" s="35" t="str">
        <f>IF($B111&lt;&gt;"",INDEX('новый реестр'!F:F,$B111+1),"")</f>
        <v/>
      </c>
      <c r="H111" s="35" t="str">
        <f>IF($B111&lt;&gt;"",INDEX('новый реестр'!G:G,$B111+1),"")</f>
        <v/>
      </c>
      <c r="I111" s="55" t="str">
        <f t="array" ref="I111">IF($B111&lt;&gt;"",INDEX('новый реестр'!A:BV,B111+1,SMALL(IF(INDEX('новый реестр'!J:BV,B111+1,)&lt;&gt;"",COLUMN('новый реестр'!J:BV)),(ROW(A106)-MATCH(B111,B$7:B111,)))),"")</f>
        <v/>
      </c>
    </row>
    <row r="112" spans="1:9" x14ac:dyDescent="0.25">
      <c r="A112" s="16"/>
      <c r="B112" s="54" t="str">
        <f>IFERROR(IF((ROW(A106)-MATCH(B111,B$7:B111,))&lt;--VLOOKUP(B111,'новый реестр'!A:H,8,),B111,MATCH("*",INDEX('новый реестр'!H:H,B111+2):'новый реестр'!H$9999,)+B111),"")</f>
        <v/>
      </c>
      <c r="C112" s="14" t="str">
        <f>IF($B112&lt;&gt;"",INDEX('новый реестр'!B:B,$B112+1),"")</f>
        <v/>
      </c>
      <c r="D112" s="14" t="str">
        <f>IF($B112&lt;&gt;"",INDEX('новый реестр'!C:C,$B112+1),"")</f>
        <v/>
      </c>
      <c r="E112" s="14" t="str">
        <f>IF($B112&lt;&gt;"",INDEX('новый реестр'!D:D,$B112+1),"")</f>
        <v/>
      </c>
      <c r="F112" s="14" t="str">
        <f>IF($B112&lt;&gt;"",INDEX('новый реестр'!E:E,$B112+1),"")</f>
        <v/>
      </c>
      <c r="G112" s="35" t="str">
        <f>IF($B112&lt;&gt;"",INDEX('новый реестр'!F:F,$B112+1),"")</f>
        <v/>
      </c>
      <c r="H112" s="35" t="str">
        <f>IF($B112&lt;&gt;"",INDEX('новый реестр'!G:G,$B112+1),"")</f>
        <v/>
      </c>
      <c r="I112" s="55" t="str">
        <f t="array" ref="I112">IF($B112&lt;&gt;"",INDEX('новый реестр'!A:BV,B112+1,SMALL(IF(INDEX('новый реестр'!J:BV,B112+1,)&lt;&gt;"",COLUMN('новый реестр'!J:BV)),(ROW(A107)-MATCH(B112,B$7:B112,)))),"")</f>
        <v/>
      </c>
    </row>
    <row r="113" spans="1:9" x14ac:dyDescent="0.25">
      <c r="A113" s="16"/>
      <c r="B113" s="54" t="str">
        <f>IFERROR(IF((ROW(A107)-MATCH(B112,B$7:B112,))&lt;--VLOOKUP(B112,'новый реестр'!A:H,8,),B112,MATCH("*",INDEX('новый реестр'!H:H,B112+2):'новый реестр'!H$9999,)+B112),"")</f>
        <v/>
      </c>
      <c r="C113" s="14" t="str">
        <f>IF($B113&lt;&gt;"",INDEX('новый реестр'!B:B,$B113+1),"")</f>
        <v/>
      </c>
      <c r="D113" s="14" t="str">
        <f>IF($B113&lt;&gt;"",INDEX('новый реестр'!C:C,$B113+1),"")</f>
        <v/>
      </c>
      <c r="E113" s="14" t="str">
        <f>IF($B113&lt;&gt;"",INDEX('новый реестр'!D:D,$B113+1),"")</f>
        <v/>
      </c>
      <c r="F113" s="14" t="str">
        <f>IF($B113&lt;&gt;"",INDEX('новый реестр'!E:E,$B113+1),"")</f>
        <v/>
      </c>
      <c r="G113" s="35" t="str">
        <f>IF($B113&lt;&gt;"",INDEX('новый реестр'!F:F,$B113+1),"")</f>
        <v/>
      </c>
      <c r="H113" s="35" t="str">
        <f>IF($B113&lt;&gt;"",INDEX('новый реестр'!G:G,$B113+1),"")</f>
        <v/>
      </c>
      <c r="I113" s="55" t="str">
        <f t="array" ref="I113">IF($B113&lt;&gt;"",INDEX('новый реестр'!A:BV,B113+1,SMALL(IF(INDEX('новый реестр'!J:BV,B113+1,)&lt;&gt;"",COLUMN('новый реестр'!J:BV)),(ROW(A108)-MATCH(B113,B$7:B113,)))),"")</f>
        <v/>
      </c>
    </row>
    <row r="114" spans="1:9" x14ac:dyDescent="0.25">
      <c r="A114" s="16"/>
      <c r="B114" s="54" t="str">
        <f>IFERROR(IF((ROW(A108)-MATCH(B113,B$7:B113,))&lt;--VLOOKUP(B113,'новый реестр'!A:H,8,),B113,MATCH("*",INDEX('новый реестр'!H:H,B113+2):'новый реестр'!H$9999,)+B113),"")</f>
        <v/>
      </c>
      <c r="C114" s="14" t="str">
        <f>IF($B114&lt;&gt;"",INDEX('новый реестр'!B:B,$B114+1),"")</f>
        <v/>
      </c>
      <c r="D114" s="14" t="str">
        <f>IF($B114&lt;&gt;"",INDEX('новый реестр'!C:C,$B114+1),"")</f>
        <v/>
      </c>
      <c r="E114" s="14" t="str">
        <f>IF($B114&lt;&gt;"",INDEX('новый реестр'!D:D,$B114+1),"")</f>
        <v/>
      </c>
      <c r="F114" s="14" t="str">
        <f>IF($B114&lt;&gt;"",INDEX('новый реестр'!E:E,$B114+1),"")</f>
        <v/>
      </c>
      <c r="G114" s="35" t="str">
        <f>IF($B114&lt;&gt;"",INDEX('новый реестр'!F:F,$B114+1),"")</f>
        <v/>
      </c>
      <c r="H114" s="35" t="str">
        <f>IF($B114&lt;&gt;"",INDEX('новый реестр'!G:G,$B114+1),"")</f>
        <v/>
      </c>
      <c r="I114" s="55" t="str">
        <f t="array" ref="I114">IF($B114&lt;&gt;"",INDEX('новый реестр'!A:BV,B114+1,SMALL(IF(INDEX('новый реестр'!J:BV,B114+1,)&lt;&gt;"",COLUMN('новый реестр'!J:BV)),(ROW(A109)-MATCH(B114,B$7:B114,)))),"")</f>
        <v/>
      </c>
    </row>
    <row r="115" spans="1:9" x14ac:dyDescent="0.25">
      <c r="A115" s="16"/>
      <c r="B115" s="54" t="str">
        <f>IFERROR(IF((ROW(A109)-MATCH(B114,B$7:B114,))&lt;--VLOOKUP(B114,'новый реестр'!A:H,8,),B114,MATCH("*",INDEX('новый реестр'!H:H,B114+2):'новый реестр'!H$9999,)+B114),"")</f>
        <v/>
      </c>
      <c r="C115" s="14" t="str">
        <f>IF($B115&lt;&gt;"",INDEX('новый реестр'!B:B,$B115+1),"")</f>
        <v/>
      </c>
      <c r="D115" s="14" t="str">
        <f>IF($B115&lt;&gt;"",INDEX('новый реестр'!C:C,$B115+1),"")</f>
        <v/>
      </c>
      <c r="E115" s="14" t="str">
        <f>IF($B115&lt;&gt;"",INDEX('новый реестр'!D:D,$B115+1),"")</f>
        <v/>
      </c>
      <c r="F115" s="14" t="str">
        <f>IF($B115&lt;&gt;"",INDEX('новый реестр'!E:E,$B115+1),"")</f>
        <v/>
      </c>
      <c r="G115" s="35" t="str">
        <f>IF($B115&lt;&gt;"",INDEX('новый реестр'!F:F,$B115+1),"")</f>
        <v/>
      </c>
      <c r="H115" s="35" t="str">
        <f>IF($B115&lt;&gt;"",INDEX('новый реестр'!G:G,$B115+1),"")</f>
        <v/>
      </c>
      <c r="I115" s="55" t="str">
        <f t="array" ref="I115">IF($B115&lt;&gt;"",INDEX('новый реестр'!A:BV,B115+1,SMALL(IF(INDEX('новый реестр'!J:BV,B115+1,)&lt;&gt;"",COLUMN('новый реестр'!J:BV)),(ROW(A110)-MATCH(B115,B$7:B115,)))),"")</f>
        <v/>
      </c>
    </row>
    <row r="116" spans="1:9" x14ac:dyDescent="0.25">
      <c r="A116" s="16"/>
      <c r="B116" s="54" t="str">
        <f>IFERROR(IF((ROW(A110)-MATCH(B115,B$7:B115,))&lt;--VLOOKUP(B115,'новый реестр'!A:H,8,),B115,MATCH("*",INDEX('новый реестр'!H:H,B115+2):'новый реестр'!H$9999,)+B115),"")</f>
        <v/>
      </c>
      <c r="C116" s="14" t="str">
        <f>IF($B116&lt;&gt;"",INDEX('новый реестр'!B:B,$B116+1),"")</f>
        <v/>
      </c>
      <c r="D116" s="14" t="str">
        <f>IF($B116&lt;&gt;"",INDEX('новый реестр'!C:C,$B116+1),"")</f>
        <v/>
      </c>
      <c r="E116" s="14" t="str">
        <f>IF($B116&lt;&gt;"",INDEX('новый реестр'!D:D,$B116+1),"")</f>
        <v/>
      </c>
      <c r="F116" s="14" t="str">
        <f>IF($B116&lt;&gt;"",INDEX('новый реестр'!E:E,$B116+1),"")</f>
        <v/>
      </c>
      <c r="G116" s="35" t="str">
        <f>IF($B116&lt;&gt;"",INDEX('новый реестр'!F:F,$B116+1),"")</f>
        <v/>
      </c>
      <c r="H116" s="35" t="str">
        <f>IF($B116&lt;&gt;"",INDEX('новый реестр'!G:G,$B116+1),"")</f>
        <v/>
      </c>
      <c r="I116" s="55" t="str">
        <f t="array" ref="I116">IF($B116&lt;&gt;"",INDEX('новый реестр'!A:BV,B116+1,SMALL(IF(INDEX('новый реестр'!J:BV,B116+1,)&lt;&gt;"",COLUMN('новый реестр'!J:BV)),(ROW(A111)-MATCH(B116,B$7:B116,)))),"")</f>
        <v/>
      </c>
    </row>
    <row r="117" spans="1:9" x14ac:dyDescent="0.25">
      <c r="A117" s="16"/>
      <c r="B117" s="54" t="str">
        <f>IFERROR(IF((ROW(A111)-MATCH(B116,B$7:B116,))&lt;--VLOOKUP(B116,'новый реестр'!A:H,8,),B116,MATCH("*",INDEX('новый реестр'!H:H,B116+2):'новый реестр'!H$9999,)+B116),"")</f>
        <v/>
      </c>
      <c r="C117" s="14" t="str">
        <f>IF($B117&lt;&gt;"",INDEX('новый реестр'!B:B,$B117+1),"")</f>
        <v/>
      </c>
      <c r="D117" s="14" t="str">
        <f>IF($B117&lt;&gt;"",INDEX('новый реестр'!C:C,$B117+1),"")</f>
        <v/>
      </c>
      <c r="E117" s="14" t="str">
        <f>IF($B117&lt;&gt;"",INDEX('новый реестр'!D:D,$B117+1),"")</f>
        <v/>
      </c>
      <c r="F117" s="14" t="str">
        <f>IF($B117&lt;&gt;"",INDEX('новый реестр'!E:E,$B117+1),"")</f>
        <v/>
      </c>
      <c r="G117" s="35" t="str">
        <f>IF($B117&lt;&gt;"",INDEX('новый реестр'!F:F,$B117+1),"")</f>
        <v/>
      </c>
      <c r="H117" s="35" t="str">
        <f>IF($B117&lt;&gt;"",INDEX('новый реестр'!G:G,$B117+1),"")</f>
        <v/>
      </c>
      <c r="I117" s="55" t="str">
        <f t="array" ref="I117">IF($B117&lt;&gt;"",INDEX('новый реестр'!A:BV,B117+1,SMALL(IF(INDEX('новый реестр'!J:BV,B117+1,)&lt;&gt;"",COLUMN('новый реестр'!J:BV)),(ROW(A112)-MATCH(B117,B$7:B117,)))),"")</f>
        <v/>
      </c>
    </row>
    <row r="118" spans="1:9" x14ac:dyDescent="0.25">
      <c r="A118" s="16"/>
      <c r="B118" s="54" t="str">
        <f>IFERROR(IF((ROW(A112)-MATCH(B117,B$7:B117,))&lt;--VLOOKUP(B117,'новый реестр'!A:H,8,),B117,MATCH("*",INDEX('новый реестр'!H:H,B117+2):'новый реестр'!H$9999,)+B117),"")</f>
        <v/>
      </c>
      <c r="C118" s="14" t="str">
        <f>IF($B118&lt;&gt;"",INDEX('новый реестр'!B:B,$B118+1),"")</f>
        <v/>
      </c>
      <c r="D118" s="14" t="str">
        <f>IF($B118&lt;&gt;"",INDEX('новый реестр'!C:C,$B118+1),"")</f>
        <v/>
      </c>
      <c r="E118" s="14" t="str">
        <f>IF($B118&lt;&gt;"",INDEX('новый реестр'!D:D,$B118+1),"")</f>
        <v/>
      </c>
      <c r="F118" s="14" t="str">
        <f>IF($B118&lt;&gt;"",INDEX('новый реестр'!E:E,$B118+1),"")</f>
        <v/>
      </c>
      <c r="G118" s="35" t="str">
        <f>IF($B118&lt;&gt;"",INDEX('новый реестр'!F:F,$B118+1),"")</f>
        <v/>
      </c>
      <c r="H118" s="35" t="str">
        <f>IF($B118&lt;&gt;"",INDEX('новый реестр'!G:G,$B118+1),"")</f>
        <v/>
      </c>
      <c r="I118" s="55" t="str">
        <f t="array" ref="I118">IF($B118&lt;&gt;"",INDEX('новый реестр'!A:BV,B118+1,SMALL(IF(INDEX('новый реестр'!J:BV,B118+1,)&lt;&gt;"",COLUMN('новый реестр'!J:BV)),(ROW(A113)-MATCH(B118,B$7:B118,)))),"")</f>
        <v/>
      </c>
    </row>
    <row r="119" spans="1:9" x14ac:dyDescent="0.25">
      <c r="A119" s="16"/>
      <c r="B119" s="54" t="str">
        <f>IFERROR(IF((ROW(A113)-MATCH(B118,B$7:B118,))&lt;--VLOOKUP(B118,'новый реестр'!A:H,8,),B118,MATCH("*",INDEX('новый реестр'!H:H,B118+2):'новый реестр'!H$9999,)+B118),"")</f>
        <v/>
      </c>
      <c r="C119" s="14" t="str">
        <f>IF($B119&lt;&gt;"",INDEX('новый реестр'!B:B,$B119+1),"")</f>
        <v/>
      </c>
      <c r="D119" s="14" t="str">
        <f>IF($B119&lt;&gt;"",INDEX('новый реестр'!C:C,$B119+1),"")</f>
        <v/>
      </c>
      <c r="E119" s="14" t="str">
        <f>IF($B119&lt;&gt;"",INDEX('новый реестр'!D:D,$B119+1),"")</f>
        <v/>
      </c>
      <c r="F119" s="14" t="str">
        <f>IF($B119&lt;&gt;"",INDEX('новый реестр'!E:E,$B119+1),"")</f>
        <v/>
      </c>
      <c r="G119" s="35" t="str">
        <f>IF($B119&lt;&gt;"",INDEX('новый реестр'!F:F,$B119+1),"")</f>
        <v/>
      </c>
      <c r="H119" s="35" t="str">
        <f>IF($B119&lt;&gt;"",INDEX('новый реестр'!G:G,$B119+1),"")</f>
        <v/>
      </c>
      <c r="I119" s="55" t="str">
        <f t="array" ref="I119">IF($B119&lt;&gt;"",INDEX('новый реестр'!A:BV,B119+1,SMALL(IF(INDEX('новый реестр'!J:BV,B119+1,)&lt;&gt;"",COLUMN('новый реестр'!J:BV)),(ROW(A114)-MATCH(B119,B$7:B119,)))),"")</f>
        <v/>
      </c>
    </row>
    <row r="120" spans="1:9" x14ac:dyDescent="0.25">
      <c r="A120" s="16"/>
      <c r="B120" s="54" t="str">
        <f>IFERROR(IF((ROW(A114)-MATCH(B119,B$7:B119,))&lt;--VLOOKUP(B119,'новый реестр'!A:H,8,),B119,MATCH("*",INDEX('новый реестр'!H:H,B119+2):'новый реестр'!H$9999,)+B119),"")</f>
        <v/>
      </c>
      <c r="C120" s="14" t="str">
        <f>IF($B120&lt;&gt;"",INDEX('новый реестр'!B:B,$B120+1),"")</f>
        <v/>
      </c>
      <c r="D120" s="14" t="str">
        <f>IF($B120&lt;&gt;"",INDEX('новый реестр'!C:C,$B120+1),"")</f>
        <v/>
      </c>
      <c r="E120" s="14" t="str">
        <f>IF($B120&lt;&gt;"",INDEX('новый реестр'!D:D,$B120+1),"")</f>
        <v/>
      </c>
      <c r="F120" s="14" t="str">
        <f>IF($B120&lt;&gt;"",INDEX('новый реестр'!E:E,$B120+1),"")</f>
        <v/>
      </c>
      <c r="G120" s="35" t="str">
        <f>IF($B120&lt;&gt;"",INDEX('новый реестр'!F:F,$B120+1),"")</f>
        <v/>
      </c>
      <c r="H120" s="35" t="str">
        <f>IF($B120&lt;&gt;"",INDEX('новый реестр'!G:G,$B120+1),"")</f>
        <v/>
      </c>
      <c r="I120" s="55" t="str">
        <f t="array" ref="I120">IF($B120&lt;&gt;"",INDEX('новый реестр'!A:BV,B120+1,SMALL(IF(INDEX('новый реестр'!J:BV,B120+1,)&lt;&gt;"",COLUMN('новый реестр'!J:BV)),(ROW(A115)-MATCH(B120,B$7:B120,)))),"")</f>
        <v/>
      </c>
    </row>
    <row r="121" spans="1:9" x14ac:dyDescent="0.25">
      <c r="A121" s="16"/>
      <c r="B121" s="54" t="str">
        <f>IFERROR(IF((ROW(A115)-MATCH(B120,B$7:B120,))&lt;--VLOOKUP(B120,'новый реестр'!A:H,8,),B120,MATCH("*",INDEX('новый реестр'!H:H,B120+2):'новый реестр'!H$9999,)+B120),"")</f>
        <v/>
      </c>
      <c r="C121" s="14" t="str">
        <f>IF($B121&lt;&gt;"",INDEX('новый реестр'!B:B,$B121+1),"")</f>
        <v/>
      </c>
      <c r="D121" s="14" t="str">
        <f>IF($B121&lt;&gt;"",INDEX('новый реестр'!C:C,$B121+1),"")</f>
        <v/>
      </c>
      <c r="E121" s="14" t="str">
        <f>IF($B121&lt;&gt;"",INDEX('новый реестр'!D:D,$B121+1),"")</f>
        <v/>
      </c>
      <c r="F121" s="14" t="str">
        <f>IF($B121&lt;&gt;"",INDEX('новый реестр'!E:E,$B121+1),"")</f>
        <v/>
      </c>
      <c r="G121" s="35" t="str">
        <f>IF($B121&lt;&gt;"",INDEX('новый реестр'!F:F,$B121+1),"")</f>
        <v/>
      </c>
      <c r="H121" s="35" t="str">
        <f>IF($B121&lt;&gt;"",INDEX('новый реестр'!G:G,$B121+1),"")</f>
        <v/>
      </c>
      <c r="I121" s="55" t="str">
        <f t="array" ref="I121">IF($B121&lt;&gt;"",INDEX('новый реестр'!A:BV,B121+1,SMALL(IF(INDEX('новый реестр'!J:BV,B121+1,)&lt;&gt;"",COLUMN('новый реестр'!J:BV)),(ROW(A116)-MATCH(B121,B$7:B121,)))),"")</f>
        <v/>
      </c>
    </row>
    <row r="122" spans="1:9" x14ac:dyDescent="0.25">
      <c r="A122" s="16"/>
      <c r="B122" s="54" t="str">
        <f>IFERROR(IF((ROW(A116)-MATCH(B121,B$7:B121,))&lt;--VLOOKUP(B121,'новый реестр'!A:H,8,),B121,MATCH("*",INDEX('новый реестр'!H:H,B121+2):'новый реестр'!H$9999,)+B121),"")</f>
        <v/>
      </c>
      <c r="C122" s="14" t="str">
        <f>IF($B122&lt;&gt;"",INDEX('новый реестр'!B:B,$B122+1),"")</f>
        <v/>
      </c>
      <c r="D122" s="14" t="str">
        <f>IF($B122&lt;&gt;"",INDEX('новый реестр'!C:C,$B122+1),"")</f>
        <v/>
      </c>
      <c r="E122" s="14" t="str">
        <f>IF($B122&lt;&gt;"",INDEX('новый реестр'!D:D,$B122+1),"")</f>
        <v/>
      </c>
      <c r="F122" s="14" t="str">
        <f>IF($B122&lt;&gt;"",INDEX('новый реестр'!E:E,$B122+1),"")</f>
        <v/>
      </c>
      <c r="G122" s="35" t="str">
        <f>IF($B122&lt;&gt;"",INDEX('новый реестр'!F:F,$B122+1),"")</f>
        <v/>
      </c>
      <c r="H122" s="35" t="str">
        <f>IF($B122&lt;&gt;"",INDEX('новый реестр'!G:G,$B122+1),"")</f>
        <v/>
      </c>
      <c r="I122" s="55" t="str">
        <f t="array" ref="I122">IF($B122&lt;&gt;"",INDEX('новый реестр'!A:BV,B122+1,SMALL(IF(INDEX('новый реестр'!J:BV,B122+1,)&lt;&gt;"",COLUMN('новый реестр'!J:BV)),(ROW(A117)-MATCH(B122,B$7:B122,)))),"")</f>
        <v/>
      </c>
    </row>
    <row r="123" spans="1:9" x14ac:dyDescent="0.25">
      <c r="A123" s="16"/>
      <c r="B123" s="54" t="str">
        <f>IFERROR(IF((ROW(A117)-MATCH(B122,B$7:B122,))&lt;--VLOOKUP(B122,'новый реестр'!A:H,8,),B122,MATCH("*",INDEX('новый реестр'!H:H,B122+2):'новый реестр'!H$9999,)+B122),"")</f>
        <v/>
      </c>
      <c r="C123" s="14" t="str">
        <f>IF($B123&lt;&gt;"",INDEX('новый реестр'!B:B,$B123+1),"")</f>
        <v/>
      </c>
      <c r="D123" s="14" t="str">
        <f>IF($B123&lt;&gt;"",INDEX('новый реестр'!C:C,$B123+1),"")</f>
        <v/>
      </c>
      <c r="E123" s="14" t="str">
        <f>IF($B123&lt;&gt;"",INDEX('новый реестр'!D:D,$B123+1),"")</f>
        <v/>
      </c>
      <c r="F123" s="14" t="str">
        <f>IF($B123&lt;&gt;"",INDEX('новый реестр'!E:E,$B123+1),"")</f>
        <v/>
      </c>
      <c r="G123" s="35" t="str">
        <f>IF($B123&lt;&gt;"",INDEX('новый реестр'!F:F,$B123+1),"")</f>
        <v/>
      </c>
      <c r="H123" s="35" t="str">
        <f>IF($B123&lt;&gt;"",INDEX('новый реестр'!G:G,$B123+1),"")</f>
        <v/>
      </c>
      <c r="I123" s="55" t="str">
        <f t="array" ref="I123">IF($B123&lt;&gt;"",INDEX('новый реестр'!A:BV,B123+1,SMALL(IF(INDEX('новый реестр'!J:BV,B123+1,)&lt;&gt;"",COLUMN('новый реестр'!J:BV)),(ROW(A118)-MATCH(B123,B$7:B123,)))),"")</f>
        <v/>
      </c>
    </row>
    <row r="124" spans="1:9" x14ac:dyDescent="0.25">
      <c r="A124" s="16"/>
      <c r="B124" s="54" t="str">
        <f>IFERROR(IF((ROW(A118)-MATCH(B123,B$7:B123,))&lt;--VLOOKUP(B123,'новый реестр'!A:H,8,),B123,MATCH("*",INDEX('новый реестр'!H:H,B123+2):'новый реестр'!H$9999,)+B123),"")</f>
        <v/>
      </c>
      <c r="C124" s="14" t="str">
        <f>IF($B124&lt;&gt;"",INDEX('новый реестр'!B:B,$B124+1),"")</f>
        <v/>
      </c>
      <c r="D124" s="14" t="str">
        <f>IF($B124&lt;&gt;"",INDEX('новый реестр'!C:C,$B124+1),"")</f>
        <v/>
      </c>
      <c r="E124" s="14" t="str">
        <f>IF($B124&lt;&gt;"",INDEX('новый реестр'!D:D,$B124+1),"")</f>
        <v/>
      </c>
      <c r="F124" s="14" t="str">
        <f>IF($B124&lt;&gt;"",INDEX('новый реестр'!E:E,$B124+1),"")</f>
        <v/>
      </c>
      <c r="G124" s="35" t="str">
        <f>IF($B124&lt;&gt;"",INDEX('новый реестр'!F:F,$B124+1),"")</f>
        <v/>
      </c>
      <c r="H124" s="35" t="str">
        <f>IF($B124&lt;&gt;"",INDEX('новый реестр'!G:G,$B124+1),"")</f>
        <v/>
      </c>
      <c r="I124" s="55" t="str">
        <f t="array" ref="I124">IF($B124&lt;&gt;"",INDEX('новый реестр'!A:BV,B124+1,SMALL(IF(INDEX('новый реестр'!J:BV,B124+1,)&lt;&gt;"",COLUMN('новый реестр'!J:BV)),(ROW(A119)-MATCH(B124,B$7:B124,)))),"")</f>
        <v/>
      </c>
    </row>
    <row r="125" spans="1:9" x14ac:dyDescent="0.25">
      <c r="A125" s="16"/>
      <c r="B125" s="54" t="str">
        <f>IFERROR(IF((ROW(A119)-MATCH(B124,B$7:B124,))&lt;--VLOOKUP(B124,'новый реестр'!A:H,8,),B124,MATCH("*",INDEX('новый реестр'!H:H,B124+2):'новый реестр'!H$9999,)+B124),"")</f>
        <v/>
      </c>
      <c r="C125" s="14" t="str">
        <f>IF($B125&lt;&gt;"",INDEX('новый реестр'!B:B,$B125+1),"")</f>
        <v/>
      </c>
      <c r="D125" s="14" t="str">
        <f>IF($B125&lt;&gt;"",INDEX('новый реестр'!C:C,$B125+1),"")</f>
        <v/>
      </c>
      <c r="E125" s="14" t="str">
        <f>IF($B125&lt;&gt;"",INDEX('новый реестр'!D:D,$B125+1),"")</f>
        <v/>
      </c>
      <c r="F125" s="14" t="str">
        <f>IF($B125&lt;&gt;"",INDEX('новый реестр'!E:E,$B125+1),"")</f>
        <v/>
      </c>
      <c r="G125" s="35" t="str">
        <f>IF($B125&lt;&gt;"",INDEX('новый реестр'!F:F,$B125+1),"")</f>
        <v/>
      </c>
      <c r="H125" s="35" t="str">
        <f>IF($B125&lt;&gt;"",INDEX('новый реестр'!G:G,$B125+1),"")</f>
        <v/>
      </c>
      <c r="I125" s="55" t="str">
        <f t="array" ref="I125">IF($B125&lt;&gt;"",INDEX('новый реестр'!A:BV,B125+1,SMALL(IF(INDEX('новый реестр'!J:BV,B125+1,)&lt;&gt;"",COLUMN('новый реестр'!J:BV)),(ROW(A120)-MATCH(B125,B$7:B125,)))),"")</f>
        <v/>
      </c>
    </row>
    <row r="126" spans="1:9" x14ac:dyDescent="0.25">
      <c r="A126" s="16"/>
      <c r="B126" s="54" t="str">
        <f>IFERROR(IF((ROW(A120)-MATCH(B125,B$7:B125,))&lt;--VLOOKUP(B125,'новый реестр'!A:H,8,),B125,MATCH("*",INDEX('новый реестр'!H:H,B125+2):'новый реестр'!H$9999,)+B125),"")</f>
        <v/>
      </c>
      <c r="C126" s="14" t="str">
        <f>IF($B126&lt;&gt;"",INDEX('новый реестр'!B:B,$B126+1),"")</f>
        <v/>
      </c>
      <c r="D126" s="14" t="str">
        <f>IF($B126&lt;&gt;"",INDEX('новый реестр'!C:C,$B126+1),"")</f>
        <v/>
      </c>
      <c r="E126" s="14" t="str">
        <f>IF($B126&lt;&gt;"",INDEX('новый реестр'!D:D,$B126+1),"")</f>
        <v/>
      </c>
      <c r="F126" s="14" t="str">
        <f>IF($B126&lt;&gt;"",INDEX('новый реестр'!E:E,$B126+1),"")</f>
        <v/>
      </c>
      <c r="G126" s="35" t="str">
        <f>IF($B126&lt;&gt;"",INDEX('новый реестр'!F:F,$B126+1),"")</f>
        <v/>
      </c>
      <c r="H126" s="35" t="str">
        <f>IF($B126&lt;&gt;"",INDEX('новый реестр'!G:G,$B126+1),"")</f>
        <v/>
      </c>
      <c r="I126" s="55" t="str">
        <f t="array" ref="I126">IF($B126&lt;&gt;"",INDEX('новый реестр'!A:BV,B126+1,SMALL(IF(INDEX('новый реестр'!J:BV,B126+1,)&lt;&gt;"",COLUMN('новый реестр'!J:BV)),(ROW(A121)-MATCH(B126,B$7:B126,)))),"")</f>
        <v/>
      </c>
    </row>
    <row r="127" spans="1:9" x14ac:dyDescent="0.25">
      <c r="A127" s="16"/>
      <c r="B127" s="54" t="str">
        <f>IFERROR(IF((ROW(A121)-MATCH(B126,B$7:B126,))&lt;--VLOOKUP(B126,'новый реестр'!A:H,8,),B126,MATCH("*",INDEX('новый реестр'!H:H,B126+2):'новый реестр'!H$9999,)+B126),"")</f>
        <v/>
      </c>
      <c r="C127" s="14" t="str">
        <f>IF($B127&lt;&gt;"",INDEX('новый реестр'!B:B,$B127+1),"")</f>
        <v/>
      </c>
      <c r="D127" s="14" t="str">
        <f>IF($B127&lt;&gt;"",INDEX('новый реестр'!C:C,$B127+1),"")</f>
        <v/>
      </c>
      <c r="E127" s="14" t="str">
        <f>IF($B127&lt;&gt;"",INDEX('новый реестр'!D:D,$B127+1),"")</f>
        <v/>
      </c>
      <c r="F127" s="14" t="str">
        <f>IF($B127&lt;&gt;"",INDEX('новый реестр'!E:E,$B127+1),"")</f>
        <v/>
      </c>
      <c r="G127" s="35" t="str">
        <f>IF($B127&lt;&gt;"",INDEX('новый реестр'!F:F,$B127+1),"")</f>
        <v/>
      </c>
      <c r="H127" s="35" t="str">
        <f>IF($B127&lt;&gt;"",INDEX('новый реестр'!G:G,$B127+1),"")</f>
        <v/>
      </c>
      <c r="I127" s="55" t="str">
        <f t="array" ref="I127">IF($B127&lt;&gt;"",INDEX('новый реестр'!A:BV,B127+1,SMALL(IF(INDEX('новый реестр'!J:BV,B127+1,)&lt;&gt;"",COLUMN('новый реестр'!J:BV)),(ROW(A122)-MATCH(B127,B$7:B127,)))),"")</f>
        <v/>
      </c>
    </row>
    <row r="128" spans="1:9" x14ac:dyDescent="0.25">
      <c r="A128" s="16"/>
      <c r="B128" s="54" t="str">
        <f>IFERROR(IF((ROW(A122)-MATCH(B127,B$7:B127,))&lt;--VLOOKUP(B127,'новый реестр'!A:H,8,),B127,MATCH("*",INDEX('новый реестр'!H:H,B127+2):'новый реестр'!H$9999,)+B127),"")</f>
        <v/>
      </c>
      <c r="C128" s="14" t="str">
        <f>IF($B128&lt;&gt;"",INDEX('новый реестр'!B:B,$B128+1),"")</f>
        <v/>
      </c>
      <c r="D128" s="14" t="str">
        <f>IF($B128&lt;&gt;"",INDEX('новый реестр'!C:C,$B128+1),"")</f>
        <v/>
      </c>
      <c r="E128" s="14" t="str">
        <f>IF($B128&lt;&gt;"",INDEX('новый реестр'!D:D,$B128+1),"")</f>
        <v/>
      </c>
      <c r="F128" s="14" t="str">
        <f>IF($B128&lt;&gt;"",INDEX('новый реестр'!E:E,$B128+1),"")</f>
        <v/>
      </c>
      <c r="G128" s="35" t="str">
        <f>IF($B128&lt;&gt;"",INDEX('новый реестр'!F:F,$B128+1),"")</f>
        <v/>
      </c>
      <c r="H128" s="35" t="str">
        <f>IF($B128&lt;&gt;"",INDEX('новый реестр'!G:G,$B128+1),"")</f>
        <v/>
      </c>
      <c r="I128" s="55" t="str">
        <f t="array" ref="I128">IF($B128&lt;&gt;"",INDEX('новый реестр'!A:BV,B128+1,SMALL(IF(INDEX('новый реестр'!J:BV,B128+1,)&lt;&gt;"",COLUMN('новый реестр'!J:BV)),(ROW(A123)-MATCH(B128,B$7:B128,)))),"")</f>
        <v/>
      </c>
    </row>
    <row r="129" spans="1:9" x14ac:dyDescent="0.25">
      <c r="A129" s="16"/>
      <c r="B129" s="54" t="str">
        <f>IFERROR(IF((ROW(A123)-MATCH(B128,B$7:B128,))&lt;--VLOOKUP(B128,'новый реестр'!A:H,8,),B128,MATCH("*",INDEX('новый реестр'!H:H,B128+2):'новый реестр'!H$9999,)+B128),"")</f>
        <v/>
      </c>
      <c r="C129" s="14" t="str">
        <f>IF($B129&lt;&gt;"",INDEX('новый реестр'!B:B,$B129+1),"")</f>
        <v/>
      </c>
      <c r="D129" s="14" t="str">
        <f>IF($B129&lt;&gt;"",INDEX('новый реестр'!C:C,$B129+1),"")</f>
        <v/>
      </c>
      <c r="E129" s="14" t="str">
        <f>IF($B129&lt;&gt;"",INDEX('новый реестр'!D:D,$B129+1),"")</f>
        <v/>
      </c>
      <c r="F129" s="14" t="str">
        <f>IF($B129&lt;&gt;"",INDEX('новый реестр'!E:E,$B129+1),"")</f>
        <v/>
      </c>
      <c r="G129" s="35" t="str">
        <f>IF($B129&lt;&gt;"",INDEX('новый реестр'!F:F,$B129+1),"")</f>
        <v/>
      </c>
      <c r="H129" s="35" t="str">
        <f>IF($B129&lt;&gt;"",INDEX('новый реестр'!G:G,$B129+1),"")</f>
        <v/>
      </c>
      <c r="I129" s="55" t="str">
        <f t="array" ref="I129">IF($B129&lt;&gt;"",INDEX('новый реестр'!A:BV,B129+1,SMALL(IF(INDEX('новый реестр'!J:BV,B129+1,)&lt;&gt;"",COLUMN('новый реестр'!J:BV)),(ROW(A124)-MATCH(B129,B$7:B129,)))),"")</f>
        <v/>
      </c>
    </row>
    <row r="130" spans="1:9" x14ac:dyDescent="0.25">
      <c r="A130" s="16"/>
      <c r="B130" s="54" t="str">
        <f>IFERROR(IF((ROW(A124)-MATCH(B129,B$7:B129,))&lt;--VLOOKUP(B129,'новый реестр'!A:H,8,),B129,MATCH("*",INDEX('новый реестр'!H:H,B129+2):'новый реестр'!H$9999,)+B129),"")</f>
        <v/>
      </c>
      <c r="C130" s="14" t="str">
        <f>IF($B130&lt;&gt;"",INDEX('новый реестр'!B:B,$B130+1),"")</f>
        <v/>
      </c>
      <c r="D130" s="14" t="str">
        <f>IF($B130&lt;&gt;"",INDEX('новый реестр'!C:C,$B130+1),"")</f>
        <v/>
      </c>
      <c r="E130" s="14" t="str">
        <f>IF($B130&lt;&gt;"",INDEX('новый реестр'!D:D,$B130+1),"")</f>
        <v/>
      </c>
      <c r="F130" s="14" t="str">
        <f>IF($B130&lt;&gt;"",INDEX('новый реестр'!E:E,$B130+1),"")</f>
        <v/>
      </c>
      <c r="G130" s="35" t="str">
        <f>IF($B130&lt;&gt;"",INDEX('новый реестр'!F:F,$B130+1),"")</f>
        <v/>
      </c>
      <c r="H130" s="35" t="str">
        <f>IF($B130&lt;&gt;"",INDEX('новый реестр'!G:G,$B130+1),"")</f>
        <v/>
      </c>
      <c r="I130" s="55" t="str">
        <f t="array" ref="I130">IF($B130&lt;&gt;"",INDEX('новый реестр'!A:BV,B130+1,SMALL(IF(INDEX('новый реестр'!J:BV,B130+1,)&lt;&gt;"",COLUMN('новый реестр'!J:BV)),(ROW(A125)-MATCH(B130,B$7:B130,)))),"")</f>
        <v/>
      </c>
    </row>
    <row r="131" spans="1:9" x14ac:dyDescent="0.25">
      <c r="A131" s="16"/>
      <c r="B131" s="54" t="str">
        <f>IFERROR(IF((ROW(A125)-MATCH(B130,B$7:B130,))&lt;--VLOOKUP(B130,'новый реестр'!A:H,8,),B130,MATCH("*",INDEX('новый реестр'!H:H,B130+2):'новый реестр'!H$9999,)+B130),"")</f>
        <v/>
      </c>
      <c r="C131" s="14" t="str">
        <f>IF($B131&lt;&gt;"",INDEX('новый реестр'!B:B,$B131+1),"")</f>
        <v/>
      </c>
      <c r="D131" s="14" t="str">
        <f>IF($B131&lt;&gt;"",INDEX('новый реестр'!C:C,$B131+1),"")</f>
        <v/>
      </c>
      <c r="E131" s="14" t="str">
        <f>IF($B131&lt;&gt;"",INDEX('новый реестр'!D:D,$B131+1),"")</f>
        <v/>
      </c>
      <c r="F131" s="14" t="str">
        <f>IF($B131&lt;&gt;"",INDEX('новый реестр'!E:E,$B131+1),"")</f>
        <v/>
      </c>
      <c r="G131" s="35" t="str">
        <f>IF($B131&lt;&gt;"",INDEX('новый реестр'!F:F,$B131+1),"")</f>
        <v/>
      </c>
      <c r="H131" s="35" t="str">
        <f>IF($B131&lt;&gt;"",INDEX('новый реестр'!G:G,$B131+1),"")</f>
        <v/>
      </c>
      <c r="I131" s="55" t="str">
        <f t="array" ref="I131">IF($B131&lt;&gt;"",INDEX('новый реестр'!A:BV,B131+1,SMALL(IF(INDEX('новый реестр'!J:BV,B131+1,)&lt;&gt;"",COLUMN('новый реестр'!J:BV)),(ROW(A126)-MATCH(B131,B$7:B131,)))),"")</f>
        <v/>
      </c>
    </row>
    <row r="132" spans="1:9" x14ac:dyDescent="0.25">
      <c r="A132" s="16"/>
      <c r="B132" s="54" t="str">
        <f>IFERROR(IF((ROW(A126)-MATCH(B131,B$7:B131,))&lt;--VLOOKUP(B131,'новый реестр'!A:H,8,),B131,MATCH("*",INDEX('новый реестр'!H:H,B131+2):'новый реестр'!H$9999,)+B131),"")</f>
        <v/>
      </c>
      <c r="C132" s="14" t="str">
        <f>IF($B132&lt;&gt;"",INDEX('новый реестр'!B:B,$B132+1),"")</f>
        <v/>
      </c>
      <c r="D132" s="14" t="str">
        <f>IF($B132&lt;&gt;"",INDEX('новый реестр'!C:C,$B132+1),"")</f>
        <v/>
      </c>
      <c r="E132" s="14" t="str">
        <f>IF($B132&lt;&gt;"",INDEX('новый реестр'!D:D,$B132+1),"")</f>
        <v/>
      </c>
      <c r="F132" s="14" t="str">
        <f>IF($B132&lt;&gt;"",INDEX('новый реестр'!E:E,$B132+1),"")</f>
        <v/>
      </c>
      <c r="G132" s="35" t="str">
        <f>IF($B132&lt;&gt;"",INDEX('новый реестр'!F:F,$B132+1),"")</f>
        <v/>
      </c>
      <c r="H132" s="35" t="str">
        <f>IF($B132&lt;&gt;"",INDEX('новый реестр'!G:G,$B132+1),"")</f>
        <v/>
      </c>
      <c r="I132" s="55" t="str">
        <f t="array" ref="I132">IF($B132&lt;&gt;"",INDEX('новый реестр'!A:BV,B132+1,SMALL(IF(INDEX('новый реестр'!J:BV,B132+1,)&lt;&gt;"",COLUMN('новый реестр'!J:BV)),(ROW(A127)-MATCH(B132,B$7:B132,)))),"")</f>
        <v/>
      </c>
    </row>
    <row r="133" spans="1:9" x14ac:dyDescent="0.25">
      <c r="A133" s="16"/>
      <c r="B133" s="54" t="str">
        <f>IFERROR(IF((ROW(A127)-MATCH(B132,B$7:B132,))&lt;--VLOOKUP(B132,'новый реестр'!A:H,8,),B132,MATCH("*",INDEX('новый реестр'!H:H,B132+2):'новый реестр'!H$9999,)+B132),"")</f>
        <v/>
      </c>
      <c r="C133" s="14" t="str">
        <f>IF($B133&lt;&gt;"",INDEX('новый реестр'!B:B,$B133+1),"")</f>
        <v/>
      </c>
      <c r="D133" s="14" t="str">
        <f>IF($B133&lt;&gt;"",INDEX('новый реестр'!C:C,$B133+1),"")</f>
        <v/>
      </c>
      <c r="E133" s="14" t="str">
        <f>IF($B133&lt;&gt;"",INDEX('новый реестр'!D:D,$B133+1),"")</f>
        <v/>
      </c>
      <c r="F133" s="14" t="str">
        <f>IF($B133&lt;&gt;"",INDEX('новый реестр'!E:E,$B133+1),"")</f>
        <v/>
      </c>
      <c r="G133" s="35" t="str">
        <f>IF($B133&lt;&gt;"",INDEX('новый реестр'!F:F,$B133+1),"")</f>
        <v/>
      </c>
      <c r="H133" s="35" t="str">
        <f>IF($B133&lt;&gt;"",INDEX('новый реестр'!G:G,$B133+1),"")</f>
        <v/>
      </c>
      <c r="I133" s="55" t="str">
        <f t="array" ref="I133">IF($B133&lt;&gt;"",INDEX('новый реестр'!A:BV,B133+1,SMALL(IF(INDEX('новый реестр'!J:BV,B133+1,)&lt;&gt;"",COLUMN('новый реестр'!J:BV)),(ROW(A128)-MATCH(B133,B$7:B133,)))),"")</f>
        <v/>
      </c>
    </row>
    <row r="134" spans="1:9" x14ac:dyDescent="0.25">
      <c r="A134" s="16"/>
      <c r="B134" s="54" t="str">
        <f>IFERROR(IF((ROW(A128)-MATCH(B133,B$7:B133,))&lt;--VLOOKUP(B133,'новый реестр'!A:H,8,),B133,MATCH("*",INDEX('новый реестр'!H:H,B133+2):'новый реестр'!H$9999,)+B133),"")</f>
        <v/>
      </c>
      <c r="C134" s="14" t="str">
        <f>IF($B134&lt;&gt;"",INDEX('новый реестр'!B:B,$B134+1),"")</f>
        <v/>
      </c>
      <c r="D134" s="14" t="str">
        <f>IF($B134&lt;&gt;"",INDEX('новый реестр'!C:C,$B134+1),"")</f>
        <v/>
      </c>
      <c r="E134" s="14" t="str">
        <f>IF($B134&lt;&gt;"",INDEX('новый реестр'!D:D,$B134+1),"")</f>
        <v/>
      </c>
      <c r="F134" s="14" t="str">
        <f>IF($B134&lt;&gt;"",INDEX('новый реестр'!E:E,$B134+1),"")</f>
        <v/>
      </c>
      <c r="G134" s="35" t="str">
        <f>IF($B134&lt;&gt;"",INDEX('новый реестр'!F:F,$B134+1),"")</f>
        <v/>
      </c>
      <c r="H134" s="35" t="str">
        <f>IF($B134&lt;&gt;"",INDEX('новый реестр'!G:G,$B134+1),"")</f>
        <v/>
      </c>
      <c r="I134" s="55" t="str">
        <f t="array" ref="I134">IF($B134&lt;&gt;"",INDEX('новый реестр'!A:BV,B134+1,SMALL(IF(INDEX('новый реестр'!J:BV,B134+1,)&lt;&gt;"",COLUMN('новый реестр'!J:BV)),(ROW(A129)-MATCH(B134,B$7:B134,)))),"")</f>
        <v/>
      </c>
    </row>
    <row r="135" spans="1:9" x14ac:dyDescent="0.25">
      <c r="A135" s="16"/>
      <c r="B135" s="54" t="str">
        <f>IFERROR(IF((ROW(A129)-MATCH(B134,B$7:B134,))&lt;--VLOOKUP(B134,'новый реестр'!A:H,8,),B134,MATCH("*",INDEX('новый реестр'!H:H,B134+2):'новый реестр'!H$9999,)+B134),"")</f>
        <v/>
      </c>
      <c r="C135" s="14" t="str">
        <f>IF($B135&lt;&gt;"",INDEX('новый реестр'!B:B,$B135+1),"")</f>
        <v/>
      </c>
      <c r="D135" s="14" t="str">
        <f>IF($B135&lt;&gt;"",INDEX('новый реестр'!C:C,$B135+1),"")</f>
        <v/>
      </c>
      <c r="E135" s="14" t="str">
        <f>IF($B135&lt;&gt;"",INDEX('новый реестр'!D:D,$B135+1),"")</f>
        <v/>
      </c>
      <c r="F135" s="14" t="str">
        <f>IF($B135&lt;&gt;"",INDEX('новый реестр'!E:E,$B135+1),"")</f>
        <v/>
      </c>
      <c r="G135" s="35" t="str">
        <f>IF($B135&lt;&gt;"",INDEX('новый реестр'!F:F,$B135+1),"")</f>
        <v/>
      </c>
      <c r="H135" s="35" t="str">
        <f>IF($B135&lt;&gt;"",INDEX('новый реестр'!G:G,$B135+1),"")</f>
        <v/>
      </c>
      <c r="I135" s="55" t="str">
        <f t="array" ref="I135">IF($B135&lt;&gt;"",INDEX('новый реестр'!A:BV,B135+1,SMALL(IF(INDEX('новый реестр'!J:BV,B135+1,)&lt;&gt;"",COLUMN('новый реестр'!J:BV)),(ROW(A130)-MATCH(B135,B$7:B135,)))),"")</f>
        <v/>
      </c>
    </row>
    <row r="136" spans="1:9" x14ac:dyDescent="0.25">
      <c r="A136" s="16"/>
      <c r="B136" s="54" t="str">
        <f>IFERROR(IF((ROW(A130)-MATCH(B135,B$7:B135,))&lt;--VLOOKUP(B135,'новый реестр'!A:H,8,),B135,MATCH("*",INDEX('новый реестр'!H:H,B135+2):'новый реестр'!H$9999,)+B135),"")</f>
        <v/>
      </c>
      <c r="C136" s="14" t="str">
        <f>IF($B136&lt;&gt;"",INDEX('новый реестр'!B:B,$B136+1),"")</f>
        <v/>
      </c>
      <c r="D136" s="14" t="str">
        <f>IF($B136&lt;&gt;"",INDEX('новый реестр'!C:C,$B136+1),"")</f>
        <v/>
      </c>
      <c r="E136" s="14" t="str">
        <f>IF($B136&lt;&gt;"",INDEX('новый реестр'!D:D,$B136+1),"")</f>
        <v/>
      </c>
      <c r="F136" s="14" t="str">
        <f>IF($B136&lt;&gt;"",INDEX('новый реестр'!E:E,$B136+1),"")</f>
        <v/>
      </c>
      <c r="G136" s="35" t="str">
        <f>IF($B136&lt;&gt;"",INDEX('новый реестр'!F:F,$B136+1),"")</f>
        <v/>
      </c>
      <c r="H136" s="35" t="str">
        <f>IF($B136&lt;&gt;"",INDEX('новый реестр'!G:G,$B136+1),"")</f>
        <v/>
      </c>
      <c r="I136" s="55" t="str">
        <f t="array" ref="I136">IF($B136&lt;&gt;"",INDEX('новый реестр'!A:BV,B136+1,SMALL(IF(INDEX('новый реестр'!J:BV,B136+1,)&lt;&gt;"",COLUMN('новый реестр'!J:BV)),(ROW(A131)-MATCH(B136,B$7:B136,)))),"")</f>
        <v/>
      </c>
    </row>
    <row r="137" spans="1:9" x14ac:dyDescent="0.25">
      <c r="A137" s="16"/>
      <c r="B137" s="54" t="str">
        <f>IFERROR(IF((ROW(A131)-MATCH(B136,B$7:B136,))&lt;--VLOOKUP(B136,'новый реестр'!A:H,8,),B136,MATCH("*",INDEX('новый реестр'!H:H,B136+2):'новый реестр'!H$9999,)+B136),"")</f>
        <v/>
      </c>
      <c r="C137" s="14" t="str">
        <f>IF($B137&lt;&gt;"",INDEX('новый реестр'!B:B,$B137+1),"")</f>
        <v/>
      </c>
      <c r="D137" s="14" t="str">
        <f>IF($B137&lt;&gt;"",INDEX('новый реестр'!C:C,$B137+1),"")</f>
        <v/>
      </c>
      <c r="E137" s="14" t="str">
        <f>IF($B137&lt;&gt;"",INDEX('новый реестр'!D:D,$B137+1),"")</f>
        <v/>
      </c>
      <c r="F137" s="14" t="str">
        <f>IF($B137&lt;&gt;"",INDEX('новый реестр'!E:E,$B137+1),"")</f>
        <v/>
      </c>
      <c r="G137" s="35" t="str">
        <f>IF($B137&lt;&gt;"",INDEX('новый реестр'!F:F,$B137+1),"")</f>
        <v/>
      </c>
      <c r="H137" s="35" t="str">
        <f>IF($B137&lt;&gt;"",INDEX('новый реестр'!G:G,$B137+1),"")</f>
        <v/>
      </c>
      <c r="I137" s="55" t="str">
        <f t="array" ref="I137">IF($B137&lt;&gt;"",INDEX('новый реестр'!A:BV,B137+1,SMALL(IF(INDEX('новый реестр'!J:BV,B137+1,)&lt;&gt;"",COLUMN('новый реестр'!J:BV)),(ROW(A132)-MATCH(B137,B$7:B137,)))),"")</f>
        <v/>
      </c>
    </row>
    <row r="138" spans="1:9" x14ac:dyDescent="0.25">
      <c r="A138" s="16"/>
      <c r="B138" s="54" t="str">
        <f>IFERROR(IF((ROW(A132)-MATCH(B137,B$7:B137,))&lt;--VLOOKUP(B137,'новый реестр'!A:H,8,),B137,MATCH("*",INDEX('новый реестр'!H:H,B137+2):'новый реестр'!H$9999,)+B137),"")</f>
        <v/>
      </c>
      <c r="C138" s="14" t="str">
        <f>IF($B138&lt;&gt;"",INDEX('новый реестр'!B:B,$B138+1),"")</f>
        <v/>
      </c>
      <c r="D138" s="14" t="str">
        <f>IF($B138&lt;&gt;"",INDEX('новый реестр'!C:C,$B138+1),"")</f>
        <v/>
      </c>
      <c r="E138" s="14" t="str">
        <f>IF($B138&lt;&gt;"",INDEX('новый реестр'!D:D,$B138+1),"")</f>
        <v/>
      </c>
      <c r="F138" s="14" t="str">
        <f>IF($B138&lt;&gt;"",INDEX('новый реестр'!E:E,$B138+1),"")</f>
        <v/>
      </c>
      <c r="G138" s="35" t="str">
        <f>IF($B138&lt;&gt;"",INDEX('новый реестр'!F:F,$B138+1),"")</f>
        <v/>
      </c>
      <c r="H138" s="35" t="str">
        <f>IF($B138&lt;&gt;"",INDEX('новый реестр'!G:G,$B138+1),"")</f>
        <v/>
      </c>
      <c r="I138" s="55" t="str">
        <f t="array" ref="I138">IF($B138&lt;&gt;"",INDEX('новый реестр'!A:BV,B138+1,SMALL(IF(INDEX('новый реестр'!J:BV,B138+1,)&lt;&gt;"",COLUMN('новый реестр'!J:BV)),(ROW(A133)-MATCH(B138,B$7:B138,)))),"")</f>
        <v/>
      </c>
    </row>
    <row r="139" spans="1:9" x14ac:dyDescent="0.25">
      <c r="A139" s="16"/>
      <c r="B139" s="54" t="str">
        <f>IFERROR(IF((ROW(A133)-MATCH(B138,B$7:B138,))&lt;--VLOOKUP(B138,'новый реестр'!A:H,8,),B138,MATCH("*",INDEX('новый реестр'!H:H,B138+2):'новый реестр'!H$9999,)+B138),"")</f>
        <v/>
      </c>
      <c r="C139" s="14" t="str">
        <f>IF($B139&lt;&gt;"",INDEX('новый реестр'!B:B,$B139+1),"")</f>
        <v/>
      </c>
      <c r="D139" s="14" t="str">
        <f>IF($B139&lt;&gt;"",INDEX('новый реестр'!C:C,$B139+1),"")</f>
        <v/>
      </c>
      <c r="E139" s="14" t="str">
        <f>IF($B139&lt;&gt;"",INDEX('новый реестр'!D:D,$B139+1),"")</f>
        <v/>
      </c>
      <c r="F139" s="14" t="str">
        <f>IF($B139&lt;&gt;"",INDEX('новый реестр'!E:E,$B139+1),"")</f>
        <v/>
      </c>
      <c r="G139" s="35" t="str">
        <f>IF($B139&lt;&gt;"",INDEX('новый реестр'!F:F,$B139+1),"")</f>
        <v/>
      </c>
      <c r="H139" s="35" t="str">
        <f>IF($B139&lt;&gt;"",INDEX('новый реестр'!G:G,$B139+1),"")</f>
        <v/>
      </c>
      <c r="I139" s="55" t="str">
        <f t="array" ref="I139">IF($B139&lt;&gt;"",INDEX('новый реестр'!A:BV,B139+1,SMALL(IF(INDEX('новый реестр'!J:BV,B139+1,)&lt;&gt;"",COLUMN('новый реестр'!J:BV)),(ROW(A134)-MATCH(B139,B$7:B139,)))),"")</f>
        <v/>
      </c>
    </row>
    <row r="140" spans="1:9" x14ac:dyDescent="0.25">
      <c r="A140" s="16"/>
      <c r="B140" s="54" t="str">
        <f>IFERROR(IF((ROW(A134)-MATCH(B139,B$7:B139,))&lt;--VLOOKUP(B139,'новый реестр'!A:H,8,),B139,MATCH("*",INDEX('новый реестр'!H:H,B139+2):'новый реестр'!H$9999,)+B139),"")</f>
        <v/>
      </c>
      <c r="C140" s="14" t="str">
        <f>IF($B140&lt;&gt;"",INDEX('новый реестр'!B:B,$B140+1),"")</f>
        <v/>
      </c>
      <c r="D140" s="14" t="str">
        <f>IF($B140&lt;&gt;"",INDEX('новый реестр'!C:C,$B140+1),"")</f>
        <v/>
      </c>
      <c r="E140" s="14" t="str">
        <f>IF($B140&lt;&gt;"",INDEX('новый реестр'!D:D,$B140+1),"")</f>
        <v/>
      </c>
      <c r="F140" s="14" t="str">
        <f>IF($B140&lt;&gt;"",INDEX('новый реестр'!E:E,$B140+1),"")</f>
        <v/>
      </c>
      <c r="G140" s="35" t="str">
        <f>IF($B140&lt;&gt;"",INDEX('новый реестр'!F:F,$B140+1),"")</f>
        <v/>
      </c>
      <c r="H140" s="35" t="str">
        <f>IF($B140&lt;&gt;"",INDEX('новый реестр'!G:G,$B140+1),"")</f>
        <v/>
      </c>
      <c r="I140" s="55" t="str">
        <f t="array" ref="I140">IF($B140&lt;&gt;"",INDEX('новый реестр'!A:BV,B140+1,SMALL(IF(INDEX('новый реестр'!J:BV,B140+1,)&lt;&gt;"",COLUMN('новый реестр'!J:BV)),(ROW(A135)-MATCH(B140,B$7:B140,)))),"")</f>
        <v/>
      </c>
    </row>
    <row r="141" spans="1:9" x14ac:dyDescent="0.25">
      <c r="A141" s="16"/>
      <c r="B141" s="54" t="str">
        <f>IFERROR(IF((ROW(A135)-MATCH(B140,B$7:B140,))&lt;--VLOOKUP(B140,'новый реестр'!A:H,8,),B140,MATCH("*",INDEX('новый реестр'!H:H,B140+2):'новый реестр'!H$9999,)+B140),"")</f>
        <v/>
      </c>
      <c r="C141" s="14" t="str">
        <f>IF($B141&lt;&gt;"",INDEX('новый реестр'!B:B,$B141+1),"")</f>
        <v/>
      </c>
      <c r="D141" s="14" t="str">
        <f>IF($B141&lt;&gt;"",INDEX('новый реестр'!C:C,$B141+1),"")</f>
        <v/>
      </c>
      <c r="E141" s="14" t="str">
        <f>IF($B141&lt;&gt;"",INDEX('новый реестр'!D:D,$B141+1),"")</f>
        <v/>
      </c>
      <c r="F141" s="14" t="str">
        <f>IF($B141&lt;&gt;"",INDEX('новый реестр'!E:E,$B141+1),"")</f>
        <v/>
      </c>
      <c r="G141" s="35" t="str">
        <f>IF($B141&lt;&gt;"",INDEX('новый реестр'!F:F,$B141+1),"")</f>
        <v/>
      </c>
      <c r="H141" s="35" t="str">
        <f>IF($B141&lt;&gt;"",INDEX('новый реестр'!G:G,$B141+1),"")</f>
        <v/>
      </c>
      <c r="I141" s="55" t="str">
        <f t="array" ref="I141">IF($B141&lt;&gt;"",INDEX('новый реестр'!A:BV,B141+1,SMALL(IF(INDEX('новый реестр'!J:BV,B141+1,)&lt;&gt;"",COLUMN('новый реестр'!J:BV)),(ROW(A136)-MATCH(B141,B$7:B141,)))),"")</f>
        <v/>
      </c>
    </row>
    <row r="142" spans="1:9" x14ac:dyDescent="0.25">
      <c r="A142" s="16"/>
      <c r="B142" s="54" t="str">
        <f>IFERROR(IF((ROW(A136)-MATCH(B141,B$7:B141,))&lt;--VLOOKUP(B141,'новый реестр'!A:H,8,),B141,MATCH("*",INDEX('новый реестр'!H:H,B141+2):'новый реестр'!H$9999,)+B141),"")</f>
        <v/>
      </c>
      <c r="C142" s="14" t="str">
        <f>IF($B142&lt;&gt;"",INDEX('новый реестр'!B:B,$B142+1),"")</f>
        <v/>
      </c>
      <c r="D142" s="14" t="str">
        <f>IF($B142&lt;&gt;"",INDEX('новый реестр'!C:C,$B142+1),"")</f>
        <v/>
      </c>
      <c r="E142" s="14" t="str">
        <f>IF($B142&lt;&gt;"",INDEX('новый реестр'!D:D,$B142+1),"")</f>
        <v/>
      </c>
      <c r="F142" s="14" t="str">
        <f>IF($B142&lt;&gt;"",INDEX('новый реестр'!E:E,$B142+1),"")</f>
        <v/>
      </c>
      <c r="G142" s="35" t="str">
        <f>IF($B142&lt;&gt;"",INDEX('новый реестр'!F:F,$B142+1),"")</f>
        <v/>
      </c>
      <c r="H142" s="35" t="str">
        <f>IF($B142&lt;&gt;"",INDEX('новый реестр'!G:G,$B142+1),"")</f>
        <v/>
      </c>
      <c r="I142" s="55" t="str">
        <f t="array" ref="I142">IF($B142&lt;&gt;"",INDEX('новый реестр'!A:BV,B142+1,SMALL(IF(INDEX('новый реестр'!J:BV,B142+1,)&lt;&gt;"",COLUMN('новый реестр'!J:BV)),(ROW(A137)-MATCH(B142,B$7:B142,)))),"")</f>
        <v/>
      </c>
    </row>
    <row r="143" spans="1:9" x14ac:dyDescent="0.25">
      <c r="A143" s="16"/>
      <c r="B143" s="54" t="str">
        <f>IFERROR(IF((ROW(A137)-MATCH(B142,B$7:B142,))&lt;--VLOOKUP(B142,'новый реестр'!A:H,8,),B142,MATCH("*",INDEX('новый реестр'!H:H,B142+2):'новый реестр'!H$9999,)+B142),"")</f>
        <v/>
      </c>
      <c r="C143" s="14" t="str">
        <f>IF($B143&lt;&gt;"",INDEX('новый реестр'!B:B,$B143+1),"")</f>
        <v/>
      </c>
      <c r="D143" s="14" t="str">
        <f>IF($B143&lt;&gt;"",INDEX('новый реестр'!C:C,$B143+1),"")</f>
        <v/>
      </c>
      <c r="E143" s="14" t="str">
        <f>IF($B143&lt;&gt;"",INDEX('новый реестр'!D:D,$B143+1),"")</f>
        <v/>
      </c>
      <c r="F143" s="14" t="str">
        <f>IF($B143&lt;&gt;"",INDEX('новый реестр'!E:E,$B143+1),"")</f>
        <v/>
      </c>
      <c r="G143" s="35" t="str">
        <f>IF($B143&lt;&gt;"",INDEX('новый реестр'!F:F,$B143+1),"")</f>
        <v/>
      </c>
      <c r="H143" s="35" t="str">
        <f>IF($B143&lt;&gt;"",INDEX('новый реестр'!G:G,$B143+1),"")</f>
        <v/>
      </c>
      <c r="I143" s="55" t="str">
        <f t="array" ref="I143">IF($B143&lt;&gt;"",INDEX('новый реестр'!A:BV,B143+1,SMALL(IF(INDEX('новый реестр'!J:BV,B143+1,)&lt;&gt;"",COLUMN('новый реестр'!J:BV)),(ROW(A138)-MATCH(B143,B$7:B143,)))),"")</f>
        <v/>
      </c>
    </row>
    <row r="144" spans="1:9" x14ac:dyDescent="0.25">
      <c r="A144" s="16"/>
      <c r="B144" s="54" t="str">
        <f>IFERROR(IF((ROW(A138)-MATCH(B143,B$7:B143,))&lt;--VLOOKUP(B143,'новый реестр'!A:H,8,),B143,MATCH("*",INDEX('новый реестр'!H:H,B143+2):'новый реестр'!H$9999,)+B143),"")</f>
        <v/>
      </c>
      <c r="C144" s="14" t="str">
        <f>IF($B144&lt;&gt;"",INDEX('новый реестр'!B:B,$B144+1),"")</f>
        <v/>
      </c>
      <c r="D144" s="14" t="str">
        <f>IF($B144&lt;&gt;"",INDEX('новый реестр'!C:C,$B144+1),"")</f>
        <v/>
      </c>
      <c r="E144" s="14" t="str">
        <f>IF($B144&lt;&gt;"",INDEX('новый реестр'!D:D,$B144+1),"")</f>
        <v/>
      </c>
      <c r="F144" s="14" t="str">
        <f>IF($B144&lt;&gt;"",INDEX('новый реестр'!E:E,$B144+1),"")</f>
        <v/>
      </c>
      <c r="G144" s="35" t="str">
        <f>IF($B144&lt;&gt;"",INDEX('новый реестр'!F:F,$B144+1),"")</f>
        <v/>
      </c>
      <c r="H144" s="35" t="str">
        <f>IF($B144&lt;&gt;"",INDEX('новый реестр'!G:G,$B144+1),"")</f>
        <v/>
      </c>
      <c r="I144" s="55" t="str">
        <f t="array" ref="I144">IF($B144&lt;&gt;"",INDEX('новый реестр'!A:BV,B144+1,SMALL(IF(INDEX('новый реестр'!J:BV,B144+1,)&lt;&gt;"",COLUMN('новый реестр'!J:BV)),(ROW(A139)-MATCH(B144,B$7:B144,)))),"")</f>
        <v/>
      </c>
    </row>
    <row r="145" spans="1:9" x14ac:dyDescent="0.25">
      <c r="A145" s="16"/>
      <c r="B145" s="54" t="str">
        <f>IFERROR(IF((ROW(A139)-MATCH(B144,B$7:B144,))&lt;--VLOOKUP(B144,'новый реестр'!A:H,8,),B144,MATCH("*",INDEX('новый реестр'!H:H,B144+2):'новый реестр'!H$9999,)+B144),"")</f>
        <v/>
      </c>
      <c r="C145" s="14" t="str">
        <f>IF($B145&lt;&gt;"",INDEX('новый реестр'!B:B,$B145+1),"")</f>
        <v/>
      </c>
      <c r="D145" s="14" t="str">
        <f>IF($B145&lt;&gt;"",INDEX('новый реестр'!C:C,$B145+1),"")</f>
        <v/>
      </c>
      <c r="E145" s="14" t="str">
        <f>IF($B145&lt;&gt;"",INDEX('новый реестр'!D:D,$B145+1),"")</f>
        <v/>
      </c>
      <c r="F145" s="14" t="str">
        <f>IF($B145&lt;&gt;"",INDEX('новый реестр'!E:E,$B145+1),"")</f>
        <v/>
      </c>
      <c r="G145" s="35" t="str">
        <f>IF($B145&lt;&gt;"",INDEX('новый реестр'!F:F,$B145+1),"")</f>
        <v/>
      </c>
      <c r="H145" s="35" t="str">
        <f>IF($B145&lt;&gt;"",INDEX('новый реестр'!G:G,$B145+1),"")</f>
        <v/>
      </c>
      <c r="I145" s="55" t="str">
        <f t="array" ref="I145">IF($B145&lt;&gt;"",INDEX('новый реестр'!A:BV,B145+1,SMALL(IF(INDEX('новый реестр'!J:BV,B145+1,)&lt;&gt;"",COLUMN('новый реестр'!J:BV)),(ROW(A140)-MATCH(B145,B$7:B145,)))),"")</f>
        <v/>
      </c>
    </row>
    <row r="146" spans="1:9" x14ac:dyDescent="0.25">
      <c r="A146" s="16"/>
      <c r="B146" s="54" t="str">
        <f>IFERROR(IF((ROW(A140)-MATCH(B145,B$7:B145,))&lt;--VLOOKUP(B145,'новый реестр'!A:H,8,),B145,MATCH("*",INDEX('новый реестр'!H:H,B145+2):'новый реестр'!H$9999,)+B145),"")</f>
        <v/>
      </c>
      <c r="C146" s="14" t="str">
        <f>IF($B146&lt;&gt;"",INDEX('новый реестр'!B:B,$B146+1),"")</f>
        <v/>
      </c>
      <c r="D146" s="14" t="str">
        <f>IF($B146&lt;&gt;"",INDEX('новый реестр'!C:C,$B146+1),"")</f>
        <v/>
      </c>
      <c r="E146" s="14" t="str">
        <f>IF($B146&lt;&gt;"",INDEX('новый реестр'!D:D,$B146+1),"")</f>
        <v/>
      </c>
      <c r="F146" s="14" t="str">
        <f>IF($B146&lt;&gt;"",INDEX('новый реестр'!E:E,$B146+1),"")</f>
        <v/>
      </c>
      <c r="G146" s="35" t="str">
        <f>IF($B146&lt;&gt;"",INDEX('новый реестр'!F:F,$B146+1),"")</f>
        <v/>
      </c>
      <c r="H146" s="35" t="str">
        <f>IF($B146&lt;&gt;"",INDEX('новый реестр'!G:G,$B146+1),"")</f>
        <v/>
      </c>
      <c r="I146" s="55" t="str">
        <f t="array" ref="I146">IF($B146&lt;&gt;"",INDEX('новый реестр'!A:BV,B146+1,SMALL(IF(INDEX('новый реестр'!J:BV,B146+1,)&lt;&gt;"",COLUMN('новый реестр'!J:BV)),(ROW(A141)-MATCH(B146,B$7:B146,)))),"")</f>
        <v/>
      </c>
    </row>
    <row r="147" spans="1:9" x14ac:dyDescent="0.25">
      <c r="A147" s="16"/>
      <c r="B147" s="54" t="str">
        <f>IFERROR(IF((ROW(A141)-MATCH(B146,B$7:B146,))&lt;--VLOOKUP(B146,'новый реестр'!A:H,8,),B146,MATCH("*",INDEX('новый реестр'!H:H,B146+2):'новый реестр'!H$9999,)+B146),"")</f>
        <v/>
      </c>
      <c r="C147" s="14" t="str">
        <f>IF($B147&lt;&gt;"",INDEX('новый реестр'!B:B,$B147+1),"")</f>
        <v/>
      </c>
      <c r="D147" s="14" t="str">
        <f>IF($B147&lt;&gt;"",INDEX('новый реестр'!C:C,$B147+1),"")</f>
        <v/>
      </c>
      <c r="E147" s="14" t="str">
        <f>IF($B147&lt;&gt;"",INDEX('новый реестр'!D:D,$B147+1),"")</f>
        <v/>
      </c>
      <c r="F147" s="14" t="str">
        <f>IF($B147&lt;&gt;"",INDEX('новый реестр'!E:E,$B147+1),"")</f>
        <v/>
      </c>
      <c r="G147" s="35" t="str">
        <f>IF($B147&lt;&gt;"",INDEX('новый реестр'!F:F,$B147+1),"")</f>
        <v/>
      </c>
      <c r="H147" s="35" t="str">
        <f>IF($B147&lt;&gt;"",INDEX('новый реестр'!G:G,$B147+1),"")</f>
        <v/>
      </c>
      <c r="I147" s="55" t="str">
        <f t="array" ref="I147">IF($B147&lt;&gt;"",INDEX('новый реестр'!A:BV,B147+1,SMALL(IF(INDEX('новый реестр'!J:BV,B147+1,)&lt;&gt;"",COLUMN('новый реестр'!J:BV)),(ROW(A142)-MATCH(B147,B$7:B147,)))),"")</f>
        <v/>
      </c>
    </row>
    <row r="148" spans="1:9" x14ac:dyDescent="0.25">
      <c r="A148" s="16"/>
      <c r="B148" s="54" t="str">
        <f>IFERROR(IF((ROW(A142)-MATCH(B147,B$7:B147,))&lt;--VLOOKUP(B147,'новый реестр'!A:H,8,),B147,MATCH("*",INDEX('новый реестр'!H:H,B147+2):'новый реестр'!H$9999,)+B147),"")</f>
        <v/>
      </c>
      <c r="C148" s="14" t="str">
        <f>IF($B148&lt;&gt;"",INDEX('новый реестр'!B:B,$B148+1),"")</f>
        <v/>
      </c>
      <c r="D148" s="14" t="str">
        <f>IF($B148&lt;&gt;"",INDEX('новый реестр'!C:C,$B148+1),"")</f>
        <v/>
      </c>
      <c r="E148" s="14" t="str">
        <f>IF($B148&lt;&gt;"",INDEX('новый реестр'!D:D,$B148+1),"")</f>
        <v/>
      </c>
      <c r="F148" s="14" t="str">
        <f>IF($B148&lt;&gt;"",INDEX('новый реестр'!E:E,$B148+1),"")</f>
        <v/>
      </c>
      <c r="G148" s="35" t="str">
        <f>IF($B148&lt;&gt;"",INDEX('новый реестр'!F:F,$B148+1),"")</f>
        <v/>
      </c>
      <c r="H148" s="35" t="str">
        <f>IF($B148&lt;&gt;"",INDEX('новый реестр'!G:G,$B148+1),"")</f>
        <v/>
      </c>
      <c r="I148" s="55" t="str">
        <f t="array" ref="I148">IF($B148&lt;&gt;"",INDEX('новый реестр'!A:BV,B148+1,SMALL(IF(INDEX('новый реестр'!J:BV,B148+1,)&lt;&gt;"",COLUMN('новый реестр'!J:BV)),(ROW(A143)-MATCH(B148,B$7:B148,)))),"")</f>
        <v/>
      </c>
    </row>
    <row r="149" spans="1:9" x14ac:dyDescent="0.25">
      <c r="A149" s="16"/>
      <c r="B149" s="54" t="str">
        <f>IFERROR(IF((ROW(A143)-MATCH(B148,B$7:B148,))&lt;--VLOOKUP(B148,'новый реестр'!A:H,8,),B148,MATCH("*",INDEX('новый реестр'!H:H,B148+2):'новый реестр'!H$9999,)+B148),"")</f>
        <v/>
      </c>
      <c r="C149" s="14" t="str">
        <f>IF($B149&lt;&gt;"",INDEX('новый реестр'!B:B,$B149+1),"")</f>
        <v/>
      </c>
      <c r="D149" s="14" t="str">
        <f>IF($B149&lt;&gt;"",INDEX('новый реестр'!C:C,$B149+1),"")</f>
        <v/>
      </c>
      <c r="E149" s="14" t="str">
        <f>IF($B149&lt;&gt;"",INDEX('новый реестр'!D:D,$B149+1),"")</f>
        <v/>
      </c>
      <c r="F149" s="14" t="str">
        <f>IF($B149&lt;&gt;"",INDEX('новый реестр'!E:E,$B149+1),"")</f>
        <v/>
      </c>
      <c r="G149" s="35" t="str">
        <f>IF($B149&lt;&gt;"",INDEX('новый реестр'!F:F,$B149+1),"")</f>
        <v/>
      </c>
      <c r="H149" s="35" t="str">
        <f>IF($B149&lt;&gt;"",INDEX('новый реестр'!G:G,$B149+1),"")</f>
        <v/>
      </c>
      <c r="I149" s="55" t="str">
        <f t="array" ref="I149">IF($B149&lt;&gt;"",INDEX('новый реестр'!A:BV,B149+1,SMALL(IF(INDEX('новый реестр'!J:BV,B149+1,)&lt;&gt;"",COLUMN('новый реестр'!J:BV)),(ROW(A144)-MATCH(B149,B$7:B149,)))),"")</f>
        <v/>
      </c>
    </row>
    <row r="150" spans="1:9" x14ac:dyDescent="0.25">
      <c r="A150" s="16"/>
      <c r="B150" s="54" t="str">
        <f>IFERROR(IF((ROW(A144)-MATCH(B149,B$7:B149,))&lt;--VLOOKUP(B149,'новый реестр'!A:H,8,),B149,MATCH("*",INDEX('новый реестр'!H:H,B149+2):'новый реестр'!H$9999,)+B149),"")</f>
        <v/>
      </c>
      <c r="C150" s="14" t="str">
        <f>IF($B150&lt;&gt;"",INDEX('новый реестр'!B:B,$B150+1),"")</f>
        <v/>
      </c>
      <c r="D150" s="14" t="str">
        <f>IF($B150&lt;&gt;"",INDEX('новый реестр'!C:C,$B150+1),"")</f>
        <v/>
      </c>
      <c r="E150" s="14" t="str">
        <f>IF($B150&lt;&gt;"",INDEX('новый реестр'!D:D,$B150+1),"")</f>
        <v/>
      </c>
      <c r="F150" s="14" t="str">
        <f>IF($B150&lt;&gt;"",INDEX('новый реестр'!E:E,$B150+1),"")</f>
        <v/>
      </c>
      <c r="G150" s="35" t="str">
        <f>IF($B150&lt;&gt;"",INDEX('новый реестр'!F:F,$B150+1),"")</f>
        <v/>
      </c>
      <c r="H150" s="35" t="str">
        <f>IF($B150&lt;&gt;"",INDEX('новый реестр'!G:G,$B150+1),"")</f>
        <v/>
      </c>
      <c r="I150" s="55" t="str">
        <f t="array" ref="I150">IF($B150&lt;&gt;"",INDEX('новый реестр'!A:BV,B150+1,SMALL(IF(INDEX('новый реестр'!J:BV,B150+1,)&lt;&gt;"",COLUMN('новый реестр'!J:BV)),(ROW(A145)-MATCH(B150,B$7:B150,)))),"")</f>
        <v/>
      </c>
    </row>
    <row r="151" spans="1:9" x14ac:dyDescent="0.25">
      <c r="A151" s="16"/>
      <c r="B151" s="54" t="str">
        <f>IFERROR(IF((ROW(A145)-MATCH(B150,B$7:B150,))&lt;--VLOOKUP(B150,'новый реестр'!A:H,8,),B150,MATCH("*",INDEX('новый реестр'!H:H,B150+2):'новый реестр'!H$9999,)+B150),"")</f>
        <v/>
      </c>
      <c r="C151" s="14" t="str">
        <f>IF($B151&lt;&gt;"",INDEX('новый реестр'!B:B,$B151+1),"")</f>
        <v/>
      </c>
      <c r="D151" s="14" t="str">
        <f>IF($B151&lt;&gt;"",INDEX('новый реестр'!C:C,$B151+1),"")</f>
        <v/>
      </c>
      <c r="E151" s="14" t="str">
        <f>IF($B151&lt;&gt;"",INDEX('новый реестр'!D:D,$B151+1),"")</f>
        <v/>
      </c>
      <c r="F151" s="14" t="str">
        <f>IF($B151&lt;&gt;"",INDEX('новый реестр'!E:E,$B151+1),"")</f>
        <v/>
      </c>
      <c r="G151" s="35" t="str">
        <f>IF($B151&lt;&gt;"",INDEX('новый реестр'!F:F,$B151+1),"")</f>
        <v/>
      </c>
      <c r="H151" s="35" t="str">
        <f>IF($B151&lt;&gt;"",INDEX('новый реестр'!G:G,$B151+1),"")</f>
        <v/>
      </c>
      <c r="I151" s="55" t="str">
        <f t="array" ref="I151">IF($B151&lt;&gt;"",INDEX('новый реестр'!A:BV,B151+1,SMALL(IF(INDEX('новый реестр'!J:BV,B151+1,)&lt;&gt;"",COLUMN('новый реестр'!J:BV)),(ROW(A146)-MATCH(B151,B$7:B151,)))),"")</f>
        <v/>
      </c>
    </row>
    <row r="152" spans="1:9" x14ac:dyDescent="0.25">
      <c r="A152" s="16"/>
      <c r="B152" s="54" t="str">
        <f>IFERROR(IF((ROW(A146)-MATCH(B151,B$7:B151,))&lt;--VLOOKUP(B151,'новый реестр'!A:H,8,),B151,MATCH("*",INDEX('новый реестр'!H:H,B151+2):'новый реестр'!H$9999,)+B151),"")</f>
        <v/>
      </c>
      <c r="C152" s="14" t="str">
        <f>IF($B152&lt;&gt;"",INDEX('новый реестр'!B:B,$B152+1),"")</f>
        <v/>
      </c>
      <c r="D152" s="14" t="str">
        <f>IF($B152&lt;&gt;"",INDEX('новый реестр'!C:C,$B152+1),"")</f>
        <v/>
      </c>
      <c r="E152" s="14" t="str">
        <f>IF($B152&lt;&gt;"",INDEX('новый реестр'!D:D,$B152+1),"")</f>
        <v/>
      </c>
      <c r="F152" s="14" t="str">
        <f>IF($B152&lt;&gt;"",INDEX('новый реестр'!E:E,$B152+1),"")</f>
        <v/>
      </c>
      <c r="G152" s="35" t="str">
        <f>IF($B152&lt;&gt;"",INDEX('новый реестр'!F:F,$B152+1),"")</f>
        <v/>
      </c>
      <c r="H152" s="35" t="str">
        <f>IF($B152&lt;&gt;"",INDEX('новый реестр'!G:G,$B152+1),"")</f>
        <v/>
      </c>
      <c r="I152" s="55" t="str">
        <f t="array" ref="I152">IF($B152&lt;&gt;"",INDEX('новый реестр'!A:BV,B152+1,SMALL(IF(INDEX('новый реестр'!J:BV,B152+1,)&lt;&gt;"",COLUMN('новый реестр'!J:BV)),(ROW(A147)-MATCH(B152,B$7:B152,)))),"")</f>
        <v/>
      </c>
    </row>
    <row r="153" spans="1:9" x14ac:dyDescent="0.25">
      <c r="A153" s="16"/>
      <c r="B153" s="54" t="str">
        <f>IFERROR(IF((ROW(A147)-MATCH(B152,B$7:B152,))&lt;--VLOOKUP(B152,'новый реестр'!A:H,8,),B152,MATCH("*",INDEX('новый реестр'!H:H,B152+2):'новый реестр'!H$9999,)+B152),"")</f>
        <v/>
      </c>
      <c r="C153" s="14" t="str">
        <f>IF($B153&lt;&gt;"",INDEX('новый реестр'!B:B,$B153+1),"")</f>
        <v/>
      </c>
      <c r="D153" s="14" t="str">
        <f>IF($B153&lt;&gt;"",INDEX('новый реестр'!C:C,$B153+1),"")</f>
        <v/>
      </c>
      <c r="E153" s="14" t="str">
        <f>IF($B153&lt;&gt;"",INDEX('новый реестр'!D:D,$B153+1),"")</f>
        <v/>
      </c>
      <c r="F153" s="14" t="str">
        <f>IF($B153&lt;&gt;"",INDEX('новый реестр'!E:E,$B153+1),"")</f>
        <v/>
      </c>
      <c r="G153" s="35" t="str">
        <f>IF($B153&lt;&gt;"",INDEX('новый реестр'!F:F,$B153+1),"")</f>
        <v/>
      </c>
      <c r="H153" s="35" t="str">
        <f>IF($B153&lt;&gt;"",INDEX('новый реестр'!G:G,$B153+1),"")</f>
        <v/>
      </c>
      <c r="I153" s="55" t="str">
        <f t="array" ref="I153">IF($B153&lt;&gt;"",INDEX('новый реестр'!A:BV,B153+1,SMALL(IF(INDEX('новый реестр'!J:BV,B153+1,)&lt;&gt;"",COLUMN('новый реестр'!J:BV)),(ROW(A148)-MATCH(B153,B$7:B153,)))),"")</f>
        <v/>
      </c>
    </row>
    <row r="154" spans="1:9" x14ac:dyDescent="0.25">
      <c r="A154" s="16"/>
      <c r="B154" s="54" t="str">
        <f>IFERROR(IF((ROW(A148)-MATCH(B153,B$7:B153,))&lt;--VLOOKUP(B153,'новый реестр'!A:H,8,),B153,MATCH("*",INDEX('новый реестр'!H:H,B153+2):'новый реестр'!H$9999,)+B153),"")</f>
        <v/>
      </c>
      <c r="C154" s="14" t="str">
        <f>IF($B154&lt;&gt;"",INDEX('новый реестр'!B:B,$B154+1),"")</f>
        <v/>
      </c>
      <c r="D154" s="14" t="str">
        <f>IF($B154&lt;&gt;"",INDEX('новый реестр'!C:C,$B154+1),"")</f>
        <v/>
      </c>
      <c r="E154" s="14" t="str">
        <f>IF($B154&lt;&gt;"",INDEX('новый реестр'!D:D,$B154+1),"")</f>
        <v/>
      </c>
      <c r="F154" s="14" t="str">
        <f>IF($B154&lt;&gt;"",INDEX('новый реестр'!E:E,$B154+1),"")</f>
        <v/>
      </c>
      <c r="G154" s="35" t="str">
        <f>IF($B154&lt;&gt;"",INDEX('новый реестр'!F:F,$B154+1),"")</f>
        <v/>
      </c>
      <c r="H154" s="35" t="str">
        <f>IF($B154&lt;&gt;"",INDEX('новый реестр'!G:G,$B154+1),"")</f>
        <v/>
      </c>
      <c r="I154" s="55" t="str">
        <f t="array" ref="I154">IF($B154&lt;&gt;"",INDEX('новый реестр'!A:BV,B154+1,SMALL(IF(INDEX('новый реестр'!J:BV,B154+1,)&lt;&gt;"",COLUMN('новый реестр'!J:BV)),(ROW(A149)-MATCH(B154,B$7:B154,)))),"")</f>
        <v/>
      </c>
    </row>
    <row r="155" spans="1:9" x14ac:dyDescent="0.25">
      <c r="A155" s="16"/>
      <c r="B155" s="54" t="str">
        <f>IFERROR(IF((ROW(A149)-MATCH(B154,B$7:B154,))&lt;--VLOOKUP(B154,'новый реестр'!A:H,8,),B154,MATCH("*",INDEX('новый реестр'!H:H,B154+2):'новый реестр'!H$9999,)+B154),"")</f>
        <v/>
      </c>
      <c r="C155" s="14" t="str">
        <f>IF($B155&lt;&gt;"",INDEX('новый реестр'!B:B,$B155+1),"")</f>
        <v/>
      </c>
      <c r="D155" s="14" t="str">
        <f>IF($B155&lt;&gt;"",INDEX('новый реестр'!C:C,$B155+1),"")</f>
        <v/>
      </c>
      <c r="E155" s="14" t="str">
        <f>IF($B155&lt;&gt;"",INDEX('новый реестр'!D:D,$B155+1),"")</f>
        <v/>
      </c>
      <c r="F155" s="14" t="str">
        <f>IF($B155&lt;&gt;"",INDEX('новый реестр'!E:E,$B155+1),"")</f>
        <v/>
      </c>
      <c r="G155" s="35" t="str">
        <f>IF($B155&lt;&gt;"",INDEX('новый реестр'!F:F,$B155+1),"")</f>
        <v/>
      </c>
      <c r="H155" s="35" t="str">
        <f>IF($B155&lt;&gt;"",INDEX('новый реестр'!G:G,$B155+1),"")</f>
        <v/>
      </c>
      <c r="I155" s="55" t="str">
        <f t="array" ref="I155">IF($B155&lt;&gt;"",INDEX('новый реестр'!A:BV,B155+1,SMALL(IF(INDEX('новый реестр'!J:BV,B155+1,)&lt;&gt;"",COLUMN('новый реестр'!J:BV)),(ROW(A150)-MATCH(B155,B$7:B155,)))),"")</f>
        <v/>
      </c>
    </row>
    <row r="156" spans="1:9" x14ac:dyDescent="0.25">
      <c r="A156" s="16"/>
      <c r="B156" s="54" t="str">
        <f>IFERROR(IF((ROW(A150)-MATCH(B155,B$7:B155,))&lt;--VLOOKUP(B155,'новый реестр'!A:H,8,),B155,MATCH("*",INDEX('новый реестр'!H:H,B155+2):'новый реестр'!H$9999,)+B155),"")</f>
        <v/>
      </c>
      <c r="C156" s="14" t="str">
        <f>IF($B156&lt;&gt;"",INDEX('новый реестр'!B:B,$B156+1),"")</f>
        <v/>
      </c>
      <c r="D156" s="14" t="str">
        <f>IF($B156&lt;&gt;"",INDEX('новый реестр'!C:C,$B156+1),"")</f>
        <v/>
      </c>
      <c r="E156" s="14" t="str">
        <f>IF($B156&lt;&gt;"",INDEX('новый реестр'!D:D,$B156+1),"")</f>
        <v/>
      </c>
      <c r="F156" s="14" t="str">
        <f>IF($B156&lt;&gt;"",INDEX('новый реестр'!E:E,$B156+1),"")</f>
        <v/>
      </c>
      <c r="G156" s="35" t="str">
        <f>IF($B156&lt;&gt;"",INDEX('новый реестр'!F:F,$B156+1),"")</f>
        <v/>
      </c>
      <c r="H156" s="35" t="str">
        <f>IF($B156&lt;&gt;"",INDEX('новый реестр'!G:G,$B156+1),"")</f>
        <v/>
      </c>
      <c r="I156" s="55" t="str">
        <f t="array" ref="I156">IF($B156&lt;&gt;"",INDEX('новый реестр'!A:BV,B156+1,SMALL(IF(INDEX('новый реестр'!J:BV,B156+1,)&lt;&gt;"",COLUMN('новый реестр'!J:BV)),(ROW(A151)-MATCH(B156,B$7:B156,)))),"")</f>
        <v/>
      </c>
    </row>
    <row r="157" spans="1:9" x14ac:dyDescent="0.25">
      <c r="A157" s="16"/>
      <c r="B157" s="54" t="str">
        <f>IFERROR(IF((ROW(A151)-MATCH(B156,B$7:B156,))&lt;--VLOOKUP(B156,'новый реестр'!A:H,8,),B156,MATCH("*",INDEX('новый реестр'!H:H,B156+2):'новый реестр'!H$9999,)+B156),"")</f>
        <v/>
      </c>
      <c r="C157" s="14" t="str">
        <f>IF($B157&lt;&gt;"",INDEX('новый реестр'!B:B,$B157+1),"")</f>
        <v/>
      </c>
      <c r="D157" s="14" t="str">
        <f>IF($B157&lt;&gt;"",INDEX('новый реестр'!C:C,$B157+1),"")</f>
        <v/>
      </c>
      <c r="E157" s="14" t="str">
        <f>IF($B157&lt;&gt;"",INDEX('новый реестр'!D:D,$B157+1),"")</f>
        <v/>
      </c>
      <c r="F157" s="14" t="str">
        <f>IF($B157&lt;&gt;"",INDEX('новый реестр'!E:E,$B157+1),"")</f>
        <v/>
      </c>
      <c r="G157" s="35" t="str">
        <f>IF($B157&lt;&gt;"",INDEX('новый реестр'!F:F,$B157+1),"")</f>
        <v/>
      </c>
      <c r="H157" s="35" t="str">
        <f>IF($B157&lt;&gt;"",INDEX('новый реестр'!G:G,$B157+1),"")</f>
        <v/>
      </c>
      <c r="I157" s="55" t="str">
        <f t="array" ref="I157">IF($B157&lt;&gt;"",INDEX('новый реестр'!A:BV,B157+1,SMALL(IF(INDEX('новый реестр'!J:BV,B157+1,)&lt;&gt;"",COLUMN('новый реестр'!J:BV)),(ROW(A152)-MATCH(B157,B$7:B157,)))),"")</f>
        <v/>
      </c>
    </row>
    <row r="158" spans="1:9" x14ac:dyDescent="0.25">
      <c r="A158" s="16"/>
      <c r="B158" s="54" t="str">
        <f>IFERROR(IF((ROW(A152)-MATCH(B157,B$7:B157,))&lt;--VLOOKUP(B157,'новый реестр'!A:H,8,),B157,MATCH("*",INDEX('новый реестр'!H:H,B157+2):'новый реестр'!H$9999,)+B157),"")</f>
        <v/>
      </c>
      <c r="C158" s="14" t="str">
        <f>IF($B158&lt;&gt;"",INDEX('новый реестр'!B:B,$B158+1),"")</f>
        <v/>
      </c>
      <c r="D158" s="14" t="str">
        <f>IF($B158&lt;&gt;"",INDEX('новый реестр'!C:C,$B158+1),"")</f>
        <v/>
      </c>
      <c r="E158" s="14" t="str">
        <f>IF($B158&lt;&gt;"",INDEX('новый реестр'!D:D,$B158+1),"")</f>
        <v/>
      </c>
      <c r="F158" s="14" t="str">
        <f>IF($B158&lt;&gt;"",INDEX('новый реестр'!E:E,$B158+1),"")</f>
        <v/>
      </c>
      <c r="G158" s="35" t="str">
        <f>IF($B158&lt;&gt;"",INDEX('новый реестр'!F:F,$B158+1),"")</f>
        <v/>
      </c>
      <c r="H158" s="35" t="str">
        <f>IF($B158&lt;&gt;"",INDEX('новый реестр'!G:G,$B158+1),"")</f>
        <v/>
      </c>
      <c r="I158" s="55" t="str">
        <f t="array" ref="I158">IF($B158&lt;&gt;"",INDEX('новый реестр'!A:BV,B158+1,SMALL(IF(INDEX('новый реестр'!J:BV,B158+1,)&lt;&gt;"",COLUMN('новый реестр'!J:BV)),(ROW(A153)-MATCH(B158,B$7:B158,)))),"")</f>
        <v/>
      </c>
    </row>
    <row r="159" spans="1:9" x14ac:dyDescent="0.25">
      <c r="A159" s="16"/>
      <c r="B159" s="54" t="str">
        <f>IFERROR(IF((ROW(A153)-MATCH(B158,B$7:B158,))&lt;--VLOOKUP(B158,'новый реестр'!A:H,8,),B158,MATCH("*",INDEX('новый реестр'!H:H,B158+2):'новый реестр'!H$9999,)+B158),"")</f>
        <v/>
      </c>
      <c r="C159" s="14" t="str">
        <f>IF($B159&lt;&gt;"",INDEX('новый реестр'!B:B,$B159+1),"")</f>
        <v/>
      </c>
      <c r="D159" s="14" t="str">
        <f>IF($B159&lt;&gt;"",INDEX('новый реестр'!C:C,$B159+1),"")</f>
        <v/>
      </c>
      <c r="E159" s="14" t="str">
        <f>IF($B159&lt;&gt;"",INDEX('новый реестр'!D:D,$B159+1),"")</f>
        <v/>
      </c>
      <c r="F159" s="14" t="str">
        <f>IF($B159&lt;&gt;"",INDEX('новый реестр'!E:E,$B159+1),"")</f>
        <v/>
      </c>
      <c r="G159" s="35" t="str">
        <f>IF($B159&lt;&gt;"",INDEX('новый реестр'!F:F,$B159+1),"")</f>
        <v/>
      </c>
      <c r="H159" s="35" t="str">
        <f>IF($B159&lt;&gt;"",INDEX('новый реестр'!G:G,$B159+1),"")</f>
        <v/>
      </c>
      <c r="I159" s="55" t="str">
        <f t="array" ref="I159">IF($B159&lt;&gt;"",INDEX('новый реестр'!A:BV,B159+1,SMALL(IF(INDEX('новый реестр'!J:BV,B159+1,)&lt;&gt;"",COLUMN('новый реестр'!J:BV)),(ROW(A154)-MATCH(B159,B$7:B159,)))),"")</f>
        <v/>
      </c>
    </row>
    <row r="160" spans="1:9" x14ac:dyDescent="0.25">
      <c r="A160" s="16"/>
      <c r="B160" s="54" t="str">
        <f>IFERROR(IF((ROW(A154)-MATCH(B159,B$7:B159,))&lt;--VLOOKUP(B159,'новый реестр'!A:H,8,),B159,MATCH("*",INDEX('новый реестр'!H:H,B159+2):'новый реестр'!H$9999,)+B159),"")</f>
        <v/>
      </c>
      <c r="C160" s="14" t="str">
        <f>IF($B160&lt;&gt;"",INDEX('новый реестр'!B:B,$B160+1),"")</f>
        <v/>
      </c>
      <c r="D160" s="14" t="str">
        <f>IF($B160&lt;&gt;"",INDEX('новый реестр'!C:C,$B160+1),"")</f>
        <v/>
      </c>
      <c r="E160" s="14" t="str">
        <f>IF($B160&lt;&gt;"",INDEX('новый реестр'!D:D,$B160+1),"")</f>
        <v/>
      </c>
      <c r="F160" s="14" t="str">
        <f>IF($B160&lt;&gt;"",INDEX('новый реестр'!E:E,$B160+1),"")</f>
        <v/>
      </c>
      <c r="G160" s="35" t="str">
        <f>IF($B160&lt;&gt;"",INDEX('новый реестр'!F:F,$B160+1),"")</f>
        <v/>
      </c>
      <c r="H160" s="35" t="str">
        <f>IF($B160&lt;&gt;"",INDEX('новый реестр'!G:G,$B160+1),"")</f>
        <v/>
      </c>
      <c r="I160" s="55" t="str">
        <f t="array" ref="I160">IF($B160&lt;&gt;"",INDEX('новый реестр'!A:BV,B160+1,SMALL(IF(INDEX('новый реестр'!J:BV,B160+1,)&lt;&gt;"",COLUMN('новый реестр'!J:BV)),(ROW(A155)-MATCH(B160,B$7:B160,)))),"")</f>
        <v/>
      </c>
    </row>
    <row r="161" spans="1:9" x14ac:dyDescent="0.25">
      <c r="A161" s="16"/>
      <c r="B161" s="54" t="str">
        <f>IFERROR(IF((ROW(A155)-MATCH(B160,B$7:B160,))&lt;--VLOOKUP(B160,'новый реестр'!A:H,8,),B160,MATCH("*",INDEX('новый реестр'!H:H,B160+2):'новый реестр'!H$9999,)+B160),"")</f>
        <v/>
      </c>
      <c r="C161" s="14" t="str">
        <f>IF($B161&lt;&gt;"",INDEX('новый реестр'!B:B,$B161+1),"")</f>
        <v/>
      </c>
      <c r="D161" s="14" t="str">
        <f>IF($B161&lt;&gt;"",INDEX('новый реестр'!C:C,$B161+1),"")</f>
        <v/>
      </c>
      <c r="E161" s="14" t="str">
        <f>IF($B161&lt;&gt;"",INDEX('новый реестр'!D:D,$B161+1),"")</f>
        <v/>
      </c>
      <c r="F161" s="14" t="str">
        <f>IF($B161&lt;&gt;"",INDEX('новый реестр'!E:E,$B161+1),"")</f>
        <v/>
      </c>
      <c r="G161" s="35" t="str">
        <f>IF($B161&lt;&gt;"",INDEX('новый реестр'!F:F,$B161+1),"")</f>
        <v/>
      </c>
      <c r="H161" s="35" t="str">
        <f>IF($B161&lt;&gt;"",INDEX('новый реестр'!G:G,$B161+1),"")</f>
        <v/>
      </c>
      <c r="I161" s="55" t="str">
        <f t="array" ref="I161">IF($B161&lt;&gt;"",INDEX('новый реестр'!A:BV,B161+1,SMALL(IF(INDEX('новый реестр'!J:BV,B161+1,)&lt;&gt;"",COLUMN('новый реестр'!J:BV)),(ROW(A156)-MATCH(B161,B$7:B161,)))),"")</f>
        <v/>
      </c>
    </row>
    <row r="162" spans="1:9" x14ac:dyDescent="0.25">
      <c r="A162" s="16"/>
      <c r="B162" s="54" t="str">
        <f>IFERROR(IF((ROW(A156)-MATCH(B161,B$7:B161,))&lt;--VLOOKUP(B161,'новый реестр'!A:H,8,),B161,MATCH("*",INDEX('новый реестр'!H:H,B161+2):'новый реестр'!H$9999,)+B161),"")</f>
        <v/>
      </c>
      <c r="C162" s="14" t="str">
        <f>IF($B162&lt;&gt;"",INDEX('новый реестр'!B:B,$B162+1),"")</f>
        <v/>
      </c>
      <c r="D162" s="14" t="str">
        <f>IF($B162&lt;&gt;"",INDEX('новый реестр'!C:C,$B162+1),"")</f>
        <v/>
      </c>
      <c r="E162" s="14" t="str">
        <f>IF($B162&lt;&gt;"",INDEX('новый реестр'!D:D,$B162+1),"")</f>
        <v/>
      </c>
      <c r="F162" s="14" t="str">
        <f>IF($B162&lt;&gt;"",INDEX('новый реестр'!E:E,$B162+1),"")</f>
        <v/>
      </c>
      <c r="G162" s="35" t="str">
        <f>IF($B162&lt;&gt;"",INDEX('новый реестр'!F:F,$B162+1),"")</f>
        <v/>
      </c>
      <c r="H162" s="35" t="str">
        <f>IF($B162&lt;&gt;"",INDEX('новый реестр'!G:G,$B162+1),"")</f>
        <v/>
      </c>
      <c r="I162" s="55" t="str">
        <f t="array" ref="I162">IF($B162&lt;&gt;"",INDEX('новый реестр'!A:BV,B162+1,SMALL(IF(INDEX('новый реестр'!J:BV,B162+1,)&lt;&gt;"",COLUMN('новый реестр'!J:BV)),(ROW(A157)-MATCH(B162,B$7:B162,)))),"")</f>
        <v/>
      </c>
    </row>
    <row r="163" spans="1:9" x14ac:dyDescent="0.25">
      <c r="A163" s="16"/>
      <c r="B163" s="54" t="str">
        <f>IFERROR(IF((ROW(A157)-MATCH(B162,B$7:B162,))&lt;--VLOOKUP(B162,'новый реестр'!A:H,8,),B162,MATCH("*",INDEX('новый реестр'!H:H,B162+2):'новый реестр'!H$9999,)+B162),"")</f>
        <v/>
      </c>
      <c r="C163" s="14" t="str">
        <f>IF($B163&lt;&gt;"",INDEX('новый реестр'!B:B,$B163+1),"")</f>
        <v/>
      </c>
      <c r="D163" s="14" t="str">
        <f>IF($B163&lt;&gt;"",INDEX('новый реестр'!C:C,$B163+1),"")</f>
        <v/>
      </c>
      <c r="E163" s="14" t="str">
        <f>IF($B163&lt;&gt;"",INDEX('новый реестр'!D:D,$B163+1),"")</f>
        <v/>
      </c>
      <c r="F163" s="14" t="str">
        <f>IF($B163&lt;&gt;"",INDEX('новый реестр'!E:E,$B163+1),"")</f>
        <v/>
      </c>
      <c r="G163" s="35" t="str">
        <f>IF($B163&lt;&gt;"",INDEX('новый реестр'!F:F,$B163+1),"")</f>
        <v/>
      </c>
      <c r="H163" s="35" t="str">
        <f>IF($B163&lt;&gt;"",INDEX('новый реестр'!G:G,$B163+1),"")</f>
        <v/>
      </c>
      <c r="I163" s="55" t="str">
        <f t="array" ref="I163">IF($B163&lt;&gt;"",INDEX('новый реестр'!A:BV,B163+1,SMALL(IF(INDEX('новый реестр'!J:BV,B163+1,)&lt;&gt;"",COLUMN('новый реестр'!J:BV)),(ROW(A158)-MATCH(B163,B$7:B163,)))),"")</f>
        <v/>
      </c>
    </row>
    <row r="164" spans="1:9" x14ac:dyDescent="0.25">
      <c r="A164" s="16"/>
      <c r="B164" s="54" t="str">
        <f>IFERROR(IF((ROW(A158)-MATCH(B163,B$7:B163,))&lt;--VLOOKUP(B163,'новый реестр'!A:H,8,),B163,MATCH("*",INDEX('новый реестр'!H:H,B163+2):'новый реестр'!H$9999,)+B163),"")</f>
        <v/>
      </c>
      <c r="C164" s="14" t="str">
        <f>IF($B164&lt;&gt;"",INDEX('новый реестр'!B:B,$B164+1),"")</f>
        <v/>
      </c>
      <c r="D164" s="14" t="str">
        <f>IF($B164&lt;&gt;"",INDEX('новый реестр'!C:C,$B164+1),"")</f>
        <v/>
      </c>
      <c r="E164" s="14" t="str">
        <f>IF($B164&lt;&gt;"",INDEX('новый реестр'!D:D,$B164+1),"")</f>
        <v/>
      </c>
      <c r="F164" s="14" t="str">
        <f>IF($B164&lt;&gt;"",INDEX('новый реестр'!E:E,$B164+1),"")</f>
        <v/>
      </c>
      <c r="G164" s="35" t="str">
        <f>IF($B164&lt;&gt;"",INDEX('новый реестр'!F:F,$B164+1),"")</f>
        <v/>
      </c>
      <c r="H164" s="35" t="str">
        <f>IF($B164&lt;&gt;"",INDEX('новый реестр'!G:G,$B164+1),"")</f>
        <v/>
      </c>
      <c r="I164" s="55" t="str">
        <f t="array" ref="I164">IF($B164&lt;&gt;"",INDEX('новый реестр'!A:BV,B164+1,SMALL(IF(INDEX('новый реестр'!J:BV,B164+1,)&lt;&gt;"",COLUMN('новый реестр'!J:BV)),(ROW(A159)-MATCH(B164,B$7:B164,)))),"")</f>
        <v/>
      </c>
    </row>
    <row r="165" spans="1:9" x14ac:dyDescent="0.25">
      <c r="A165" s="16"/>
      <c r="B165" s="54" t="str">
        <f>IFERROR(IF((ROW(A159)-MATCH(B164,B$7:B164,))&lt;--VLOOKUP(B164,'новый реестр'!A:H,8,),B164,MATCH("*",INDEX('новый реестр'!H:H,B164+2):'новый реестр'!H$9999,)+B164),"")</f>
        <v/>
      </c>
      <c r="C165" s="14" t="str">
        <f>IF($B165&lt;&gt;"",INDEX('новый реестр'!B:B,$B165+1),"")</f>
        <v/>
      </c>
      <c r="D165" s="14" t="str">
        <f>IF($B165&lt;&gt;"",INDEX('новый реестр'!C:C,$B165+1),"")</f>
        <v/>
      </c>
      <c r="E165" s="14" t="str">
        <f>IF($B165&lt;&gt;"",INDEX('новый реестр'!D:D,$B165+1),"")</f>
        <v/>
      </c>
      <c r="F165" s="14" t="str">
        <f>IF($B165&lt;&gt;"",INDEX('новый реестр'!E:E,$B165+1),"")</f>
        <v/>
      </c>
      <c r="G165" s="35" t="str">
        <f>IF($B165&lt;&gt;"",INDEX('новый реестр'!F:F,$B165+1),"")</f>
        <v/>
      </c>
      <c r="H165" s="35" t="str">
        <f>IF($B165&lt;&gt;"",INDEX('новый реестр'!G:G,$B165+1),"")</f>
        <v/>
      </c>
      <c r="I165" s="55" t="str">
        <f t="array" ref="I165">IF($B165&lt;&gt;"",INDEX('новый реестр'!A:BV,B165+1,SMALL(IF(INDEX('новый реестр'!J:BV,B165+1,)&lt;&gt;"",COLUMN('новый реестр'!J:BV)),(ROW(A160)-MATCH(B165,B$7:B165,)))),"")</f>
        <v/>
      </c>
    </row>
    <row r="166" spans="1:9" x14ac:dyDescent="0.25">
      <c r="A166" s="16"/>
      <c r="B166" s="54" t="str">
        <f>IFERROR(IF((ROW(A160)-MATCH(B165,B$7:B165,))&lt;--VLOOKUP(B165,'новый реестр'!A:H,8,),B165,MATCH("*",INDEX('новый реестр'!H:H,B165+2):'новый реестр'!H$9999,)+B165),"")</f>
        <v/>
      </c>
      <c r="C166" s="14" t="str">
        <f>IF($B166&lt;&gt;"",INDEX('новый реестр'!B:B,$B166+1),"")</f>
        <v/>
      </c>
      <c r="D166" s="14" t="str">
        <f>IF($B166&lt;&gt;"",INDEX('новый реестр'!C:C,$B166+1),"")</f>
        <v/>
      </c>
      <c r="E166" s="14" t="str">
        <f>IF($B166&lt;&gt;"",INDEX('новый реестр'!D:D,$B166+1),"")</f>
        <v/>
      </c>
      <c r="F166" s="14" t="str">
        <f>IF($B166&lt;&gt;"",INDEX('новый реестр'!E:E,$B166+1),"")</f>
        <v/>
      </c>
      <c r="G166" s="35" t="str">
        <f>IF($B166&lt;&gt;"",INDEX('новый реестр'!F:F,$B166+1),"")</f>
        <v/>
      </c>
      <c r="H166" s="35" t="str">
        <f>IF($B166&lt;&gt;"",INDEX('новый реестр'!G:G,$B166+1),"")</f>
        <v/>
      </c>
      <c r="I166" s="55" t="str">
        <f t="array" ref="I166">IF($B166&lt;&gt;"",INDEX('новый реестр'!A:BV,B166+1,SMALL(IF(INDEX('новый реестр'!J:BV,B166+1,)&lt;&gt;"",COLUMN('новый реестр'!J:BV)),(ROW(A161)-MATCH(B166,B$7:B166,)))),"")</f>
        <v/>
      </c>
    </row>
    <row r="167" spans="1:9" x14ac:dyDescent="0.25">
      <c r="A167" s="16"/>
      <c r="B167" s="54" t="str">
        <f>IFERROR(IF((ROW(A161)-MATCH(B166,B$7:B166,))&lt;--VLOOKUP(B166,'новый реестр'!A:H,8,),B166,MATCH("*",INDEX('новый реестр'!H:H,B166+2):'новый реестр'!H$9999,)+B166),"")</f>
        <v/>
      </c>
      <c r="C167" s="14" t="str">
        <f>IF($B167&lt;&gt;"",INDEX('новый реестр'!B:B,$B167+1),"")</f>
        <v/>
      </c>
      <c r="D167" s="14" t="str">
        <f>IF($B167&lt;&gt;"",INDEX('новый реестр'!C:C,$B167+1),"")</f>
        <v/>
      </c>
      <c r="E167" s="14" t="str">
        <f>IF($B167&lt;&gt;"",INDEX('новый реестр'!D:D,$B167+1),"")</f>
        <v/>
      </c>
      <c r="F167" s="14" t="str">
        <f>IF($B167&lt;&gt;"",INDEX('новый реестр'!E:E,$B167+1),"")</f>
        <v/>
      </c>
      <c r="G167" s="35" t="str">
        <f>IF($B167&lt;&gt;"",INDEX('новый реестр'!F:F,$B167+1),"")</f>
        <v/>
      </c>
      <c r="H167" s="35" t="str">
        <f>IF($B167&lt;&gt;"",INDEX('новый реестр'!G:G,$B167+1),"")</f>
        <v/>
      </c>
      <c r="I167" s="55" t="str">
        <f t="array" ref="I167">IF($B167&lt;&gt;"",INDEX('новый реестр'!A:BV,B167+1,SMALL(IF(INDEX('новый реестр'!J:BV,B167+1,)&lt;&gt;"",COLUMN('новый реестр'!J:BV)),(ROW(A162)-MATCH(B167,B$7:B167,)))),"")</f>
        <v/>
      </c>
    </row>
    <row r="168" spans="1:9" x14ac:dyDescent="0.25">
      <c r="A168" s="16"/>
      <c r="B168" s="54" t="str">
        <f>IFERROR(IF((ROW(A162)-MATCH(B167,B$7:B167,))&lt;--VLOOKUP(B167,'новый реестр'!A:H,8,),B167,MATCH("*",INDEX('новый реестр'!H:H,B167+2):'новый реестр'!H$9999,)+B167),"")</f>
        <v/>
      </c>
      <c r="C168" s="14" t="str">
        <f>IF($B168&lt;&gt;"",INDEX('новый реестр'!B:B,$B168+1),"")</f>
        <v/>
      </c>
      <c r="D168" s="14" t="str">
        <f>IF($B168&lt;&gt;"",INDEX('новый реестр'!C:C,$B168+1),"")</f>
        <v/>
      </c>
      <c r="E168" s="14" t="str">
        <f>IF($B168&lt;&gt;"",INDEX('новый реестр'!D:D,$B168+1),"")</f>
        <v/>
      </c>
      <c r="F168" s="14" t="str">
        <f>IF($B168&lt;&gt;"",INDEX('новый реестр'!E:E,$B168+1),"")</f>
        <v/>
      </c>
      <c r="G168" s="35" t="str">
        <f>IF($B168&lt;&gt;"",INDEX('новый реестр'!F:F,$B168+1),"")</f>
        <v/>
      </c>
      <c r="H168" s="35" t="str">
        <f>IF($B168&lt;&gt;"",INDEX('новый реестр'!G:G,$B168+1),"")</f>
        <v/>
      </c>
      <c r="I168" s="55" t="str">
        <f t="array" ref="I168">IF($B168&lt;&gt;"",INDEX('новый реестр'!A:BV,B168+1,SMALL(IF(INDEX('новый реестр'!J:BV,B168+1,)&lt;&gt;"",COLUMN('новый реестр'!J:BV)),(ROW(A163)-MATCH(B168,B$7:B168,)))),"")</f>
        <v/>
      </c>
    </row>
    <row r="169" spans="1:9" x14ac:dyDescent="0.25">
      <c r="A169" s="16"/>
      <c r="B169" s="54" t="str">
        <f>IFERROR(IF((ROW(A163)-MATCH(B168,B$7:B168,))&lt;--VLOOKUP(B168,'новый реестр'!A:H,8,),B168,MATCH("*",INDEX('новый реестр'!H:H,B168+2):'новый реестр'!H$9999,)+B168),"")</f>
        <v/>
      </c>
      <c r="C169" s="14" t="str">
        <f>IF($B169&lt;&gt;"",INDEX('новый реестр'!B:B,$B169+1),"")</f>
        <v/>
      </c>
      <c r="D169" s="14" t="str">
        <f>IF($B169&lt;&gt;"",INDEX('новый реестр'!C:C,$B169+1),"")</f>
        <v/>
      </c>
      <c r="E169" s="14" t="str">
        <f>IF($B169&lt;&gt;"",INDEX('новый реестр'!D:D,$B169+1),"")</f>
        <v/>
      </c>
      <c r="F169" s="14" t="str">
        <f>IF($B169&lt;&gt;"",INDEX('новый реестр'!E:E,$B169+1),"")</f>
        <v/>
      </c>
      <c r="G169" s="35" t="str">
        <f>IF($B169&lt;&gt;"",INDEX('новый реестр'!F:F,$B169+1),"")</f>
        <v/>
      </c>
      <c r="H169" s="35" t="str">
        <f>IF($B169&lt;&gt;"",INDEX('новый реестр'!G:G,$B169+1),"")</f>
        <v/>
      </c>
      <c r="I169" s="55" t="str">
        <f t="array" ref="I169">IF($B169&lt;&gt;"",INDEX('новый реестр'!A:BV,B169+1,SMALL(IF(INDEX('новый реестр'!J:BV,B169+1,)&lt;&gt;"",COLUMN('новый реестр'!J:BV)),(ROW(A164)-MATCH(B169,B$7:B169,)))),"")</f>
        <v/>
      </c>
    </row>
    <row r="170" spans="1:9" x14ac:dyDescent="0.25">
      <c r="A170" s="16"/>
      <c r="B170" s="54" t="str">
        <f>IFERROR(IF((ROW(A164)-MATCH(B169,B$7:B169,))&lt;--VLOOKUP(B169,'новый реестр'!A:H,8,),B169,MATCH("*",INDEX('новый реестр'!H:H,B169+2):'новый реестр'!H$9999,)+B169),"")</f>
        <v/>
      </c>
      <c r="C170" s="14" t="str">
        <f>IF($B170&lt;&gt;"",INDEX('новый реестр'!B:B,$B170+1),"")</f>
        <v/>
      </c>
      <c r="D170" s="14" t="str">
        <f>IF($B170&lt;&gt;"",INDEX('новый реестр'!C:C,$B170+1),"")</f>
        <v/>
      </c>
      <c r="E170" s="14" t="str">
        <f>IF($B170&lt;&gt;"",INDEX('новый реестр'!D:D,$B170+1),"")</f>
        <v/>
      </c>
      <c r="F170" s="14" t="str">
        <f>IF($B170&lt;&gt;"",INDEX('новый реестр'!E:E,$B170+1),"")</f>
        <v/>
      </c>
      <c r="G170" s="35" t="str">
        <f>IF($B170&lt;&gt;"",INDEX('новый реестр'!F:F,$B170+1),"")</f>
        <v/>
      </c>
      <c r="H170" s="35" t="str">
        <f>IF($B170&lt;&gt;"",INDEX('новый реестр'!G:G,$B170+1),"")</f>
        <v/>
      </c>
      <c r="I170" s="55" t="str">
        <f t="array" ref="I170">IF($B170&lt;&gt;"",INDEX('новый реестр'!A:BV,B170+1,SMALL(IF(INDEX('новый реестр'!J:BV,B170+1,)&lt;&gt;"",COLUMN('новый реестр'!J:BV)),(ROW(A165)-MATCH(B170,B$7:B170,)))),"")</f>
        <v/>
      </c>
    </row>
    <row r="171" spans="1:9" x14ac:dyDescent="0.25">
      <c r="A171" s="16"/>
      <c r="B171" s="54" t="str">
        <f>IFERROR(IF((ROW(A165)-MATCH(B170,B$7:B170,))&lt;--VLOOKUP(B170,'новый реестр'!A:H,8,),B170,MATCH("*",INDEX('новый реестр'!H:H,B170+2):'новый реестр'!H$9999,)+B170),"")</f>
        <v/>
      </c>
      <c r="C171" s="14" t="str">
        <f>IF($B171&lt;&gt;"",INDEX('новый реестр'!B:B,$B171+1),"")</f>
        <v/>
      </c>
      <c r="D171" s="14" t="str">
        <f>IF($B171&lt;&gt;"",INDEX('новый реестр'!C:C,$B171+1),"")</f>
        <v/>
      </c>
      <c r="E171" s="14" t="str">
        <f>IF($B171&lt;&gt;"",INDEX('новый реестр'!D:D,$B171+1),"")</f>
        <v/>
      </c>
      <c r="F171" s="14" t="str">
        <f>IF($B171&lt;&gt;"",INDEX('новый реестр'!E:E,$B171+1),"")</f>
        <v/>
      </c>
      <c r="G171" s="35" t="str">
        <f>IF($B171&lt;&gt;"",INDEX('новый реестр'!F:F,$B171+1),"")</f>
        <v/>
      </c>
      <c r="H171" s="35" t="str">
        <f>IF($B171&lt;&gt;"",INDEX('новый реестр'!G:G,$B171+1),"")</f>
        <v/>
      </c>
      <c r="I171" s="55" t="str">
        <f t="array" ref="I171">IF($B171&lt;&gt;"",INDEX('новый реестр'!A:BV,B171+1,SMALL(IF(INDEX('новый реестр'!J:BV,B171+1,)&lt;&gt;"",COLUMN('новый реестр'!J:BV)),(ROW(A166)-MATCH(B171,B$7:B171,)))),"")</f>
        <v/>
      </c>
    </row>
    <row r="172" spans="1:9" x14ac:dyDescent="0.25">
      <c r="A172" s="16"/>
      <c r="B172" s="54" t="str">
        <f>IFERROR(IF((ROW(A166)-MATCH(B171,B$7:B171,))&lt;--VLOOKUP(B171,'новый реестр'!A:H,8,),B171,MATCH("*",INDEX('новый реестр'!H:H,B171+2):'новый реестр'!H$9999,)+B171),"")</f>
        <v/>
      </c>
      <c r="C172" s="14" t="str">
        <f>IF($B172&lt;&gt;"",INDEX('новый реестр'!B:B,$B172+1),"")</f>
        <v/>
      </c>
      <c r="D172" s="14" t="str">
        <f>IF($B172&lt;&gt;"",INDEX('новый реестр'!C:C,$B172+1),"")</f>
        <v/>
      </c>
      <c r="E172" s="14" t="str">
        <f>IF($B172&lt;&gt;"",INDEX('новый реестр'!D:D,$B172+1),"")</f>
        <v/>
      </c>
      <c r="F172" s="14" t="str">
        <f>IF($B172&lt;&gt;"",INDEX('новый реестр'!E:E,$B172+1),"")</f>
        <v/>
      </c>
      <c r="G172" s="35" t="str">
        <f>IF($B172&lt;&gt;"",INDEX('новый реестр'!F:F,$B172+1),"")</f>
        <v/>
      </c>
      <c r="H172" s="35" t="str">
        <f>IF($B172&lt;&gt;"",INDEX('новый реестр'!G:G,$B172+1),"")</f>
        <v/>
      </c>
      <c r="I172" s="55" t="str">
        <f t="array" ref="I172">IF($B172&lt;&gt;"",INDEX('новый реестр'!A:BV,B172+1,SMALL(IF(INDEX('новый реестр'!J:BV,B172+1,)&lt;&gt;"",COLUMN('новый реестр'!J:BV)),(ROW(A167)-MATCH(B172,B$7:B172,)))),"")</f>
        <v/>
      </c>
    </row>
    <row r="173" spans="1:9" x14ac:dyDescent="0.25">
      <c r="A173" s="16"/>
      <c r="B173" s="54" t="str">
        <f>IFERROR(IF((ROW(A167)-MATCH(B172,B$7:B172,))&lt;--VLOOKUP(B172,'новый реестр'!A:H,8,),B172,MATCH("*",INDEX('новый реестр'!H:H,B172+2):'новый реестр'!H$9999,)+B172),"")</f>
        <v/>
      </c>
      <c r="C173" s="14" t="str">
        <f>IF($B173&lt;&gt;"",INDEX('новый реестр'!B:B,$B173+1),"")</f>
        <v/>
      </c>
      <c r="D173" s="14" t="str">
        <f>IF($B173&lt;&gt;"",INDEX('новый реестр'!C:C,$B173+1),"")</f>
        <v/>
      </c>
      <c r="E173" s="14" t="str">
        <f>IF($B173&lt;&gt;"",INDEX('новый реестр'!D:D,$B173+1),"")</f>
        <v/>
      </c>
      <c r="F173" s="14" t="str">
        <f>IF($B173&lt;&gt;"",INDEX('новый реестр'!E:E,$B173+1),"")</f>
        <v/>
      </c>
      <c r="G173" s="35" t="str">
        <f>IF($B173&lt;&gt;"",INDEX('новый реестр'!F:F,$B173+1),"")</f>
        <v/>
      </c>
      <c r="H173" s="35" t="str">
        <f>IF($B173&lt;&gt;"",INDEX('новый реестр'!G:G,$B173+1),"")</f>
        <v/>
      </c>
      <c r="I173" s="55" t="str">
        <f t="array" ref="I173">IF($B173&lt;&gt;"",INDEX('новый реестр'!A:BV,B173+1,SMALL(IF(INDEX('новый реестр'!J:BV,B173+1,)&lt;&gt;"",COLUMN('новый реестр'!J:BV)),(ROW(A168)-MATCH(B173,B$7:B173,)))),"")</f>
        <v/>
      </c>
    </row>
    <row r="174" spans="1:9" x14ac:dyDescent="0.25">
      <c r="A174" s="16"/>
      <c r="B174" s="54" t="str">
        <f>IFERROR(IF((ROW(A168)-MATCH(B173,B$7:B173,))&lt;--VLOOKUP(B173,'новый реестр'!A:H,8,),B173,MATCH("*",INDEX('новый реестр'!H:H,B173+2):'новый реестр'!H$9999,)+B173),"")</f>
        <v/>
      </c>
      <c r="C174" s="14" t="str">
        <f>IF($B174&lt;&gt;"",INDEX('новый реестр'!B:B,$B174+1),"")</f>
        <v/>
      </c>
      <c r="D174" s="14" t="str">
        <f>IF($B174&lt;&gt;"",INDEX('новый реестр'!C:C,$B174+1),"")</f>
        <v/>
      </c>
      <c r="E174" s="14" t="str">
        <f>IF($B174&lt;&gt;"",INDEX('новый реестр'!D:D,$B174+1),"")</f>
        <v/>
      </c>
      <c r="F174" s="14" t="str">
        <f>IF($B174&lt;&gt;"",INDEX('новый реестр'!E:E,$B174+1),"")</f>
        <v/>
      </c>
      <c r="G174" s="35" t="str">
        <f>IF($B174&lt;&gt;"",INDEX('новый реестр'!F:F,$B174+1),"")</f>
        <v/>
      </c>
      <c r="H174" s="35" t="str">
        <f>IF($B174&lt;&gt;"",INDEX('новый реестр'!G:G,$B174+1),"")</f>
        <v/>
      </c>
      <c r="I174" s="55" t="str">
        <f t="array" ref="I174">IF($B174&lt;&gt;"",INDEX('новый реестр'!A:BV,B174+1,SMALL(IF(INDEX('новый реестр'!J:BV,B174+1,)&lt;&gt;"",COLUMN('новый реестр'!J:BV)),(ROW(A169)-MATCH(B174,B$7:B174,)))),"")</f>
        <v/>
      </c>
    </row>
    <row r="175" spans="1:9" x14ac:dyDescent="0.25">
      <c r="A175" s="16"/>
      <c r="B175" s="54" t="str">
        <f>IFERROR(IF((ROW(A169)-MATCH(B174,B$7:B174,))&lt;--VLOOKUP(B174,'новый реестр'!A:H,8,),B174,MATCH("*",INDEX('новый реестр'!H:H,B174+2):'новый реестр'!H$9999,)+B174),"")</f>
        <v/>
      </c>
      <c r="C175" s="14" t="str">
        <f>IF($B175&lt;&gt;"",INDEX('новый реестр'!B:B,$B175+1),"")</f>
        <v/>
      </c>
      <c r="D175" s="14" t="str">
        <f>IF($B175&lt;&gt;"",INDEX('новый реестр'!C:C,$B175+1),"")</f>
        <v/>
      </c>
      <c r="E175" s="14" t="str">
        <f>IF($B175&lt;&gt;"",INDEX('новый реестр'!D:D,$B175+1),"")</f>
        <v/>
      </c>
      <c r="F175" s="14" t="str">
        <f>IF($B175&lt;&gt;"",INDEX('новый реестр'!E:E,$B175+1),"")</f>
        <v/>
      </c>
      <c r="G175" s="35" t="str">
        <f>IF($B175&lt;&gt;"",INDEX('новый реестр'!F:F,$B175+1),"")</f>
        <v/>
      </c>
      <c r="H175" s="35" t="str">
        <f>IF($B175&lt;&gt;"",INDEX('новый реестр'!G:G,$B175+1),"")</f>
        <v/>
      </c>
      <c r="I175" s="55" t="str">
        <f t="array" ref="I175">IF($B175&lt;&gt;"",INDEX('новый реестр'!A:BV,B175+1,SMALL(IF(INDEX('новый реестр'!J:BV,B175+1,)&lt;&gt;"",COLUMN('новый реестр'!J:BV)),(ROW(A170)-MATCH(B175,B$7:B175,)))),"")</f>
        <v/>
      </c>
    </row>
    <row r="176" spans="1:9" x14ac:dyDescent="0.25">
      <c r="A176" s="16"/>
      <c r="B176" s="54" t="str">
        <f>IFERROR(IF((ROW(A170)-MATCH(B175,B$7:B175,))&lt;--VLOOKUP(B175,'новый реестр'!A:H,8,),B175,MATCH("*",INDEX('новый реестр'!H:H,B175+2):'новый реестр'!H$9999,)+B175),"")</f>
        <v/>
      </c>
      <c r="C176" s="14" t="str">
        <f>IF($B176&lt;&gt;"",INDEX('новый реестр'!B:B,$B176+1),"")</f>
        <v/>
      </c>
      <c r="D176" s="14" t="str">
        <f>IF($B176&lt;&gt;"",INDEX('новый реестр'!C:C,$B176+1),"")</f>
        <v/>
      </c>
      <c r="E176" s="14" t="str">
        <f>IF($B176&lt;&gt;"",INDEX('новый реестр'!D:D,$B176+1),"")</f>
        <v/>
      </c>
      <c r="F176" s="14" t="str">
        <f>IF($B176&lt;&gt;"",INDEX('новый реестр'!E:E,$B176+1),"")</f>
        <v/>
      </c>
      <c r="G176" s="35" t="str">
        <f>IF($B176&lt;&gt;"",INDEX('новый реестр'!F:F,$B176+1),"")</f>
        <v/>
      </c>
      <c r="H176" s="35" t="str">
        <f>IF($B176&lt;&gt;"",INDEX('новый реестр'!G:G,$B176+1),"")</f>
        <v/>
      </c>
      <c r="I176" s="55" t="str">
        <f t="array" ref="I176">IF($B176&lt;&gt;"",INDEX('новый реестр'!A:BV,B176+1,SMALL(IF(INDEX('новый реестр'!J:BV,B176+1,)&lt;&gt;"",COLUMN('новый реестр'!J:BV)),(ROW(A171)-MATCH(B176,B$7:B176,)))),"")</f>
        <v/>
      </c>
    </row>
    <row r="177" spans="1:9" x14ac:dyDescent="0.25">
      <c r="A177" s="16"/>
      <c r="B177" s="54" t="str">
        <f>IFERROR(IF((ROW(A171)-MATCH(B176,B$7:B176,))&lt;--VLOOKUP(B176,'новый реестр'!A:H,8,),B176,MATCH("*",INDEX('новый реестр'!H:H,B176+2):'новый реестр'!H$9999,)+B176),"")</f>
        <v/>
      </c>
      <c r="C177" s="14" t="str">
        <f>IF($B177&lt;&gt;"",INDEX('новый реестр'!B:B,$B177+1),"")</f>
        <v/>
      </c>
      <c r="D177" s="14" t="str">
        <f>IF($B177&lt;&gt;"",INDEX('новый реестр'!C:C,$B177+1),"")</f>
        <v/>
      </c>
      <c r="E177" s="14" t="str">
        <f>IF($B177&lt;&gt;"",INDEX('новый реестр'!D:D,$B177+1),"")</f>
        <v/>
      </c>
      <c r="F177" s="14" t="str">
        <f>IF($B177&lt;&gt;"",INDEX('новый реестр'!E:E,$B177+1),"")</f>
        <v/>
      </c>
      <c r="G177" s="35" t="str">
        <f>IF($B177&lt;&gt;"",INDEX('новый реестр'!F:F,$B177+1),"")</f>
        <v/>
      </c>
      <c r="H177" s="35" t="str">
        <f>IF($B177&lt;&gt;"",INDEX('новый реестр'!G:G,$B177+1),"")</f>
        <v/>
      </c>
      <c r="I177" s="55" t="str">
        <f t="array" ref="I177">IF($B177&lt;&gt;"",INDEX('новый реестр'!A:BV,B177+1,SMALL(IF(INDEX('новый реестр'!J:BV,B177+1,)&lt;&gt;"",COLUMN('новый реестр'!J:BV)),(ROW(A172)-MATCH(B177,B$7:B177,)))),"")</f>
        <v/>
      </c>
    </row>
    <row r="178" spans="1:9" x14ac:dyDescent="0.25">
      <c r="A178" s="16"/>
      <c r="B178" s="54" t="str">
        <f>IFERROR(IF((ROW(A172)-MATCH(B177,B$7:B177,))&lt;--VLOOKUP(B177,'новый реестр'!A:H,8,),B177,MATCH("*",INDEX('новый реестр'!H:H,B177+2):'новый реестр'!H$9999,)+B177),"")</f>
        <v/>
      </c>
      <c r="C178" s="14" t="str">
        <f>IF($B178&lt;&gt;"",INDEX('новый реестр'!B:B,$B178+1),"")</f>
        <v/>
      </c>
      <c r="D178" s="14" t="str">
        <f>IF($B178&lt;&gt;"",INDEX('новый реестр'!C:C,$B178+1),"")</f>
        <v/>
      </c>
      <c r="E178" s="14" t="str">
        <f>IF($B178&lt;&gt;"",INDEX('новый реестр'!D:D,$B178+1),"")</f>
        <v/>
      </c>
      <c r="F178" s="14" t="str">
        <f>IF($B178&lt;&gt;"",INDEX('новый реестр'!E:E,$B178+1),"")</f>
        <v/>
      </c>
      <c r="G178" s="35" t="str">
        <f>IF($B178&lt;&gt;"",INDEX('новый реестр'!F:F,$B178+1),"")</f>
        <v/>
      </c>
      <c r="H178" s="35" t="str">
        <f>IF($B178&lt;&gt;"",INDEX('новый реестр'!G:G,$B178+1),"")</f>
        <v/>
      </c>
      <c r="I178" s="55" t="str">
        <f t="array" ref="I178">IF($B178&lt;&gt;"",INDEX('новый реестр'!A:BV,B178+1,SMALL(IF(INDEX('новый реестр'!J:BV,B178+1,)&lt;&gt;"",COLUMN('новый реестр'!J:BV)),(ROW(A173)-MATCH(B178,B$7:B178,)))),"")</f>
        <v/>
      </c>
    </row>
    <row r="179" spans="1:9" x14ac:dyDescent="0.25">
      <c r="A179" s="16"/>
      <c r="B179" s="54" t="str">
        <f>IFERROR(IF((ROW(A173)-MATCH(B178,B$7:B178,))&lt;--VLOOKUP(B178,'новый реестр'!A:H,8,),B178,MATCH("*",INDEX('новый реестр'!H:H,B178+2):'новый реестр'!H$9999,)+B178),"")</f>
        <v/>
      </c>
      <c r="C179" s="14" t="str">
        <f>IF($B179&lt;&gt;"",INDEX('новый реестр'!B:B,$B179+1),"")</f>
        <v/>
      </c>
      <c r="D179" s="14" t="str">
        <f>IF($B179&lt;&gt;"",INDEX('новый реестр'!C:C,$B179+1),"")</f>
        <v/>
      </c>
      <c r="E179" s="14" t="str">
        <f>IF($B179&lt;&gt;"",INDEX('новый реестр'!D:D,$B179+1),"")</f>
        <v/>
      </c>
      <c r="F179" s="14" t="str">
        <f>IF($B179&lt;&gt;"",INDEX('новый реестр'!E:E,$B179+1),"")</f>
        <v/>
      </c>
      <c r="G179" s="35" t="str">
        <f>IF($B179&lt;&gt;"",INDEX('новый реестр'!F:F,$B179+1),"")</f>
        <v/>
      </c>
      <c r="H179" s="35" t="str">
        <f>IF($B179&lt;&gt;"",INDEX('новый реестр'!G:G,$B179+1),"")</f>
        <v/>
      </c>
      <c r="I179" s="55" t="str">
        <f t="array" ref="I179">IF($B179&lt;&gt;"",INDEX('новый реестр'!A:BV,B179+1,SMALL(IF(INDEX('новый реестр'!J:BV,B179+1,)&lt;&gt;"",COLUMN('новый реестр'!J:BV)),(ROW(A174)-MATCH(B179,B$7:B179,)))),"")</f>
        <v/>
      </c>
    </row>
    <row r="180" spans="1:9" x14ac:dyDescent="0.25">
      <c r="A180" s="16"/>
      <c r="B180" s="54" t="str">
        <f>IFERROR(IF((ROW(A174)-MATCH(B179,B$7:B179,))&lt;--VLOOKUP(B179,'новый реестр'!A:H,8,),B179,MATCH("*",INDEX('новый реестр'!H:H,B179+2):'новый реестр'!H$9999,)+B179),"")</f>
        <v/>
      </c>
      <c r="C180" s="14" t="str">
        <f>IF($B180&lt;&gt;"",INDEX('новый реестр'!B:B,$B180+1),"")</f>
        <v/>
      </c>
      <c r="D180" s="14" t="str">
        <f>IF($B180&lt;&gt;"",INDEX('новый реестр'!C:C,$B180+1),"")</f>
        <v/>
      </c>
      <c r="E180" s="14" t="str">
        <f>IF($B180&lt;&gt;"",INDEX('новый реестр'!D:D,$B180+1),"")</f>
        <v/>
      </c>
      <c r="F180" s="14" t="str">
        <f>IF($B180&lt;&gt;"",INDEX('новый реестр'!E:E,$B180+1),"")</f>
        <v/>
      </c>
      <c r="G180" s="35" t="str">
        <f>IF($B180&lt;&gt;"",INDEX('новый реестр'!F:F,$B180+1),"")</f>
        <v/>
      </c>
      <c r="H180" s="35" t="str">
        <f>IF($B180&lt;&gt;"",INDEX('новый реестр'!G:G,$B180+1),"")</f>
        <v/>
      </c>
      <c r="I180" s="55" t="str">
        <f t="array" ref="I180">IF($B180&lt;&gt;"",INDEX('новый реестр'!A:BV,B180+1,SMALL(IF(INDEX('новый реестр'!J:BV,B180+1,)&lt;&gt;"",COLUMN('новый реестр'!J:BV)),(ROW(A175)-MATCH(B180,B$7:B180,)))),"")</f>
        <v/>
      </c>
    </row>
    <row r="181" spans="1:9" x14ac:dyDescent="0.25">
      <c r="A181" s="16"/>
      <c r="B181" s="54" t="str">
        <f>IFERROR(IF((ROW(A175)-MATCH(B180,B$7:B180,))&lt;--VLOOKUP(B180,'новый реестр'!A:H,8,),B180,MATCH("*",INDEX('новый реестр'!H:H,B180+2):'новый реестр'!H$9999,)+B180),"")</f>
        <v/>
      </c>
      <c r="C181" s="14" t="str">
        <f>IF($B181&lt;&gt;"",INDEX('новый реестр'!B:B,$B181+1),"")</f>
        <v/>
      </c>
      <c r="D181" s="14" t="str">
        <f>IF($B181&lt;&gt;"",INDEX('новый реестр'!C:C,$B181+1),"")</f>
        <v/>
      </c>
      <c r="E181" s="14" t="str">
        <f>IF($B181&lt;&gt;"",INDEX('новый реестр'!D:D,$B181+1),"")</f>
        <v/>
      </c>
      <c r="F181" s="14" t="str">
        <f>IF($B181&lt;&gt;"",INDEX('новый реестр'!E:E,$B181+1),"")</f>
        <v/>
      </c>
      <c r="G181" s="35" t="str">
        <f>IF($B181&lt;&gt;"",INDEX('новый реестр'!F:F,$B181+1),"")</f>
        <v/>
      </c>
      <c r="H181" s="35" t="str">
        <f>IF($B181&lt;&gt;"",INDEX('новый реестр'!G:G,$B181+1),"")</f>
        <v/>
      </c>
      <c r="I181" s="55" t="str">
        <f t="array" ref="I181">IF($B181&lt;&gt;"",INDEX('новый реестр'!A:BV,B181+1,SMALL(IF(INDEX('новый реестр'!J:BV,B181+1,)&lt;&gt;"",COLUMN('новый реестр'!J:BV)),(ROW(A176)-MATCH(B181,B$7:B181,)))),"")</f>
        <v/>
      </c>
    </row>
    <row r="182" spans="1:9" x14ac:dyDescent="0.25">
      <c r="A182" s="16"/>
      <c r="B182" s="54" t="str">
        <f>IFERROR(IF((ROW(A176)-MATCH(B181,B$7:B181,))&lt;--VLOOKUP(B181,'новый реестр'!A:H,8,),B181,MATCH("*",INDEX('новый реестр'!H:H,B181+2):'новый реестр'!H$9999,)+B181),"")</f>
        <v/>
      </c>
      <c r="C182" s="14" t="str">
        <f>IF($B182&lt;&gt;"",INDEX('новый реестр'!B:B,$B182+1),"")</f>
        <v/>
      </c>
      <c r="D182" s="14" t="str">
        <f>IF($B182&lt;&gt;"",INDEX('новый реестр'!C:C,$B182+1),"")</f>
        <v/>
      </c>
      <c r="E182" s="14" t="str">
        <f>IF($B182&lt;&gt;"",INDEX('новый реестр'!D:D,$B182+1),"")</f>
        <v/>
      </c>
      <c r="F182" s="14" t="str">
        <f>IF($B182&lt;&gt;"",INDEX('новый реестр'!E:E,$B182+1),"")</f>
        <v/>
      </c>
      <c r="G182" s="35" t="str">
        <f>IF($B182&lt;&gt;"",INDEX('новый реестр'!F:F,$B182+1),"")</f>
        <v/>
      </c>
      <c r="H182" s="35" t="str">
        <f>IF($B182&lt;&gt;"",INDEX('новый реестр'!G:G,$B182+1),"")</f>
        <v/>
      </c>
      <c r="I182" s="55" t="str">
        <f t="array" ref="I182">IF($B182&lt;&gt;"",INDEX('новый реестр'!A:BV,B182+1,SMALL(IF(INDEX('новый реестр'!J:BV,B182+1,)&lt;&gt;"",COLUMN('новый реестр'!J:BV)),(ROW(A177)-MATCH(B182,B$7:B182,)))),"")</f>
        <v/>
      </c>
    </row>
    <row r="183" spans="1:9" x14ac:dyDescent="0.25">
      <c r="A183" s="16"/>
      <c r="B183" s="54" t="str">
        <f>IFERROR(IF((ROW(A177)-MATCH(B182,B$7:B182,))&lt;--VLOOKUP(B182,'новый реестр'!A:H,8,),B182,MATCH("*",INDEX('новый реестр'!H:H,B182+2):'новый реестр'!H$9999,)+B182),"")</f>
        <v/>
      </c>
      <c r="C183" s="14" t="str">
        <f>IF($B183&lt;&gt;"",INDEX('новый реестр'!B:B,$B183+1),"")</f>
        <v/>
      </c>
      <c r="D183" s="14" t="str">
        <f>IF($B183&lt;&gt;"",INDEX('новый реестр'!C:C,$B183+1),"")</f>
        <v/>
      </c>
      <c r="E183" s="14" t="str">
        <f>IF($B183&lt;&gt;"",INDEX('новый реестр'!D:D,$B183+1),"")</f>
        <v/>
      </c>
      <c r="F183" s="14" t="str">
        <f>IF($B183&lt;&gt;"",INDEX('новый реестр'!E:E,$B183+1),"")</f>
        <v/>
      </c>
      <c r="G183" s="35" t="str">
        <f>IF($B183&lt;&gt;"",INDEX('новый реестр'!F:F,$B183+1),"")</f>
        <v/>
      </c>
      <c r="H183" s="35" t="str">
        <f>IF($B183&lt;&gt;"",INDEX('новый реестр'!G:G,$B183+1),"")</f>
        <v/>
      </c>
      <c r="I183" s="55" t="str">
        <f t="array" ref="I183">IF($B183&lt;&gt;"",INDEX('новый реестр'!A:BV,B183+1,SMALL(IF(INDEX('новый реестр'!J:BV,B183+1,)&lt;&gt;"",COLUMN('новый реестр'!J:BV)),(ROW(A178)-MATCH(B183,B$7:B183,)))),"")</f>
        <v/>
      </c>
    </row>
    <row r="184" spans="1:9" x14ac:dyDescent="0.25">
      <c r="A184" s="16"/>
      <c r="B184" s="54" t="str">
        <f>IFERROR(IF((ROW(A178)-MATCH(B183,B$7:B183,))&lt;--VLOOKUP(B183,'новый реестр'!A:H,8,),B183,MATCH("*",INDEX('новый реестр'!H:H,B183+2):'новый реестр'!H$9999,)+B183),"")</f>
        <v/>
      </c>
      <c r="C184" s="14" t="str">
        <f>IF($B184&lt;&gt;"",INDEX('новый реестр'!B:B,$B184+1),"")</f>
        <v/>
      </c>
      <c r="D184" s="14" t="str">
        <f>IF($B184&lt;&gt;"",INDEX('новый реестр'!C:C,$B184+1),"")</f>
        <v/>
      </c>
      <c r="E184" s="14" t="str">
        <f>IF($B184&lt;&gt;"",INDEX('новый реестр'!D:D,$B184+1),"")</f>
        <v/>
      </c>
      <c r="F184" s="14" t="str">
        <f>IF($B184&lt;&gt;"",INDEX('новый реестр'!E:E,$B184+1),"")</f>
        <v/>
      </c>
      <c r="G184" s="35" t="str">
        <f>IF($B184&lt;&gt;"",INDEX('новый реестр'!F:F,$B184+1),"")</f>
        <v/>
      </c>
      <c r="H184" s="35" t="str">
        <f>IF($B184&lt;&gt;"",INDEX('новый реестр'!G:G,$B184+1),"")</f>
        <v/>
      </c>
      <c r="I184" s="55" t="str">
        <f t="array" ref="I184">IF($B184&lt;&gt;"",INDEX('новый реестр'!A:BV,B184+1,SMALL(IF(INDEX('новый реестр'!J:BV,B184+1,)&lt;&gt;"",COLUMN('новый реестр'!J:BV)),(ROW(A179)-MATCH(B184,B$7:B184,)))),"")</f>
        <v/>
      </c>
    </row>
    <row r="185" spans="1:9" x14ac:dyDescent="0.25">
      <c r="A185" s="16"/>
      <c r="B185" s="54" t="str">
        <f>IFERROR(IF((ROW(A179)-MATCH(B184,B$7:B184,))&lt;--VLOOKUP(B184,'новый реестр'!A:H,8,),B184,MATCH("*",INDEX('новый реестр'!H:H,B184+2):'новый реестр'!H$9999,)+B184),"")</f>
        <v/>
      </c>
      <c r="C185" s="14" t="str">
        <f>IF($B185&lt;&gt;"",INDEX('новый реестр'!B:B,$B185+1),"")</f>
        <v/>
      </c>
      <c r="D185" s="14" t="str">
        <f>IF($B185&lt;&gt;"",INDEX('новый реестр'!C:C,$B185+1),"")</f>
        <v/>
      </c>
      <c r="E185" s="14" t="str">
        <f>IF($B185&lt;&gt;"",INDEX('новый реестр'!D:D,$B185+1),"")</f>
        <v/>
      </c>
      <c r="F185" s="14" t="str">
        <f>IF($B185&lt;&gt;"",INDEX('новый реестр'!E:E,$B185+1),"")</f>
        <v/>
      </c>
      <c r="G185" s="35" t="str">
        <f>IF($B185&lt;&gt;"",INDEX('новый реестр'!F:F,$B185+1),"")</f>
        <v/>
      </c>
      <c r="H185" s="35" t="str">
        <f>IF($B185&lt;&gt;"",INDEX('новый реестр'!G:G,$B185+1),"")</f>
        <v/>
      </c>
      <c r="I185" s="55" t="str">
        <f t="array" ref="I185">IF($B185&lt;&gt;"",INDEX('новый реестр'!A:BV,B185+1,SMALL(IF(INDEX('новый реестр'!J:BV,B185+1,)&lt;&gt;"",COLUMN('новый реестр'!J:BV)),(ROW(A180)-MATCH(B185,B$7:B185,)))),"")</f>
        <v/>
      </c>
    </row>
    <row r="186" spans="1:9" x14ac:dyDescent="0.25">
      <c r="A186" s="16"/>
      <c r="B186" s="54" t="str">
        <f>IFERROR(IF((ROW(A180)-MATCH(B185,B$7:B185,))&lt;--VLOOKUP(B185,'новый реестр'!A:H,8,),B185,MATCH("*",INDEX('новый реестр'!H:H,B185+2):'новый реестр'!H$9999,)+B185),"")</f>
        <v/>
      </c>
      <c r="C186" s="14" t="str">
        <f>IF($B186&lt;&gt;"",INDEX('новый реестр'!B:B,$B186+1),"")</f>
        <v/>
      </c>
      <c r="D186" s="14" t="str">
        <f>IF($B186&lt;&gt;"",INDEX('новый реестр'!C:C,$B186+1),"")</f>
        <v/>
      </c>
      <c r="E186" s="14" t="str">
        <f>IF($B186&lt;&gt;"",INDEX('новый реестр'!D:D,$B186+1),"")</f>
        <v/>
      </c>
      <c r="F186" s="14" t="str">
        <f>IF($B186&lt;&gt;"",INDEX('новый реестр'!E:E,$B186+1),"")</f>
        <v/>
      </c>
      <c r="G186" s="35" t="str">
        <f>IF($B186&lt;&gt;"",INDEX('новый реестр'!F:F,$B186+1),"")</f>
        <v/>
      </c>
      <c r="H186" s="35" t="str">
        <f>IF($B186&lt;&gt;"",INDEX('новый реестр'!G:G,$B186+1),"")</f>
        <v/>
      </c>
      <c r="I186" s="55" t="str">
        <f t="array" ref="I186">IF($B186&lt;&gt;"",INDEX('новый реестр'!A:BV,B186+1,SMALL(IF(INDEX('новый реестр'!J:BV,B186+1,)&lt;&gt;"",COLUMN('новый реестр'!J:BV)),(ROW(A181)-MATCH(B186,B$7:B186,)))),"")</f>
        <v/>
      </c>
    </row>
    <row r="187" spans="1:9" x14ac:dyDescent="0.25">
      <c r="A187" s="16"/>
      <c r="B187" s="54" t="str">
        <f>IFERROR(IF((ROW(A181)-MATCH(B186,B$7:B186,))&lt;--VLOOKUP(B186,'новый реестр'!A:H,8,),B186,MATCH("*",INDEX('новый реестр'!H:H,B186+2):'новый реестр'!H$9999,)+B186),"")</f>
        <v/>
      </c>
      <c r="C187" s="14" t="str">
        <f>IF($B187&lt;&gt;"",INDEX('новый реестр'!B:B,$B187+1),"")</f>
        <v/>
      </c>
      <c r="D187" s="14" t="str">
        <f>IF($B187&lt;&gt;"",INDEX('новый реестр'!C:C,$B187+1),"")</f>
        <v/>
      </c>
      <c r="E187" s="14" t="str">
        <f>IF($B187&lt;&gt;"",INDEX('новый реестр'!D:D,$B187+1),"")</f>
        <v/>
      </c>
      <c r="F187" s="14" t="str">
        <f>IF($B187&lt;&gt;"",INDEX('новый реестр'!E:E,$B187+1),"")</f>
        <v/>
      </c>
      <c r="G187" s="35" t="str">
        <f>IF($B187&lt;&gt;"",INDEX('новый реестр'!F:F,$B187+1),"")</f>
        <v/>
      </c>
      <c r="H187" s="35" t="str">
        <f>IF($B187&lt;&gt;"",INDEX('новый реестр'!G:G,$B187+1),"")</f>
        <v/>
      </c>
      <c r="I187" s="55" t="str">
        <f t="array" ref="I187">IF($B187&lt;&gt;"",INDEX('новый реестр'!A:BV,B187+1,SMALL(IF(INDEX('новый реестр'!J:BV,B187+1,)&lt;&gt;"",COLUMN('новый реестр'!J:BV)),(ROW(A182)-MATCH(B187,B$7:B187,)))),"")</f>
        <v/>
      </c>
    </row>
    <row r="188" spans="1:9" x14ac:dyDescent="0.25">
      <c r="A188" s="16"/>
      <c r="B188" s="54" t="str">
        <f>IFERROR(IF((ROW(A182)-MATCH(B187,B$7:B187,))&lt;--VLOOKUP(B187,'новый реестр'!A:H,8,),B187,MATCH("*",INDEX('новый реестр'!H:H,B187+2):'новый реестр'!H$9999,)+B187),"")</f>
        <v/>
      </c>
      <c r="C188" s="14" t="str">
        <f>IF($B188&lt;&gt;"",INDEX('новый реестр'!B:B,$B188+1),"")</f>
        <v/>
      </c>
      <c r="D188" s="14" t="str">
        <f>IF($B188&lt;&gt;"",INDEX('новый реестр'!C:C,$B188+1),"")</f>
        <v/>
      </c>
      <c r="E188" s="14" t="str">
        <f>IF($B188&lt;&gt;"",INDEX('новый реестр'!D:D,$B188+1),"")</f>
        <v/>
      </c>
      <c r="F188" s="14" t="str">
        <f>IF($B188&lt;&gt;"",INDEX('новый реестр'!E:E,$B188+1),"")</f>
        <v/>
      </c>
      <c r="G188" s="35" t="str">
        <f>IF($B188&lt;&gt;"",INDEX('новый реестр'!F:F,$B188+1),"")</f>
        <v/>
      </c>
      <c r="H188" s="35" t="str">
        <f>IF($B188&lt;&gt;"",INDEX('новый реестр'!G:G,$B188+1),"")</f>
        <v/>
      </c>
      <c r="I188" s="55" t="str">
        <f t="array" ref="I188">IF($B188&lt;&gt;"",INDEX('новый реестр'!A:BV,B188+1,SMALL(IF(INDEX('новый реестр'!J:BV,B188+1,)&lt;&gt;"",COLUMN('новый реестр'!J:BV)),(ROW(A183)-MATCH(B188,B$7:B188,)))),"")</f>
        <v/>
      </c>
    </row>
    <row r="189" spans="1:9" x14ac:dyDescent="0.25">
      <c r="A189" s="16"/>
      <c r="B189" s="54" t="str">
        <f>IFERROR(IF((ROW(A183)-MATCH(B188,B$7:B188,))&lt;--VLOOKUP(B188,'новый реестр'!A:H,8,),B188,MATCH("*",INDEX('новый реестр'!H:H,B188+2):'новый реестр'!H$9999,)+B188),"")</f>
        <v/>
      </c>
      <c r="C189" s="14" t="str">
        <f>IF($B189&lt;&gt;"",INDEX('новый реестр'!B:B,$B189+1),"")</f>
        <v/>
      </c>
      <c r="D189" s="14" t="str">
        <f>IF($B189&lt;&gt;"",INDEX('новый реестр'!C:C,$B189+1),"")</f>
        <v/>
      </c>
      <c r="E189" s="14" t="str">
        <f>IF($B189&lt;&gt;"",INDEX('новый реестр'!D:D,$B189+1),"")</f>
        <v/>
      </c>
      <c r="F189" s="14" t="str">
        <f>IF($B189&lt;&gt;"",INDEX('новый реестр'!E:E,$B189+1),"")</f>
        <v/>
      </c>
      <c r="G189" s="35" t="str">
        <f>IF($B189&lt;&gt;"",INDEX('новый реестр'!F:F,$B189+1),"")</f>
        <v/>
      </c>
      <c r="H189" s="35" t="str">
        <f>IF($B189&lt;&gt;"",INDEX('новый реестр'!G:G,$B189+1),"")</f>
        <v/>
      </c>
      <c r="I189" s="55" t="str">
        <f t="array" ref="I189">IF($B189&lt;&gt;"",INDEX('новый реестр'!A:BV,B189+1,SMALL(IF(INDEX('новый реестр'!J:BV,B189+1,)&lt;&gt;"",COLUMN('новый реестр'!J:BV)),(ROW(A184)-MATCH(B189,B$7:B189,)))),"")</f>
        <v/>
      </c>
    </row>
    <row r="190" spans="1:9" x14ac:dyDescent="0.25">
      <c r="A190" s="16"/>
      <c r="B190" s="54" t="str">
        <f>IFERROR(IF((ROW(A184)-MATCH(B189,B$7:B189,))&lt;--VLOOKUP(B189,'новый реестр'!A:H,8,),B189,MATCH("*",INDEX('новый реестр'!H:H,B189+2):'новый реестр'!H$9999,)+B189),"")</f>
        <v/>
      </c>
      <c r="C190" s="14" t="str">
        <f>IF($B190&lt;&gt;"",INDEX('новый реестр'!B:B,$B190+1),"")</f>
        <v/>
      </c>
      <c r="D190" s="14" t="str">
        <f>IF($B190&lt;&gt;"",INDEX('новый реестр'!C:C,$B190+1),"")</f>
        <v/>
      </c>
      <c r="E190" s="14" t="str">
        <f>IF($B190&lt;&gt;"",INDEX('новый реестр'!D:D,$B190+1),"")</f>
        <v/>
      </c>
      <c r="F190" s="14" t="str">
        <f>IF($B190&lt;&gt;"",INDEX('новый реестр'!E:E,$B190+1),"")</f>
        <v/>
      </c>
      <c r="G190" s="35" t="str">
        <f>IF($B190&lt;&gt;"",INDEX('новый реестр'!F:F,$B190+1),"")</f>
        <v/>
      </c>
      <c r="H190" s="35" t="str">
        <f>IF($B190&lt;&gt;"",INDEX('новый реестр'!G:G,$B190+1),"")</f>
        <v/>
      </c>
      <c r="I190" s="55" t="str">
        <f t="array" ref="I190">IF($B190&lt;&gt;"",INDEX('новый реестр'!A:BV,B190+1,SMALL(IF(INDEX('новый реестр'!J:BV,B190+1,)&lt;&gt;"",COLUMN('новый реестр'!J:BV)),(ROW(A185)-MATCH(B190,B$7:B190,)))),"")</f>
        <v/>
      </c>
    </row>
    <row r="191" spans="1:9" x14ac:dyDescent="0.25">
      <c r="A191" s="16"/>
      <c r="B191" s="54" t="str">
        <f>IFERROR(IF((ROW(A185)-MATCH(B190,B$7:B190,))&lt;--VLOOKUP(B190,'новый реестр'!A:H,8,),B190,MATCH("*",INDEX('новый реестр'!H:H,B190+2):'новый реестр'!H$9999,)+B190),"")</f>
        <v/>
      </c>
      <c r="C191" s="14" t="str">
        <f>IF($B191&lt;&gt;"",INDEX('новый реестр'!B:B,$B191+1),"")</f>
        <v/>
      </c>
      <c r="D191" s="14" t="str">
        <f>IF($B191&lt;&gt;"",INDEX('новый реестр'!C:C,$B191+1),"")</f>
        <v/>
      </c>
      <c r="E191" s="14" t="str">
        <f>IF($B191&lt;&gt;"",INDEX('новый реестр'!D:D,$B191+1),"")</f>
        <v/>
      </c>
      <c r="F191" s="14" t="str">
        <f>IF($B191&lt;&gt;"",INDEX('новый реестр'!E:E,$B191+1),"")</f>
        <v/>
      </c>
      <c r="G191" s="35" t="str">
        <f>IF($B191&lt;&gt;"",INDEX('новый реестр'!F:F,$B191+1),"")</f>
        <v/>
      </c>
      <c r="H191" s="35" t="str">
        <f>IF($B191&lt;&gt;"",INDEX('новый реестр'!G:G,$B191+1),"")</f>
        <v/>
      </c>
      <c r="I191" s="55" t="str">
        <f t="array" ref="I191">IF($B191&lt;&gt;"",INDEX('новый реестр'!A:BV,B191+1,SMALL(IF(INDEX('новый реестр'!J:BV,B191+1,)&lt;&gt;"",COLUMN('новый реестр'!J:BV)),(ROW(A186)-MATCH(B191,B$7:B191,)))),"")</f>
        <v/>
      </c>
    </row>
    <row r="192" spans="1:9" x14ac:dyDescent="0.25">
      <c r="A192" s="16"/>
      <c r="B192" s="54" t="str">
        <f>IFERROR(IF((ROW(A186)-MATCH(B191,B$7:B191,))&lt;--VLOOKUP(B191,'новый реестр'!A:H,8,),B191,MATCH("*",INDEX('новый реестр'!H:H,B191+2):'новый реестр'!H$9999,)+B191),"")</f>
        <v/>
      </c>
      <c r="C192" s="14" t="str">
        <f>IF($B192&lt;&gt;"",INDEX('новый реестр'!B:B,$B192+1),"")</f>
        <v/>
      </c>
      <c r="D192" s="14" t="str">
        <f>IF($B192&lt;&gt;"",INDEX('новый реестр'!C:C,$B192+1),"")</f>
        <v/>
      </c>
      <c r="E192" s="14" t="str">
        <f>IF($B192&lt;&gt;"",INDEX('новый реестр'!D:D,$B192+1),"")</f>
        <v/>
      </c>
      <c r="F192" s="14" t="str">
        <f>IF($B192&lt;&gt;"",INDEX('новый реестр'!E:E,$B192+1),"")</f>
        <v/>
      </c>
      <c r="G192" s="35" t="str">
        <f>IF($B192&lt;&gt;"",INDEX('новый реестр'!F:F,$B192+1),"")</f>
        <v/>
      </c>
      <c r="H192" s="35" t="str">
        <f>IF($B192&lt;&gt;"",INDEX('новый реестр'!G:G,$B192+1),"")</f>
        <v/>
      </c>
      <c r="I192" s="55" t="str">
        <f t="array" ref="I192">IF($B192&lt;&gt;"",INDEX('новый реестр'!A:BV,B192+1,SMALL(IF(INDEX('новый реестр'!J:BV,B192+1,)&lt;&gt;"",COLUMN('новый реестр'!J:BV)),(ROW(A187)-MATCH(B192,B$7:B192,)))),"")</f>
        <v/>
      </c>
    </row>
    <row r="193" spans="1:9" x14ac:dyDescent="0.25">
      <c r="A193" s="16"/>
      <c r="B193" s="54" t="str">
        <f>IFERROR(IF((ROW(A187)-MATCH(B192,B$7:B192,))&lt;--VLOOKUP(B192,'новый реестр'!A:H,8,),B192,MATCH("*",INDEX('новый реестр'!H:H,B192+2):'новый реестр'!H$9999,)+B192),"")</f>
        <v/>
      </c>
      <c r="C193" s="14" t="str">
        <f>IF($B193&lt;&gt;"",INDEX('новый реестр'!B:B,$B193+1),"")</f>
        <v/>
      </c>
      <c r="D193" s="14" t="str">
        <f>IF($B193&lt;&gt;"",INDEX('новый реестр'!C:C,$B193+1),"")</f>
        <v/>
      </c>
      <c r="E193" s="14" t="str">
        <f>IF($B193&lt;&gt;"",INDEX('новый реестр'!D:D,$B193+1),"")</f>
        <v/>
      </c>
      <c r="F193" s="14" t="str">
        <f>IF($B193&lt;&gt;"",INDEX('новый реестр'!E:E,$B193+1),"")</f>
        <v/>
      </c>
      <c r="G193" s="35" t="str">
        <f>IF($B193&lt;&gt;"",INDEX('новый реестр'!F:F,$B193+1),"")</f>
        <v/>
      </c>
      <c r="H193" s="35" t="str">
        <f>IF($B193&lt;&gt;"",INDEX('новый реестр'!G:G,$B193+1),"")</f>
        <v/>
      </c>
      <c r="I193" s="55" t="str">
        <f t="array" ref="I193">IF($B193&lt;&gt;"",INDEX('новый реестр'!A:BV,B193+1,SMALL(IF(INDEX('новый реестр'!J:BV,B193+1,)&lt;&gt;"",COLUMN('новый реестр'!J:BV)),(ROW(A188)-MATCH(B193,B$7:B193,)))),"")</f>
        <v/>
      </c>
    </row>
    <row r="194" spans="1:9" x14ac:dyDescent="0.25">
      <c r="A194" s="16"/>
      <c r="B194" s="54" t="str">
        <f>IFERROR(IF((ROW(A188)-MATCH(B193,B$7:B193,))&lt;--VLOOKUP(B193,'новый реестр'!A:H,8,),B193,MATCH("*",INDEX('новый реестр'!H:H,B193+2):'новый реестр'!H$9999,)+B193),"")</f>
        <v/>
      </c>
      <c r="C194" s="14" t="str">
        <f>IF($B194&lt;&gt;"",INDEX('новый реестр'!B:B,$B194+1),"")</f>
        <v/>
      </c>
      <c r="D194" s="14" t="str">
        <f>IF($B194&lt;&gt;"",INDEX('новый реестр'!C:C,$B194+1),"")</f>
        <v/>
      </c>
      <c r="E194" s="14" t="str">
        <f>IF($B194&lt;&gt;"",INDEX('новый реестр'!D:D,$B194+1),"")</f>
        <v/>
      </c>
      <c r="F194" s="14" t="str">
        <f>IF($B194&lt;&gt;"",INDEX('новый реестр'!E:E,$B194+1),"")</f>
        <v/>
      </c>
      <c r="G194" s="35" t="str">
        <f>IF($B194&lt;&gt;"",INDEX('новый реестр'!F:F,$B194+1),"")</f>
        <v/>
      </c>
      <c r="H194" s="35" t="str">
        <f>IF($B194&lt;&gt;"",INDEX('новый реестр'!G:G,$B194+1),"")</f>
        <v/>
      </c>
      <c r="I194" s="55" t="str">
        <f t="array" ref="I194">IF($B194&lt;&gt;"",INDEX('новый реестр'!A:BV,B194+1,SMALL(IF(INDEX('новый реестр'!J:BV,B194+1,)&lt;&gt;"",COLUMN('новый реестр'!J:BV)),(ROW(A189)-MATCH(B194,B$7:B194,)))),"")</f>
        <v/>
      </c>
    </row>
    <row r="195" spans="1:9" x14ac:dyDescent="0.25">
      <c r="A195" s="16"/>
      <c r="B195" s="54" t="str">
        <f>IFERROR(IF((ROW(A189)-MATCH(B194,B$7:B194,))&lt;--VLOOKUP(B194,'новый реестр'!A:H,8,),B194,MATCH("*",INDEX('новый реестр'!H:H,B194+2):'новый реестр'!H$9999,)+B194),"")</f>
        <v/>
      </c>
      <c r="C195" s="14" t="str">
        <f>IF($B195&lt;&gt;"",INDEX('новый реестр'!B:B,$B195+1),"")</f>
        <v/>
      </c>
      <c r="D195" s="14" t="str">
        <f>IF($B195&lt;&gt;"",INDEX('новый реестр'!C:C,$B195+1),"")</f>
        <v/>
      </c>
      <c r="E195" s="14" t="str">
        <f>IF($B195&lt;&gt;"",INDEX('новый реестр'!D:D,$B195+1),"")</f>
        <v/>
      </c>
      <c r="F195" s="14" t="str">
        <f>IF($B195&lt;&gt;"",INDEX('новый реестр'!E:E,$B195+1),"")</f>
        <v/>
      </c>
      <c r="G195" s="35" t="str">
        <f>IF($B195&lt;&gt;"",INDEX('новый реестр'!F:F,$B195+1),"")</f>
        <v/>
      </c>
      <c r="H195" s="35" t="str">
        <f>IF($B195&lt;&gt;"",INDEX('новый реестр'!G:G,$B195+1),"")</f>
        <v/>
      </c>
      <c r="I195" s="55" t="str">
        <f t="array" ref="I195">IF($B195&lt;&gt;"",INDEX('новый реестр'!A:BV,B195+1,SMALL(IF(INDEX('новый реестр'!J:BV,B195+1,)&lt;&gt;"",COLUMN('новый реестр'!J:BV)),(ROW(A190)-MATCH(B195,B$7:B195,)))),"")</f>
        <v/>
      </c>
    </row>
    <row r="196" spans="1:9" x14ac:dyDescent="0.25">
      <c r="A196" s="16"/>
      <c r="B196" s="54" t="str">
        <f>IFERROR(IF((ROW(A190)-MATCH(B195,B$7:B195,))&lt;--VLOOKUP(B195,'новый реестр'!A:H,8,),B195,MATCH("*",INDEX('новый реестр'!H:H,B195+2):'новый реестр'!H$9999,)+B195),"")</f>
        <v/>
      </c>
      <c r="C196" s="14" t="str">
        <f>IF($B196&lt;&gt;"",INDEX('новый реестр'!B:B,$B196+1),"")</f>
        <v/>
      </c>
      <c r="D196" s="14" t="str">
        <f>IF($B196&lt;&gt;"",INDEX('новый реестр'!C:C,$B196+1),"")</f>
        <v/>
      </c>
      <c r="E196" s="14" t="str">
        <f>IF($B196&lt;&gt;"",INDEX('новый реестр'!D:D,$B196+1),"")</f>
        <v/>
      </c>
      <c r="F196" s="14" t="str">
        <f>IF($B196&lt;&gt;"",INDEX('новый реестр'!E:E,$B196+1),"")</f>
        <v/>
      </c>
      <c r="G196" s="35" t="str">
        <f>IF($B196&lt;&gt;"",INDEX('новый реестр'!F:F,$B196+1),"")</f>
        <v/>
      </c>
      <c r="H196" s="35" t="str">
        <f>IF($B196&lt;&gt;"",INDEX('новый реестр'!G:G,$B196+1),"")</f>
        <v/>
      </c>
      <c r="I196" s="55" t="str">
        <f t="array" ref="I196">IF($B196&lt;&gt;"",INDEX('новый реестр'!A:BV,B196+1,SMALL(IF(INDEX('новый реестр'!J:BV,B196+1,)&lt;&gt;"",COLUMN('новый реестр'!J:BV)),(ROW(A191)-MATCH(B196,B$7:B196,)))),"")</f>
        <v/>
      </c>
    </row>
    <row r="197" spans="1:9" x14ac:dyDescent="0.25">
      <c r="A197" s="16"/>
      <c r="B197" s="54" t="str">
        <f>IFERROR(IF((ROW(A191)-MATCH(B196,B$7:B196,))&lt;--VLOOKUP(B196,'новый реестр'!A:H,8,),B196,MATCH("*",INDEX('новый реестр'!H:H,B196+2):'новый реестр'!H$9999,)+B196),"")</f>
        <v/>
      </c>
      <c r="C197" s="14" t="str">
        <f>IF($B197&lt;&gt;"",INDEX('новый реестр'!B:B,$B197+1),"")</f>
        <v/>
      </c>
      <c r="D197" s="14" t="str">
        <f>IF($B197&lt;&gt;"",INDEX('новый реестр'!C:C,$B197+1),"")</f>
        <v/>
      </c>
      <c r="E197" s="14" t="str">
        <f>IF($B197&lt;&gt;"",INDEX('новый реестр'!D:D,$B197+1),"")</f>
        <v/>
      </c>
      <c r="F197" s="14" t="str">
        <f>IF($B197&lt;&gt;"",INDEX('новый реестр'!E:E,$B197+1),"")</f>
        <v/>
      </c>
      <c r="G197" s="35" t="str">
        <f>IF($B197&lt;&gt;"",INDEX('новый реестр'!F:F,$B197+1),"")</f>
        <v/>
      </c>
      <c r="H197" s="35" t="str">
        <f>IF($B197&lt;&gt;"",INDEX('новый реестр'!G:G,$B197+1),"")</f>
        <v/>
      </c>
      <c r="I197" s="55" t="str">
        <f t="array" ref="I197">IF($B197&lt;&gt;"",INDEX('новый реестр'!A:BV,B197+1,SMALL(IF(INDEX('новый реестр'!J:BV,B197+1,)&lt;&gt;"",COLUMN('новый реестр'!J:BV)),(ROW(A192)-MATCH(B197,B$7:B197,)))),"")</f>
        <v/>
      </c>
    </row>
    <row r="198" spans="1:9" x14ac:dyDescent="0.25">
      <c r="A198" s="16"/>
      <c r="B198" s="54" t="str">
        <f>IFERROR(IF((ROW(A192)-MATCH(B197,B$7:B197,))&lt;--VLOOKUP(B197,'новый реестр'!A:H,8,),B197,MATCH("*",INDEX('новый реестр'!H:H,B197+2):'новый реестр'!H$9999,)+B197),"")</f>
        <v/>
      </c>
      <c r="C198" s="14" t="str">
        <f>IF($B198&lt;&gt;"",INDEX('новый реестр'!B:B,$B198+1),"")</f>
        <v/>
      </c>
      <c r="D198" s="14" t="str">
        <f>IF($B198&lt;&gt;"",INDEX('новый реестр'!C:C,$B198+1),"")</f>
        <v/>
      </c>
      <c r="E198" s="14" t="str">
        <f>IF($B198&lt;&gt;"",INDEX('новый реестр'!D:D,$B198+1),"")</f>
        <v/>
      </c>
      <c r="F198" s="14" t="str">
        <f>IF($B198&lt;&gt;"",INDEX('новый реестр'!E:E,$B198+1),"")</f>
        <v/>
      </c>
      <c r="G198" s="35" t="str">
        <f>IF($B198&lt;&gt;"",INDEX('новый реестр'!F:F,$B198+1),"")</f>
        <v/>
      </c>
      <c r="H198" s="35" t="str">
        <f>IF($B198&lt;&gt;"",INDEX('новый реестр'!G:G,$B198+1),"")</f>
        <v/>
      </c>
      <c r="I198" s="55" t="str">
        <f t="array" ref="I198">IF($B198&lt;&gt;"",INDEX('новый реестр'!A:BV,B198+1,SMALL(IF(INDEX('новый реестр'!J:BV,B198+1,)&lt;&gt;"",COLUMN('новый реестр'!J:BV)),(ROW(A193)-MATCH(B198,B$7:B198,)))),"")</f>
        <v/>
      </c>
    </row>
    <row r="199" spans="1:9" x14ac:dyDescent="0.25">
      <c r="A199" s="16"/>
      <c r="B199" s="54" t="str">
        <f>IFERROR(IF((ROW(A193)-MATCH(B198,B$7:B198,))&lt;--VLOOKUP(B198,'новый реестр'!A:H,8,),B198,MATCH("*",INDEX('новый реестр'!H:H,B198+2):'новый реестр'!H$9999,)+B198),"")</f>
        <v/>
      </c>
      <c r="C199" s="14" t="str">
        <f>IF($B199&lt;&gt;"",INDEX('новый реестр'!B:B,$B199+1),"")</f>
        <v/>
      </c>
      <c r="D199" s="14" t="str">
        <f>IF($B199&lt;&gt;"",INDEX('новый реестр'!C:C,$B199+1),"")</f>
        <v/>
      </c>
      <c r="E199" s="14" t="str">
        <f>IF($B199&lt;&gt;"",INDEX('новый реестр'!D:D,$B199+1),"")</f>
        <v/>
      </c>
      <c r="F199" s="14" t="str">
        <f>IF($B199&lt;&gt;"",INDEX('новый реестр'!E:E,$B199+1),"")</f>
        <v/>
      </c>
      <c r="G199" s="35" t="str">
        <f>IF($B199&lt;&gt;"",INDEX('новый реестр'!F:F,$B199+1),"")</f>
        <v/>
      </c>
      <c r="H199" s="35" t="str">
        <f>IF($B199&lt;&gt;"",INDEX('новый реестр'!G:G,$B199+1),"")</f>
        <v/>
      </c>
      <c r="I199" s="55" t="str">
        <f t="array" ref="I199">IF($B199&lt;&gt;"",INDEX('новый реестр'!A:BV,B199+1,SMALL(IF(INDEX('новый реестр'!J:BV,B199+1,)&lt;&gt;"",COLUMN('новый реестр'!J:BV)),(ROW(A194)-MATCH(B199,B$7:B199,)))),"")</f>
        <v/>
      </c>
    </row>
    <row r="200" spans="1:9" x14ac:dyDescent="0.25">
      <c r="A200" s="16"/>
      <c r="B200" s="54" t="str">
        <f>IFERROR(IF((ROW(A194)-MATCH(B199,B$7:B199,))&lt;--VLOOKUP(B199,'новый реестр'!A:H,8,),B199,MATCH("*",INDEX('новый реестр'!H:H,B199+2):'новый реестр'!H$9999,)+B199),"")</f>
        <v/>
      </c>
      <c r="C200" s="14" t="str">
        <f>IF($B200&lt;&gt;"",INDEX('новый реестр'!B:B,$B200+1),"")</f>
        <v/>
      </c>
      <c r="D200" s="14" t="str">
        <f>IF($B200&lt;&gt;"",INDEX('новый реестр'!C:C,$B200+1),"")</f>
        <v/>
      </c>
      <c r="E200" s="14" t="str">
        <f>IF($B200&lt;&gt;"",INDEX('новый реестр'!D:D,$B200+1),"")</f>
        <v/>
      </c>
      <c r="F200" s="14" t="str">
        <f>IF($B200&lt;&gt;"",INDEX('новый реестр'!E:E,$B200+1),"")</f>
        <v/>
      </c>
      <c r="G200" s="35" t="str">
        <f>IF($B200&lt;&gt;"",INDEX('новый реестр'!F:F,$B200+1),"")</f>
        <v/>
      </c>
      <c r="H200" s="35" t="str">
        <f>IF($B200&lt;&gt;"",INDEX('новый реестр'!G:G,$B200+1),"")</f>
        <v/>
      </c>
      <c r="I200" s="55" t="str">
        <f t="array" ref="I200">IF($B200&lt;&gt;"",INDEX('новый реестр'!A:BV,B200+1,SMALL(IF(INDEX('новый реестр'!J:BV,B200+1,)&lt;&gt;"",COLUMN('новый реестр'!J:BV)),(ROW(A195)-MATCH(B200,B$7:B200,)))),"")</f>
        <v/>
      </c>
    </row>
    <row r="201" spans="1:9" x14ac:dyDescent="0.25">
      <c r="A201" s="16"/>
      <c r="B201" s="54" t="str">
        <f>IFERROR(IF((ROW(A195)-MATCH(B200,B$7:B200,))&lt;--VLOOKUP(B200,'новый реестр'!A:H,8,),B200,MATCH("*",INDEX('новый реестр'!H:H,B200+2):'новый реестр'!H$9999,)+B200),"")</f>
        <v/>
      </c>
      <c r="C201" s="14" t="str">
        <f>IF($B201&lt;&gt;"",INDEX('новый реестр'!B:B,$B201+1),"")</f>
        <v/>
      </c>
      <c r="D201" s="14" t="str">
        <f>IF($B201&lt;&gt;"",INDEX('новый реестр'!C:C,$B201+1),"")</f>
        <v/>
      </c>
      <c r="E201" s="14" t="str">
        <f>IF($B201&lt;&gt;"",INDEX('новый реестр'!D:D,$B201+1),"")</f>
        <v/>
      </c>
      <c r="F201" s="14" t="str">
        <f>IF($B201&lt;&gt;"",INDEX('новый реестр'!E:E,$B201+1),"")</f>
        <v/>
      </c>
      <c r="G201" s="35" t="str">
        <f>IF($B201&lt;&gt;"",INDEX('новый реестр'!F:F,$B201+1),"")</f>
        <v/>
      </c>
      <c r="H201" s="35" t="str">
        <f>IF($B201&lt;&gt;"",INDEX('новый реестр'!G:G,$B201+1),"")</f>
        <v/>
      </c>
      <c r="I201" s="55" t="str">
        <f t="array" ref="I201">IF($B201&lt;&gt;"",INDEX('новый реестр'!A:BV,B201+1,SMALL(IF(INDEX('новый реестр'!J:BV,B201+1,)&lt;&gt;"",COLUMN('новый реестр'!J:BV)),(ROW(A196)-MATCH(B201,B$7:B201,)))),"")</f>
        <v/>
      </c>
    </row>
    <row r="202" spans="1:9" x14ac:dyDescent="0.25">
      <c r="A202" s="16"/>
      <c r="B202" s="54" t="str">
        <f>IFERROR(IF((ROW(A196)-MATCH(B201,B$7:B201,))&lt;--VLOOKUP(B201,'новый реестр'!A:H,8,),B201,MATCH("*",INDEX('новый реестр'!H:H,B201+2):'новый реестр'!H$9999,)+B201),"")</f>
        <v/>
      </c>
      <c r="C202" s="14" t="str">
        <f>IF($B202&lt;&gt;"",INDEX('новый реестр'!B:B,$B202+1),"")</f>
        <v/>
      </c>
      <c r="D202" s="14" t="str">
        <f>IF($B202&lt;&gt;"",INDEX('новый реестр'!C:C,$B202+1),"")</f>
        <v/>
      </c>
      <c r="E202" s="14" t="str">
        <f>IF($B202&lt;&gt;"",INDEX('новый реестр'!D:D,$B202+1),"")</f>
        <v/>
      </c>
      <c r="F202" s="14" t="str">
        <f>IF($B202&lt;&gt;"",INDEX('новый реестр'!E:E,$B202+1),"")</f>
        <v/>
      </c>
      <c r="G202" s="35" t="str">
        <f>IF($B202&lt;&gt;"",INDEX('новый реестр'!F:F,$B202+1),"")</f>
        <v/>
      </c>
      <c r="H202" s="35" t="str">
        <f>IF($B202&lt;&gt;"",INDEX('новый реестр'!G:G,$B202+1),"")</f>
        <v/>
      </c>
      <c r="I202" s="55" t="str">
        <f t="array" ref="I202">IF($B202&lt;&gt;"",INDEX('новый реестр'!A:BV,B202+1,SMALL(IF(INDEX('новый реестр'!J:BV,B202+1,)&lt;&gt;"",COLUMN('новый реестр'!J:BV)),(ROW(A197)-MATCH(B202,B$7:B202,)))),"")</f>
        <v/>
      </c>
    </row>
    <row r="203" spans="1:9" x14ac:dyDescent="0.25">
      <c r="A203" s="16"/>
      <c r="B203" s="54" t="str">
        <f>IFERROR(IF((ROW(A197)-MATCH(B202,B$7:B202,))&lt;--VLOOKUP(B202,'новый реестр'!A:H,8,),B202,MATCH("*",INDEX('новый реестр'!H:H,B202+2):'новый реестр'!H$9999,)+B202),"")</f>
        <v/>
      </c>
      <c r="C203" s="14" t="str">
        <f>IF($B203&lt;&gt;"",INDEX('новый реестр'!B:B,$B203+1),"")</f>
        <v/>
      </c>
      <c r="D203" s="14" t="str">
        <f>IF($B203&lt;&gt;"",INDEX('новый реестр'!C:C,$B203+1),"")</f>
        <v/>
      </c>
      <c r="E203" s="14" t="str">
        <f>IF($B203&lt;&gt;"",INDEX('новый реестр'!D:D,$B203+1),"")</f>
        <v/>
      </c>
      <c r="F203" s="14" t="str">
        <f>IF($B203&lt;&gt;"",INDEX('новый реестр'!E:E,$B203+1),"")</f>
        <v/>
      </c>
      <c r="G203" s="35" t="str">
        <f>IF($B203&lt;&gt;"",INDEX('новый реестр'!F:F,$B203+1),"")</f>
        <v/>
      </c>
      <c r="H203" s="35" t="str">
        <f>IF($B203&lt;&gt;"",INDEX('новый реестр'!G:G,$B203+1),"")</f>
        <v/>
      </c>
      <c r="I203" s="55" t="str">
        <f t="array" ref="I203">IF($B203&lt;&gt;"",INDEX('новый реестр'!A:BV,B203+1,SMALL(IF(INDEX('новый реестр'!J:BV,B203+1,)&lt;&gt;"",COLUMN('новый реестр'!J:BV)),(ROW(A198)-MATCH(B203,B$7:B203,)))),"")</f>
        <v/>
      </c>
    </row>
    <row r="204" spans="1:9" x14ac:dyDescent="0.25">
      <c r="A204" s="16"/>
      <c r="B204" s="54" t="str">
        <f>IFERROR(IF((ROW(A198)-MATCH(B203,B$7:B203,))&lt;--VLOOKUP(B203,'новый реестр'!A:H,8,),B203,MATCH("*",INDEX('новый реестр'!H:H,B203+2):'новый реестр'!H$9999,)+B203),"")</f>
        <v/>
      </c>
      <c r="C204" s="14" t="str">
        <f>IF($B204&lt;&gt;"",INDEX('новый реестр'!B:B,$B204+1),"")</f>
        <v/>
      </c>
      <c r="D204" s="14" t="str">
        <f>IF($B204&lt;&gt;"",INDEX('новый реестр'!C:C,$B204+1),"")</f>
        <v/>
      </c>
      <c r="E204" s="14" t="str">
        <f>IF($B204&lt;&gt;"",INDEX('новый реестр'!D:D,$B204+1),"")</f>
        <v/>
      </c>
      <c r="F204" s="14" t="str">
        <f>IF($B204&lt;&gt;"",INDEX('новый реестр'!E:E,$B204+1),"")</f>
        <v/>
      </c>
      <c r="G204" s="35" t="str">
        <f>IF($B204&lt;&gt;"",INDEX('новый реестр'!F:F,$B204+1),"")</f>
        <v/>
      </c>
      <c r="H204" s="35" t="str">
        <f>IF($B204&lt;&gt;"",INDEX('новый реестр'!G:G,$B204+1),"")</f>
        <v/>
      </c>
      <c r="I204" s="55" t="str">
        <f t="array" ref="I204">IF($B204&lt;&gt;"",INDEX('новый реестр'!A:BV,B204+1,SMALL(IF(INDEX('новый реестр'!J:BV,B204+1,)&lt;&gt;"",COLUMN('новый реестр'!J:BV)),(ROW(A199)-MATCH(B204,B$7:B204,)))),"")</f>
        <v/>
      </c>
    </row>
    <row r="205" spans="1:9" x14ac:dyDescent="0.25">
      <c r="A205" s="16"/>
      <c r="B205" s="54" t="str">
        <f>IFERROR(IF((ROW(A199)-MATCH(B204,B$7:B204,))&lt;--VLOOKUP(B204,'новый реестр'!A:H,8,),B204,MATCH("*",INDEX('новый реестр'!H:H,B204+2):'новый реестр'!H$9999,)+B204),"")</f>
        <v/>
      </c>
      <c r="C205" s="14" t="str">
        <f>IF($B205&lt;&gt;"",INDEX('новый реестр'!B:B,$B205+1),"")</f>
        <v/>
      </c>
      <c r="D205" s="14" t="str">
        <f>IF($B205&lt;&gt;"",INDEX('новый реестр'!C:C,$B205+1),"")</f>
        <v/>
      </c>
      <c r="E205" s="14" t="str">
        <f>IF($B205&lt;&gt;"",INDEX('новый реестр'!D:D,$B205+1),"")</f>
        <v/>
      </c>
      <c r="F205" s="14" t="str">
        <f>IF($B205&lt;&gt;"",INDEX('новый реестр'!E:E,$B205+1),"")</f>
        <v/>
      </c>
      <c r="G205" s="35" t="str">
        <f>IF($B205&lt;&gt;"",INDEX('новый реестр'!F:F,$B205+1),"")</f>
        <v/>
      </c>
      <c r="H205" s="35" t="str">
        <f>IF($B205&lt;&gt;"",INDEX('новый реестр'!G:G,$B205+1),"")</f>
        <v/>
      </c>
      <c r="I205" s="55" t="str">
        <f t="array" ref="I205">IF($B205&lt;&gt;"",INDEX('новый реестр'!A:BV,B205+1,SMALL(IF(INDEX('новый реестр'!J:BV,B205+1,)&lt;&gt;"",COLUMN('новый реестр'!J:BV)),(ROW(A200)-MATCH(B205,B$7:B205,)))),"")</f>
        <v/>
      </c>
    </row>
    <row r="206" spans="1:9" x14ac:dyDescent="0.25">
      <c r="A206" s="16"/>
      <c r="B206" s="54" t="str">
        <f>IFERROR(IF((ROW(A200)-MATCH(B205,B$7:B205,))&lt;--VLOOKUP(B205,'новый реестр'!A:H,8,),B205,MATCH("*",INDEX('новый реестр'!H:H,B205+2):'новый реестр'!H$9999,)+B205),"")</f>
        <v/>
      </c>
      <c r="C206" s="14" t="str">
        <f>IF($B206&lt;&gt;"",INDEX('новый реестр'!B:B,$B206+1),"")</f>
        <v/>
      </c>
      <c r="D206" s="14" t="str">
        <f>IF($B206&lt;&gt;"",INDEX('новый реестр'!C:C,$B206+1),"")</f>
        <v/>
      </c>
      <c r="E206" s="14" t="str">
        <f>IF($B206&lt;&gt;"",INDEX('новый реестр'!D:D,$B206+1),"")</f>
        <v/>
      </c>
      <c r="F206" s="14" t="str">
        <f>IF($B206&lt;&gt;"",INDEX('новый реестр'!E:E,$B206+1),"")</f>
        <v/>
      </c>
      <c r="G206" s="35" t="str">
        <f>IF($B206&lt;&gt;"",INDEX('новый реестр'!F:F,$B206+1),"")</f>
        <v/>
      </c>
      <c r="H206" s="35" t="str">
        <f>IF($B206&lt;&gt;"",INDEX('новый реестр'!G:G,$B206+1),"")</f>
        <v/>
      </c>
      <c r="I206" s="55" t="str">
        <f t="array" ref="I206">IF($B206&lt;&gt;"",INDEX('новый реестр'!A:BV,B206+1,SMALL(IF(INDEX('новый реестр'!J:BV,B206+1,)&lt;&gt;"",COLUMN('новый реестр'!J:BV)),(ROW(A201)-MATCH(B206,B$7:B206,)))),"")</f>
        <v/>
      </c>
    </row>
    <row r="207" spans="1:9" x14ac:dyDescent="0.25">
      <c r="A207" s="16"/>
      <c r="B207" s="54" t="str">
        <f>IFERROR(IF((ROW(A201)-MATCH(B206,B$7:B206,))&lt;--VLOOKUP(B206,'новый реестр'!A:H,8,),B206,MATCH("*",INDEX('новый реестр'!H:H,B206+2):'новый реестр'!H$9999,)+B206),"")</f>
        <v/>
      </c>
      <c r="C207" s="14" t="str">
        <f>IF($B207&lt;&gt;"",INDEX('новый реестр'!B:B,$B207+1),"")</f>
        <v/>
      </c>
      <c r="D207" s="14" t="str">
        <f>IF($B207&lt;&gt;"",INDEX('новый реестр'!C:C,$B207+1),"")</f>
        <v/>
      </c>
      <c r="E207" s="14" t="str">
        <f>IF($B207&lt;&gt;"",INDEX('новый реестр'!D:D,$B207+1),"")</f>
        <v/>
      </c>
      <c r="F207" s="14" t="str">
        <f>IF($B207&lt;&gt;"",INDEX('новый реестр'!E:E,$B207+1),"")</f>
        <v/>
      </c>
      <c r="G207" s="35" t="str">
        <f>IF($B207&lt;&gt;"",INDEX('новый реестр'!F:F,$B207+1),"")</f>
        <v/>
      </c>
      <c r="H207" s="35" t="str">
        <f>IF($B207&lt;&gt;"",INDEX('новый реестр'!G:G,$B207+1),"")</f>
        <v/>
      </c>
      <c r="I207" s="55" t="str">
        <f t="array" ref="I207">IF($B207&lt;&gt;"",INDEX('новый реестр'!A:BV,B207+1,SMALL(IF(INDEX('новый реестр'!J:BV,B207+1,)&lt;&gt;"",COLUMN('новый реестр'!J:BV)),(ROW(A202)-MATCH(B207,B$7:B207,)))),"")</f>
        <v/>
      </c>
    </row>
    <row r="208" spans="1:9" x14ac:dyDescent="0.25">
      <c r="A208" s="16"/>
      <c r="B208" s="54" t="str">
        <f>IFERROR(IF((ROW(A202)-MATCH(B207,B$7:B207,))&lt;--VLOOKUP(B207,'новый реестр'!A:H,8,),B207,MATCH("*",INDEX('новый реестр'!H:H,B207+2):'новый реестр'!H$9999,)+B207),"")</f>
        <v/>
      </c>
      <c r="C208" s="14" t="str">
        <f>IF($B208&lt;&gt;"",INDEX('новый реестр'!B:B,$B208+1),"")</f>
        <v/>
      </c>
      <c r="D208" s="14" t="str">
        <f>IF($B208&lt;&gt;"",INDEX('новый реестр'!C:C,$B208+1),"")</f>
        <v/>
      </c>
      <c r="E208" s="14" t="str">
        <f>IF($B208&lt;&gt;"",INDEX('новый реестр'!D:D,$B208+1),"")</f>
        <v/>
      </c>
      <c r="F208" s="14" t="str">
        <f>IF($B208&lt;&gt;"",INDEX('новый реестр'!E:E,$B208+1),"")</f>
        <v/>
      </c>
      <c r="G208" s="35" t="str">
        <f>IF($B208&lt;&gt;"",INDEX('новый реестр'!F:F,$B208+1),"")</f>
        <v/>
      </c>
      <c r="H208" s="35" t="str">
        <f>IF($B208&lt;&gt;"",INDEX('новый реестр'!G:G,$B208+1),"")</f>
        <v/>
      </c>
      <c r="I208" s="55" t="str">
        <f t="array" ref="I208">IF($B208&lt;&gt;"",INDEX('новый реестр'!A:BV,B208+1,SMALL(IF(INDEX('новый реестр'!J:BV,B208+1,)&lt;&gt;"",COLUMN('новый реестр'!J:BV)),(ROW(A203)-MATCH(B208,B$7:B208,)))),"")</f>
        <v/>
      </c>
    </row>
    <row r="209" spans="1:9" x14ac:dyDescent="0.25">
      <c r="A209" s="16"/>
      <c r="B209" s="54" t="str">
        <f>IFERROR(IF((ROW(A203)-MATCH(B208,B$7:B208,))&lt;--VLOOKUP(B208,'новый реестр'!A:H,8,),B208,MATCH("*",INDEX('новый реестр'!H:H,B208+2):'новый реестр'!H$9999,)+B208),"")</f>
        <v/>
      </c>
      <c r="C209" s="14" t="str">
        <f>IF($B209&lt;&gt;"",INDEX('новый реестр'!B:B,$B209+1),"")</f>
        <v/>
      </c>
      <c r="D209" s="14" t="str">
        <f>IF($B209&lt;&gt;"",INDEX('новый реестр'!C:C,$B209+1),"")</f>
        <v/>
      </c>
      <c r="E209" s="14" t="str">
        <f>IF($B209&lt;&gt;"",INDEX('новый реестр'!D:D,$B209+1),"")</f>
        <v/>
      </c>
      <c r="F209" s="14" t="str">
        <f>IF($B209&lt;&gt;"",INDEX('новый реестр'!E:E,$B209+1),"")</f>
        <v/>
      </c>
      <c r="G209" s="35" t="str">
        <f>IF($B209&lt;&gt;"",INDEX('новый реестр'!F:F,$B209+1),"")</f>
        <v/>
      </c>
      <c r="H209" s="35" t="str">
        <f>IF($B209&lt;&gt;"",INDEX('новый реестр'!G:G,$B209+1),"")</f>
        <v/>
      </c>
      <c r="I209" s="55" t="str">
        <f t="array" ref="I209">IF($B209&lt;&gt;"",INDEX('новый реестр'!A:BV,B209+1,SMALL(IF(INDEX('новый реестр'!J:BV,B209+1,)&lt;&gt;"",COLUMN('новый реестр'!J:BV)),(ROW(A204)-MATCH(B209,B$7:B209,)))),"")</f>
        <v/>
      </c>
    </row>
    <row r="210" spans="1:9" x14ac:dyDescent="0.25">
      <c r="A210" s="16"/>
      <c r="B210" s="54" t="str">
        <f>IFERROR(IF((ROW(A204)-MATCH(B209,B$7:B209,))&lt;--VLOOKUP(B209,'новый реестр'!A:H,8,),B209,MATCH("*",INDEX('новый реестр'!H:H,B209+2):'новый реестр'!H$9999,)+B209),"")</f>
        <v/>
      </c>
      <c r="C210" s="14" t="str">
        <f>IF($B210&lt;&gt;"",INDEX('новый реестр'!B:B,$B210+1),"")</f>
        <v/>
      </c>
      <c r="D210" s="14" t="str">
        <f>IF($B210&lt;&gt;"",INDEX('новый реестр'!C:C,$B210+1),"")</f>
        <v/>
      </c>
      <c r="E210" s="14" t="str">
        <f>IF($B210&lt;&gt;"",INDEX('новый реестр'!D:D,$B210+1),"")</f>
        <v/>
      </c>
      <c r="F210" s="14" t="str">
        <f>IF($B210&lt;&gt;"",INDEX('новый реестр'!E:E,$B210+1),"")</f>
        <v/>
      </c>
      <c r="G210" s="35" t="str">
        <f>IF($B210&lt;&gt;"",INDEX('новый реестр'!F:F,$B210+1),"")</f>
        <v/>
      </c>
      <c r="H210" s="35" t="str">
        <f>IF($B210&lt;&gt;"",INDEX('новый реестр'!G:G,$B210+1),"")</f>
        <v/>
      </c>
      <c r="I210" s="55" t="str">
        <f t="array" ref="I210">IF($B210&lt;&gt;"",INDEX('новый реестр'!A:BV,B210+1,SMALL(IF(INDEX('новый реестр'!J:BV,B210+1,)&lt;&gt;"",COLUMN('новый реестр'!J:BV)),(ROW(A205)-MATCH(B210,B$7:B210,)))),"")</f>
        <v/>
      </c>
    </row>
    <row r="211" spans="1:9" x14ac:dyDescent="0.25">
      <c r="A211" s="16"/>
      <c r="B211" s="54" t="str">
        <f>IFERROR(IF((ROW(A205)-MATCH(B210,B$7:B210,))&lt;--VLOOKUP(B210,'новый реестр'!A:H,8,),B210,MATCH("*",INDEX('новый реестр'!H:H,B210+2):'новый реестр'!H$9999,)+B210),"")</f>
        <v/>
      </c>
      <c r="C211" s="14" t="str">
        <f>IF($B211&lt;&gt;"",INDEX('новый реестр'!B:B,$B211+1),"")</f>
        <v/>
      </c>
      <c r="D211" s="14" t="str">
        <f>IF($B211&lt;&gt;"",INDEX('новый реестр'!C:C,$B211+1),"")</f>
        <v/>
      </c>
      <c r="E211" s="14" t="str">
        <f>IF($B211&lt;&gt;"",INDEX('новый реестр'!D:D,$B211+1),"")</f>
        <v/>
      </c>
      <c r="F211" s="14" t="str">
        <f>IF($B211&lt;&gt;"",INDEX('новый реестр'!E:E,$B211+1),"")</f>
        <v/>
      </c>
      <c r="G211" s="35" t="str">
        <f>IF($B211&lt;&gt;"",INDEX('новый реестр'!F:F,$B211+1),"")</f>
        <v/>
      </c>
      <c r="H211" s="35" t="str">
        <f>IF($B211&lt;&gt;"",INDEX('новый реестр'!G:G,$B211+1),"")</f>
        <v/>
      </c>
      <c r="I211" s="55" t="str">
        <f t="array" ref="I211">IF($B211&lt;&gt;"",INDEX('новый реестр'!A:BV,B211+1,SMALL(IF(INDEX('новый реестр'!J:BV,B211+1,)&lt;&gt;"",COLUMN('новый реестр'!J:BV)),(ROW(A206)-MATCH(B211,B$7:B211,)))),"")</f>
        <v/>
      </c>
    </row>
    <row r="212" spans="1:9" x14ac:dyDescent="0.25">
      <c r="A212" s="16"/>
      <c r="B212" s="54" t="str">
        <f>IFERROR(IF((ROW(A206)-MATCH(B211,B$7:B211,))&lt;--VLOOKUP(B211,'новый реестр'!A:H,8,),B211,MATCH("*",INDEX('новый реестр'!H:H,B211+2):'новый реестр'!H$9999,)+B211),"")</f>
        <v/>
      </c>
      <c r="C212" s="14" t="str">
        <f>IF($B212&lt;&gt;"",INDEX('новый реестр'!B:B,$B212+1),"")</f>
        <v/>
      </c>
      <c r="D212" s="14" t="str">
        <f>IF($B212&lt;&gt;"",INDEX('новый реестр'!C:C,$B212+1),"")</f>
        <v/>
      </c>
      <c r="E212" s="14" t="str">
        <f>IF($B212&lt;&gt;"",INDEX('новый реестр'!D:D,$B212+1),"")</f>
        <v/>
      </c>
      <c r="F212" s="14" t="str">
        <f>IF($B212&lt;&gt;"",INDEX('новый реестр'!E:E,$B212+1),"")</f>
        <v/>
      </c>
      <c r="G212" s="35" t="str">
        <f>IF($B212&lt;&gt;"",INDEX('новый реестр'!F:F,$B212+1),"")</f>
        <v/>
      </c>
      <c r="H212" s="35" t="str">
        <f>IF($B212&lt;&gt;"",INDEX('новый реестр'!G:G,$B212+1),"")</f>
        <v/>
      </c>
      <c r="I212" s="55" t="str">
        <f t="array" ref="I212">IF($B212&lt;&gt;"",INDEX('новый реестр'!A:BV,B212+1,SMALL(IF(INDEX('новый реестр'!J:BV,B212+1,)&lt;&gt;"",COLUMN('новый реестр'!J:BV)),(ROW(A207)-MATCH(B212,B$7:B212,)))),"")</f>
        <v/>
      </c>
    </row>
    <row r="213" spans="1:9" x14ac:dyDescent="0.25">
      <c r="A213" s="16"/>
      <c r="B213" s="54" t="str">
        <f>IFERROR(IF((ROW(A207)-MATCH(B212,B$7:B212,))&lt;--VLOOKUP(B212,'новый реестр'!A:H,8,),B212,MATCH("*",INDEX('новый реестр'!H:H,B212+2):'новый реестр'!H$9999,)+B212),"")</f>
        <v/>
      </c>
      <c r="C213" s="14" t="str">
        <f>IF($B213&lt;&gt;"",INDEX('новый реестр'!B:B,$B213+1),"")</f>
        <v/>
      </c>
      <c r="D213" s="14" t="str">
        <f>IF($B213&lt;&gt;"",INDEX('новый реестр'!C:C,$B213+1),"")</f>
        <v/>
      </c>
      <c r="E213" s="14" t="str">
        <f>IF($B213&lt;&gt;"",INDEX('новый реестр'!D:D,$B213+1),"")</f>
        <v/>
      </c>
      <c r="F213" s="14" t="str">
        <f>IF($B213&lt;&gt;"",INDEX('новый реестр'!E:E,$B213+1),"")</f>
        <v/>
      </c>
      <c r="G213" s="35" t="str">
        <f>IF($B213&lt;&gt;"",INDEX('новый реестр'!F:F,$B213+1),"")</f>
        <v/>
      </c>
      <c r="H213" s="35" t="str">
        <f>IF($B213&lt;&gt;"",INDEX('новый реестр'!G:G,$B213+1),"")</f>
        <v/>
      </c>
      <c r="I213" s="55" t="str">
        <f t="array" ref="I213">IF($B213&lt;&gt;"",INDEX('новый реестр'!A:BV,B213+1,SMALL(IF(INDEX('новый реестр'!J:BV,B213+1,)&lt;&gt;"",COLUMN('новый реестр'!J:BV)),(ROW(A208)-MATCH(B213,B$7:B213,)))),"")</f>
        <v/>
      </c>
    </row>
    <row r="214" spans="1:9" x14ac:dyDescent="0.25">
      <c r="A214" s="16"/>
      <c r="B214" s="54" t="str">
        <f>IFERROR(IF((ROW(A208)-MATCH(B213,B$7:B213,))&lt;--VLOOKUP(B213,'новый реестр'!A:H,8,),B213,MATCH("*",INDEX('новый реестр'!H:H,B213+2):'новый реестр'!H$9999,)+B213),"")</f>
        <v/>
      </c>
      <c r="C214" s="14" t="str">
        <f>IF($B214&lt;&gt;"",INDEX('новый реестр'!B:B,$B214+1),"")</f>
        <v/>
      </c>
      <c r="D214" s="14" t="str">
        <f>IF($B214&lt;&gt;"",INDEX('новый реестр'!C:C,$B214+1),"")</f>
        <v/>
      </c>
      <c r="E214" s="14" t="str">
        <f>IF($B214&lt;&gt;"",INDEX('новый реестр'!D:D,$B214+1),"")</f>
        <v/>
      </c>
      <c r="F214" s="14" t="str">
        <f>IF($B214&lt;&gt;"",INDEX('новый реестр'!E:E,$B214+1),"")</f>
        <v/>
      </c>
      <c r="G214" s="35" t="str">
        <f>IF($B214&lt;&gt;"",INDEX('новый реестр'!F:F,$B214+1),"")</f>
        <v/>
      </c>
      <c r="H214" s="35" t="str">
        <f>IF($B214&lt;&gt;"",INDEX('новый реестр'!G:G,$B214+1),"")</f>
        <v/>
      </c>
      <c r="I214" s="55" t="str">
        <f t="array" ref="I214">IF($B214&lt;&gt;"",INDEX('новый реестр'!A:BV,B214+1,SMALL(IF(INDEX('новый реестр'!J:BV,B214+1,)&lt;&gt;"",COLUMN('новый реестр'!J:BV)),(ROW(A209)-MATCH(B214,B$7:B214,)))),"")</f>
        <v/>
      </c>
    </row>
    <row r="215" spans="1:9" x14ac:dyDescent="0.25">
      <c r="A215" s="16"/>
      <c r="B215" s="54" t="str">
        <f>IFERROR(IF((ROW(A209)-MATCH(B214,B$7:B214,))&lt;--VLOOKUP(B214,'новый реестр'!A:H,8,),B214,MATCH("*",INDEX('новый реестр'!H:H,B214+2):'новый реестр'!H$9999,)+B214),"")</f>
        <v/>
      </c>
      <c r="C215" s="14" t="str">
        <f>IF($B215&lt;&gt;"",INDEX('новый реестр'!B:B,$B215+1),"")</f>
        <v/>
      </c>
      <c r="D215" s="14" t="str">
        <f>IF($B215&lt;&gt;"",INDEX('новый реестр'!C:C,$B215+1),"")</f>
        <v/>
      </c>
      <c r="E215" s="14" t="str">
        <f>IF($B215&lt;&gt;"",INDEX('новый реестр'!D:D,$B215+1),"")</f>
        <v/>
      </c>
      <c r="F215" s="14" t="str">
        <f>IF($B215&lt;&gt;"",INDEX('новый реестр'!E:E,$B215+1),"")</f>
        <v/>
      </c>
      <c r="G215" s="35" t="str">
        <f>IF($B215&lt;&gt;"",INDEX('новый реестр'!F:F,$B215+1),"")</f>
        <v/>
      </c>
      <c r="H215" s="35" t="str">
        <f>IF($B215&lt;&gt;"",INDEX('новый реестр'!G:G,$B215+1),"")</f>
        <v/>
      </c>
      <c r="I215" s="55" t="str">
        <f t="array" ref="I215">IF($B215&lt;&gt;"",INDEX('новый реестр'!A:BV,B215+1,SMALL(IF(INDEX('новый реестр'!J:BV,B215+1,)&lt;&gt;"",COLUMN('новый реестр'!J:BV)),(ROW(A210)-MATCH(B215,B$7:B215,)))),"")</f>
        <v/>
      </c>
    </row>
    <row r="216" spans="1:9" x14ac:dyDescent="0.25">
      <c r="A216" s="16"/>
      <c r="B216" s="54" t="str">
        <f>IFERROR(IF((ROW(A210)-MATCH(B215,B$7:B215,))&lt;--VLOOKUP(B215,'новый реестр'!A:H,8,),B215,MATCH("*",INDEX('новый реестр'!H:H,B215+2):'новый реестр'!H$9999,)+B215),"")</f>
        <v/>
      </c>
      <c r="C216" s="14" t="str">
        <f>IF($B216&lt;&gt;"",INDEX('новый реестр'!B:B,$B216+1),"")</f>
        <v/>
      </c>
      <c r="D216" s="14" t="str">
        <f>IF($B216&lt;&gt;"",INDEX('новый реестр'!C:C,$B216+1),"")</f>
        <v/>
      </c>
      <c r="E216" s="14" t="str">
        <f>IF($B216&lt;&gt;"",INDEX('новый реестр'!D:D,$B216+1),"")</f>
        <v/>
      </c>
      <c r="F216" s="14" t="str">
        <f>IF($B216&lt;&gt;"",INDEX('новый реестр'!E:E,$B216+1),"")</f>
        <v/>
      </c>
      <c r="G216" s="35" t="str">
        <f>IF($B216&lt;&gt;"",INDEX('новый реестр'!F:F,$B216+1),"")</f>
        <v/>
      </c>
      <c r="H216" s="35" t="str">
        <f>IF($B216&lt;&gt;"",INDEX('новый реестр'!G:G,$B216+1),"")</f>
        <v/>
      </c>
      <c r="I216" s="55" t="str">
        <f t="array" ref="I216">IF($B216&lt;&gt;"",INDEX('новый реестр'!A:BV,B216+1,SMALL(IF(INDEX('новый реестр'!J:BV,B216+1,)&lt;&gt;"",COLUMN('новый реестр'!J:BV)),(ROW(A211)-MATCH(B216,B$7:B216,)))),"")</f>
        <v/>
      </c>
    </row>
    <row r="217" spans="1:9" x14ac:dyDescent="0.25">
      <c r="A217" s="16"/>
      <c r="B217" s="54" t="str">
        <f>IFERROR(IF((ROW(A211)-MATCH(B216,B$7:B216,))&lt;--VLOOKUP(B216,'новый реестр'!A:H,8,),B216,MATCH("*",INDEX('новый реестр'!H:H,B216+2):'новый реестр'!H$9999,)+B216),"")</f>
        <v/>
      </c>
      <c r="C217" s="14" t="str">
        <f>IF($B217&lt;&gt;"",INDEX('новый реестр'!B:B,$B217+1),"")</f>
        <v/>
      </c>
      <c r="D217" s="14" t="str">
        <f>IF($B217&lt;&gt;"",INDEX('новый реестр'!C:C,$B217+1),"")</f>
        <v/>
      </c>
      <c r="E217" s="14" t="str">
        <f>IF($B217&lt;&gt;"",INDEX('новый реестр'!D:D,$B217+1),"")</f>
        <v/>
      </c>
      <c r="F217" s="14" t="str">
        <f>IF($B217&lt;&gt;"",INDEX('новый реестр'!E:E,$B217+1),"")</f>
        <v/>
      </c>
      <c r="G217" s="35" t="str">
        <f>IF($B217&lt;&gt;"",INDEX('новый реестр'!F:F,$B217+1),"")</f>
        <v/>
      </c>
      <c r="H217" s="35" t="str">
        <f>IF($B217&lt;&gt;"",INDEX('новый реестр'!G:G,$B217+1),"")</f>
        <v/>
      </c>
      <c r="I217" s="55" t="str">
        <f t="array" ref="I217">IF($B217&lt;&gt;"",INDEX('новый реестр'!A:BV,B217+1,SMALL(IF(INDEX('новый реестр'!J:BV,B217+1,)&lt;&gt;"",COLUMN('новый реестр'!J:BV)),(ROW(A212)-MATCH(B217,B$7:B217,)))),"")</f>
        <v/>
      </c>
    </row>
    <row r="218" spans="1:9" x14ac:dyDescent="0.25">
      <c r="A218" s="16"/>
      <c r="B218" s="54" t="str">
        <f>IFERROR(IF((ROW(A212)-MATCH(B217,B$7:B217,))&lt;--VLOOKUP(B217,'новый реестр'!A:H,8,),B217,MATCH("*",INDEX('новый реестр'!H:H,B217+2):'новый реестр'!H$9999,)+B217),"")</f>
        <v/>
      </c>
      <c r="C218" s="14" t="str">
        <f>IF($B218&lt;&gt;"",INDEX('новый реестр'!B:B,$B218+1),"")</f>
        <v/>
      </c>
      <c r="D218" s="14" t="str">
        <f>IF($B218&lt;&gt;"",INDEX('новый реестр'!C:C,$B218+1),"")</f>
        <v/>
      </c>
      <c r="E218" s="14" t="str">
        <f>IF($B218&lt;&gt;"",INDEX('новый реестр'!D:D,$B218+1),"")</f>
        <v/>
      </c>
      <c r="F218" s="14" t="str">
        <f>IF($B218&lt;&gt;"",INDEX('новый реестр'!E:E,$B218+1),"")</f>
        <v/>
      </c>
      <c r="G218" s="35" t="str">
        <f>IF($B218&lt;&gt;"",INDEX('новый реестр'!F:F,$B218+1),"")</f>
        <v/>
      </c>
      <c r="H218" s="35" t="str">
        <f>IF($B218&lt;&gt;"",INDEX('новый реестр'!G:G,$B218+1),"")</f>
        <v/>
      </c>
      <c r="I218" s="55" t="str">
        <f t="array" ref="I218">IF($B218&lt;&gt;"",INDEX('новый реестр'!A:BV,B218+1,SMALL(IF(INDEX('новый реестр'!J:BV,B218+1,)&lt;&gt;"",COLUMN('новый реестр'!J:BV)),(ROW(A213)-MATCH(B218,B$7:B218,)))),"")</f>
        <v/>
      </c>
    </row>
    <row r="219" spans="1:9" x14ac:dyDescent="0.25">
      <c r="A219" s="16"/>
      <c r="B219" s="54" t="str">
        <f>IFERROR(IF((ROW(A213)-MATCH(B218,B$7:B218,))&lt;--VLOOKUP(B218,'новый реестр'!A:H,8,),B218,MATCH("*",INDEX('новый реестр'!H:H,B218+2):'новый реестр'!H$9999,)+B218),"")</f>
        <v/>
      </c>
      <c r="C219" s="14" t="str">
        <f>IF($B219&lt;&gt;"",INDEX('новый реестр'!B:B,$B219+1),"")</f>
        <v/>
      </c>
      <c r="D219" s="14" t="str">
        <f>IF($B219&lt;&gt;"",INDEX('новый реестр'!C:C,$B219+1),"")</f>
        <v/>
      </c>
      <c r="E219" s="14" t="str">
        <f>IF($B219&lt;&gt;"",INDEX('новый реестр'!D:D,$B219+1),"")</f>
        <v/>
      </c>
      <c r="F219" s="14" t="str">
        <f>IF($B219&lt;&gt;"",INDEX('новый реестр'!E:E,$B219+1),"")</f>
        <v/>
      </c>
      <c r="G219" s="35" t="str">
        <f>IF($B219&lt;&gt;"",INDEX('новый реестр'!F:F,$B219+1),"")</f>
        <v/>
      </c>
      <c r="H219" s="35" t="str">
        <f>IF($B219&lt;&gt;"",INDEX('новый реестр'!G:G,$B219+1),"")</f>
        <v/>
      </c>
      <c r="I219" s="55" t="str">
        <f t="array" ref="I219">IF($B219&lt;&gt;"",INDEX('новый реестр'!A:BV,B219+1,SMALL(IF(INDEX('новый реестр'!J:BV,B219+1,)&lt;&gt;"",COLUMN('новый реестр'!J:BV)),(ROW(A214)-MATCH(B219,B$7:B219,)))),"")</f>
        <v/>
      </c>
    </row>
    <row r="220" spans="1:9" x14ac:dyDescent="0.25">
      <c r="A220" s="16"/>
      <c r="B220" s="54" t="str">
        <f>IFERROR(IF((ROW(A214)-MATCH(B219,B$7:B219,))&lt;--VLOOKUP(B219,'новый реестр'!A:H,8,),B219,MATCH("*",INDEX('новый реестр'!H:H,B219+2):'новый реестр'!H$9999,)+B219),"")</f>
        <v/>
      </c>
      <c r="C220" s="14" t="str">
        <f>IF($B220&lt;&gt;"",INDEX('новый реестр'!B:B,$B220+1),"")</f>
        <v/>
      </c>
      <c r="D220" s="14" t="str">
        <f>IF($B220&lt;&gt;"",INDEX('новый реестр'!C:C,$B220+1),"")</f>
        <v/>
      </c>
      <c r="E220" s="14" t="str">
        <f>IF($B220&lt;&gt;"",INDEX('новый реестр'!D:D,$B220+1),"")</f>
        <v/>
      </c>
      <c r="F220" s="14" t="str">
        <f>IF($B220&lt;&gt;"",INDEX('новый реестр'!E:E,$B220+1),"")</f>
        <v/>
      </c>
      <c r="G220" s="35" t="str">
        <f>IF($B220&lt;&gt;"",INDEX('новый реестр'!F:F,$B220+1),"")</f>
        <v/>
      </c>
      <c r="H220" s="35" t="str">
        <f>IF($B220&lt;&gt;"",INDEX('новый реестр'!G:G,$B220+1),"")</f>
        <v/>
      </c>
      <c r="I220" s="55" t="str">
        <f t="array" ref="I220">IF($B220&lt;&gt;"",INDEX('новый реестр'!A:BV,B220+1,SMALL(IF(INDEX('новый реестр'!J:BV,B220+1,)&lt;&gt;"",COLUMN('новый реестр'!J:BV)),(ROW(A215)-MATCH(B220,B$7:B220,)))),"")</f>
        <v/>
      </c>
    </row>
    <row r="221" spans="1:9" x14ac:dyDescent="0.25">
      <c r="A221" s="16"/>
      <c r="B221" s="54" t="str">
        <f>IFERROR(IF((ROW(A215)-MATCH(B220,B$7:B220,))&lt;--VLOOKUP(B220,'новый реестр'!A:H,8,),B220,MATCH("*",INDEX('новый реестр'!H:H,B220+2):'новый реестр'!H$9999,)+B220),"")</f>
        <v/>
      </c>
      <c r="C221" s="14" t="str">
        <f>IF($B221&lt;&gt;"",INDEX('новый реестр'!B:B,$B221+1),"")</f>
        <v/>
      </c>
      <c r="D221" s="14" t="str">
        <f>IF($B221&lt;&gt;"",INDEX('новый реестр'!C:C,$B221+1),"")</f>
        <v/>
      </c>
      <c r="E221" s="14" t="str">
        <f>IF($B221&lt;&gt;"",INDEX('новый реестр'!D:D,$B221+1),"")</f>
        <v/>
      </c>
      <c r="F221" s="14" t="str">
        <f>IF($B221&lt;&gt;"",INDEX('новый реестр'!E:E,$B221+1),"")</f>
        <v/>
      </c>
      <c r="G221" s="35" t="str">
        <f>IF($B221&lt;&gt;"",INDEX('новый реестр'!F:F,$B221+1),"")</f>
        <v/>
      </c>
      <c r="H221" s="35" t="str">
        <f>IF($B221&lt;&gt;"",INDEX('новый реестр'!G:G,$B221+1),"")</f>
        <v/>
      </c>
      <c r="I221" s="55" t="str">
        <f t="array" ref="I221">IF($B221&lt;&gt;"",INDEX('новый реестр'!A:BV,B221+1,SMALL(IF(INDEX('новый реестр'!J:BV,B221+1,)&lt;&gt;"",COLUMN('новый реестр'!J:BV)),(ROW(A216)-MATCH(B221,B$7:B221,)))),"")</f>
        <v/>
      </c>
    </row>
    <row r="222" spans="1:9" x14ac:dyDescent="0.25">
      <c r="A222" s="16"/>
      <c r="B222" s="54" t="str">
        <f>IFERROR(IF((ROW(A216)-MATCH(B221,B$7:B221,))&lt;--VLOOKUP(B221,'новый реестр'!A:H,8,),B221,MATCH("*",INDEX('новый реестр'!H:H,B221+2):'новый реестр'!H$9999,)+B221),"")</f>
        <v/>
      </c>
      <c r="C222" s="14" t="str">
        <f>IF($B222&lt;&gt;"",INDEX('новый реестр'!B:B,$B222+1),"")</f>
        <v/>
      </c>
      <c r="D222" s="14" t="str">
        <f>IF($B222&lt;&gt;"",INDEX('новый реестр'!C:C,$B222+1),"")</f>
        <v/>
      </c>
      <c r="E222" s="14" t="str">
        <f>IF($B222&lt;&gt;"",INDEX('новый реестр'!D:D,$B222+1),"")</f>
        <v/>
      </c>
      <c r="F222" s="14" t="str">
        <f>IF($B222&lt;&gt;"",INDEX('новый реестр'!E:E,$B222+1),"")</f>
        <v/>
      </c>
      <c r="G222" s="35" t="str">
        <f>IF($B222&lt;&gt;"",INDEX('новый реестр'!F:F,$B222+1),"")</f>
        <v/>
      </c>
      <c r="H222" s="35" t="str">
        <f>IF($B222&lt;&gt;"",INDEX('новый реестр'!G:G,$B222+1),"")</f>
        <v/>
      </c>
      <c r="I222" s="55" t="str">
        <f t="array" ref="I222">IF($B222&lt;&gt;"",INDEX('новый реестр'!A:BV,B222+1,SMALL(IF(INDEX('новый реестр'!J:BV,B222+1,)&lt;&gt;"",COLUMN('новый реестр'!J:BV)),(ROW(A217)-MATCH(B222,B$7:B222,)))),"")</f>
        <v/>
      </c>
    </row>
    <row r="223" spans="1:9" x14ac:dyDescent="0.25">
      <c r="A223" s="16"/>
      <c r="B223" s="54" t="str">
        <f>IFERROR(IF((ROW(A217)-MATCH(B222,B$7:B222,))&lt;--VLOOKUP(B222,'новый реестр'!A:H,8,),B222,MATCH("*",INDEX('новый реестр'!H:H,B222+2):'новый реестр'!H$9999,)+B222),"")</f>
        <v/>
      </c>
      <c r="C223" s="14" t="str">
        <f>IF($B223&lt;&gt;"",INDEX('новый реестр'!B:B,$B223+1),"")</f>
        <v/>
      </c>
      <c r="D223" s="14" t="str">
        <f>IF($B223&lt;&gt;"",INDEX('новый реестр'!C:C,$B223+1),"")</f>
        <v/>
      </c>
      <c r="E223" s="14" t="str">
        <f>IF($B223&lt;&gt;"",INDEX('новый реестр'!D:D,$B223+1),"")</f>
        <v/>
      </c>
      <c r="F223" s="14" t="str">
        <f>IF($B223&lt;&gt;"",INDEX('новый реестр'!E:E,$B223+1),"")</f>
        <v/>
      </c>
      <c r="G223" s="35" t="str">
        <f>IF($B223&lt;&gt;"",INDEX('новый реестр'!F:F,$B223+1),"")</f>
        <v/>
      </c>
      <c r="H223" s="35" t="str">
        <f>IF($B223&lt;&gt;"",INDEX('новый реестр'!G:G,$B223+1),"")</f>
        <v/>
      </c>
      <c r="I223" s="55" t="str">
        <f t="array" ref="I223">IF($B223&lt;&gt;"",INDEX('новый реестр'!A:BV,B223+1,SMALL(IF(INDEX('новый реестр'!J:BV,B223+1,)&lt;&gt;"",COLUMN('новый реестр'!J:BV)),(ROW(A218)-MATCH(B223,B$7:B223,)))),"")</f>
        <v/>
      </c>
    </row>
    <row r="224" spans="1:9" x14ac:dyDescent="0.25">
      <c r="A224" s="16"/>
      <c r="B224" s="54" t="str">
        <f>IFERROR(IF((ROW(A218)-MATCH(B223,B$7:B223,))&lt;--VLOOKUP(B223,'новый реестр'!A:H,8,),B223,MATCH("*",INDEX('новый реестр'!H:H,B223+2):'новый реестр'!H$9999,)+B223),"")</f>
        <v/>
      </c>
      <c r="C224" s="14" t="str">
        <f>IF($B224&lt;&gt;"",INDEX('новый реестр'!B:B,$B224+1),"")</f>
        <v/>
      </c>
      <c r="D224" s="14" t="str">
        <f>IF($B224&lt;&gt;"",INDEX('новый реестр'!C:C,$B224+1),"")</f>
        <v/>
      </c>
      <c r="E224" s="14" t="str">
        <f>IF($B224&lt;&gt;"",INDEX('новый реестр'!D:D,$B224+1),"")</f>
        <v/>
      </c>
      <c r="F224" s="14" t="str">
        <f>IF($B224&lt;&gt;"",INDEX('новый реестр'!E:E,$B224+1),"")</f>
        <v/>
      </c>
      <c r="G224" s="35" t="str">
        <f>IF($B224&lt;&gt;"",INDEX('новый реестр'!F:F,$B224+1),"")</f>
        <v/>
      </c>
      <c r="H224" s="35" t="str">
        <f>IF($B224&lt;&gt;"",INDEX('новый реестр'!G:G,$B224+1),"")</f>
        <v/>
      </c>
      <c r="I224" s="55" t="str">
        <f t="array" ref="I224">IF($B224&lt;&gt;"",INDEX('новый реестр'!A:BV,B224+1,SMALL(IF(INDEX('новый реестр'!J:BV,B224+1,)&lt;&gt;"",COLUMN('новый реестр'!J:BV)),(ROW(A219)-MATCH(B224,B$7:B224,)))),"")</f>
        <v/>
      </c>
    </row>
    <row r="225" spans="1:9" x14ac:dyDescent="0.25">
      <c r="A225" s="16"/>
      <c r="B225" s="54" t="str">
        <f>IFERROR(IF((ROW(A219)-MATCH(B224,B$7:B224,))&lt;--VLOOKUP(B224,'новый реестр'!A:H,8,),B224,MATCH("*",INDEX('новый реестр'!H:H,B224+2):'новый реестр'!H$9999,)+B224),"")</f>
        <v/>
      </c>
      <c r="C225" s="14" t="str">
        <f>IF($B225&lt;&gt;"",INDEX('новый реестр'!B:B,$B225+1),"")</f>
        <v/>
      </c>
      <c r="D225" s="14" t="str">
        <f>IF($B225&lt;&gt;"",INDEX('новый реестр'!C:C,$B225+1),"")</f>
        <v/>
      </c>
      <c r="E225" s="14" t="str">
        <f>IF($B225&lt;&gt;"",INDEX('новый реестр'!D:D,$B225+1),"")</f>
        <v/>
      </c>
      <c r="F225" s="14" t="str">
        <f>IF($B225&lt;&gt;"",INDEX('новый реестр'!E:E,$B225+1),"")</f>
        <v/>
      </c>
      <c r="G225" s="35" t="str">
        <f>IF($B225&lt;&gt;"",INDEX('новый реестр'!F:F,$B225+1),"")</f>
        <v/>
      </c>
      <c r="H225" s="35" t="str">
        <f>IF($B225&lt;&gt;"",INDEX('новый реестр'!G:G,$B225+1),"")</f>
        <v/>
      </c>
      <c r="I225" s="55" t="str">
        <f t="array" ref="I225">IF($B225&lt;&gt;"",INDEX('новый реестр'!A:BV,B225+1,SMALL(IF(INDEX('новый реестр'!J:BV,B225+1,)&lt;&gt;"",COLUMN('новый реестр'!J:BV)),(ROW(A220)-MATCH(B225,B$7:B225,)))),"")</f>
        <v/>
      </c>
    </row>
    <row r="226" spans="1:9" x14ac:dyDescent="0.25">
      <c r="A226" s="16"/>
      <c r="B226" s="54" t="str">
        <f>IFERROR(IF((ROW(A220)-MATCH(B225,B$7:B225,))&lt;--VLOOKUP(B225,'новый реестр'!A:H,8,),B225,MATCH("*",INDEX('новый реестр'!H:H,B225+2):'новый реестр'!H$9999,)+B225),"")</f>
        <v/>
      </c>
      <c r="C226" s="14" t="str">
        <f>IF($B226&lt;&gt;"",INDEX('новый реестр'!B:B,$B226+1),"")</f>
        <v/>
      </c>
      <c r="D226" s="14" t="str">
        <f>IF($B226&lt;&gt;"",INDEX('новый реестр'!C:C,$B226+1),"")</f>
        <v/>
      </c>
      <c r="E226" s="14" t="str">
        <f>IF($B226&lt;&gt;"",INDEX('новый реестр'!D:D,$B226+1),"")</f>
        <v/>
      </c>
      <c r="F226" s="14" t="str">
        <f>IF($B226&lt;&gt;"",INDEX('новый реестр'!E:E,$B226+1),"")</f>
        <v/>
      </c>
      <c r="G226" s="35" t="str">
        <f>IF($B226&lt;&gt;"",INDEX('новый реестр'!F:F,$B226+1),"")</f>
        <v/>
      </c>
      <c r="H226" s="35" t="str">
        <f>IF($B226&lt;&gt;"",INDEX('новый реестр'!G:G,$B226+1),"")</f>
        <v/>
      </c>
      <c r="I226" s="55" t="str">
        <f t="array" ref="I226">IF($B226&lt;&gt;"",INDEX('новый реестр'!A:BV,B226+1,SMALL(IF(INDEX('новый реестр'!J:BV,B226+1,)&lt;&gt;"",COLUMN('новый реестр'!J:BV)),(ROW(A221)-MATCH(B226,B$7:B226,)))),"")</f>
        <v/>
      </c>
    </row>
    <row r="227" spans="1:9" x14ac:dyDescent="0.25">
      <c r="A227" s="16"/>
      <c r="B227" s="54" t="str">
        <f>IFERROR(IF((ROW(A221)-MATCH(B226,B$7:B226,))&lt;--VLOOKUP(B226,'новый реестр'!A:H,8,),B226,MATCH("*",INDEX('новый реестр'!H:H,B226+2):'новый реестр'!H$9999,)+B226),"")</f>
        <v/>
      </c>
      <c r="C227" s="14" t="str">
        <f>IF($B227&lt;&gt;"",INDEX('новый реестр'!B:B,$B227+1),"")</f>
        <v/>
      </c>
      <c r="D227" s="14" t="str">
        <f>IF($B227&lt;&gt;"",INDEX('новый реестр'!C:C,$B227+1),"")</f>
        <v/>
      </c>
      <c r="E227" s="14" t="str">
        <f>IF($B227&lt;&gt;"",INDEX('новый реестр'!D:D,$B227+1),"")</f>
        <v/>
      </c>
      <c r="F227" s="14" t="str">
        <f>IF($B227&lt;&gt;"",INDEX('новый реестр'!E:E,$B227+1),"")</f>
        <v/>
      </c>
      <c r="G227" s="35" t="str">
        <f>IF($B227&lt;&gt;"",INDEX('новый реестр'!F:F,$B227+1),"")</f>
        <v/>
      </c>
      <c r="H227" s="35" t="str">
        <f>IF($B227&lt;&gt;"",INDEX('новый реестр'!G:G,$B227+1),"")</f>
        <v/>
      </c>
      <c r="I227" s="55" t="str">
        <f t="array" ref="I227">IF($B227&lt;&gt;"",INDEX('новый реестр'!A:BV,B227+1,SMALL(IF(INDEX('новый реестр'!J:BV,B227+1,)&lt;&gt;"",COLUMN('новый реестр'!J:BV)),(ROW(A222)-MATCH(B227,B$7:B227,)))),"")</f>
        <v/>
      </c>
    </row>
    <row r="228" spans="1:9" x14ac:dyDescent="0.25">
      <c r="A228" s="16"/>
      <c r="B228" s="54" t="str">
        <f>IFERROR(IF((ROW(A222)-MATCH(B227,B$7:B227,))&lt;--VLOOKUP(B227,'новый реестр'!A:H,8,),B227,MATCH("*",INDEX('новый реестр'!H:H,B227+2):'новый реестр'!H$9999,)+B227),"")</f>
        <v/>
      </c>
      <c r="C228" s="14" t="str">
        <f>IF($B228&lt;&gt;"",INDEX('новый реестр'!B:B,$B228+1),"")</f>
        <v/>
      </c>
      <c r="D228" s="14" t="str">
        <f>IF($B228&lt;&gt;"",INDEX('новый реестр'!C:C,$B228+1),"")</f>
        <v/>
      </c>
      <c r="E228" s="14" t="str">
        <f>IF($B228&lt;&gt;"",INDEX('новый реестр'!D:D,$B228+1),"")</f>
        <v/>
      </c>
      <c r="F228" s="14" t="str">
        <f>IF($B228&lt;&gt;"",INDEX('новый реестр'!E:E,$B228+1),"")</f>
        <v/>
      </c>
      <c r="G228" s="35" t="str">
        <f>IF($B228&lt;&gt;"",INDEX('новый реестр'!F:F,$B228+1),"")</f>
        <v/>
      </c>
      <c r="H228" s="35" t="str">
        <f>IF($B228&lt;&gt;"",INDEX('новый реестр'!G:G,$B228+1),"")</f>
        <v/>
      </c>
      <c r="I228" s="55" t="str">
        <f t="array" ref="I228">IF($B228&lt;&gt;"",INDEX('новый реестр'!A:BV,B228+1,SMALL(IF(INDEX('новый реестр'!J:BV,B228+1,)&lt;&gt;"",COLUMN('новый реестр'!J:BV)),(ROW(A223)-MATCH(B228,B$7:B228,)))),"")</f>
        <v/>
      </c>
    </row>
    <row r="229" spans="1:9" x14ac:dyDescent="0.25">
      <c r="A229" s="16"/>
      <c r="B229" s="54" t="str">
        <f>IFERROR(IF((ROW(A223)-MATCH(B228,B$7:B228,))&lt;--VLOOKUP(B228,'новый реестр'!A:H,8,),B228,MATCH("*",INDEX('новый реестр'!H:H,B228+2):'новый реестр'!H$9999,)+B228),"")</f>
        <v/>
      </c>
      <c r="C229" s="14" t="str">
        <f>IF($B229&lt;&gt;"",INDEX('новый реестр'!B:B,$B229+1),"")</f>
        <v/>
      </c>
      <c r="D229" s="14" t="str">
        <f>IF($B229&lt;&gt;"",INDEX('новый реестр'!C:C,$B229+1),"")</f>
        <v/>
      </c>
      <c r="E229" s="14" t="str">
        <f>IF($B229&lt;&gt;"",INDEX('новый реестр'!D:D,$B229+1),"")</f>
        <v/>
      </c>
      <c r="F229" s="14" t="str">
        <f>IF($B229&lt;&gt;"",INDEX('новый реестр'!E:E,$B229+1),"")</f>
        <v/>
      </c>
      <c r="G229" s="35" t="str">
        <f>IF($B229&lt;&gt;"",INDEX('новый реестр'!F:F,$B229+1),"")</f>
        <v/>
      </c>
      <c r="H229" s="35" t="str">
        <f>IF($B229&lt;&gt;"",INDEX('новый реестр'!G:G,$B229+1),"")</f>
        <v/>
      </c>
      <c r="I229" s="55" t="str">
        <f t="array" ref="I229">IF($B229&lt;&gt;"",INDEX('новый реестр'!A:BV,B229+1,SMALL(IF(INDEX('новый реестр'!J:BV,B229+1,)&lt;&gt;"",COLUMN('новый реестр'!J:BV)),(ROW(A224)-MATCH(B229,B$7:B229,)))),"")</f>
        <v/>
      </c>
    </row>
    <row r="230" spans="1:9" x14ac:dyDescent="0.25">
      <c r="A230" s="16"/>
      <c r="B230" s="54" t="str">
        <f>IFERROR(IF((ROW(A224)-MATCH(B229,B$7:B229,))&lt;--VLOOKUP(B229,'новый реестр'!A:H,8,),B229,MATCH("*",INDEX('новый реестр'!H:H,B229+2):'новый реестр'!H$9999,)+B229),"")</f>
        <v/>
      </c>
      <c r="C230" s="14" t="str">
        <f>IF($B230&lt;&gt;"",INDEX('новый реестр'!B:B,$B230+1),"")</f>
        <v/>
      </c>
      <c r="D230" s="14" t="str">
        <f>IF($B230&lt;&gt;"",INDEX('новый реестр'!C:C,$B230+1),"")</f>
        <v/>
      </c>
      <c r="E230" s="14" t="str">
        <f>IF($B230&lt;&gt;"",INDEX('новый реестр'!D:D,$B230+1),"")</f>
        <v/>
      </c>
      <c r="F230" s="14" t="str">
        <f>IF($B230&lt;&gt;"",INDEX('новый реестр'!E:E,$B230+1),"")</f>
        <v/>
      </c>
      <c r="G230" s="35" t="str">
        <f>IF($B230&lt;&gt;"",INDEX('новый реестр'!F:F,$B230+1),"")</f>
        <v/>
      </c>
      <c r="H230" s="35" t="str">
        <f>IF($B230&lt;&gt;"",INDEX('новый реестр'!G:G,$B230+1),"")</f>
        <v/>
      </c>
      <c r="I230" s="55" t="str">
        <f t="array" ref="I230">IF($B230&lt;&gt;"",INDEX('новый реестр'!A:BV,B230+1,SMALL(IF(INDEX('новый реестр'!J:BV,B230+1,)&lt;&gt;"",COLUMN('новый реестр'!J:BV)),(ROW(A225)-MATCH(B230,B$7:B230,)))),"")</f>
        <v/>
      </c>
    </row>
    <row r="231" spans="1:9" x14ac:dyDescent="0.25">
      <c r="A231" s="16"/>
      <c r="B231" s="54" t="str">
        <f>IFERROR(IF((ROW(A225)-MATCH(B230,B$7:B230,))&lt;--VLOOKUP(B230,'новый реестр'!A:H,8,),B230,MATCH("*",INDEX('новый реестр'!H:H,B230+2):'новый реестр'!H$9999,)+B230),"")</f>
        <v/>
      </c>
      <c r="C231" s="14" t="str">
        <f>IF($B231&lt;&gt;"",INDEX('новый реестр'!B:B,$B231+1),"")</f>
        <v/>
      </c>
      <c r="D231" s="14" t="str">
        <f>IF($B231&lt;&gt;"",INDEX('новый реестр'!C:C,$B231+1),"")</f>
        <v/>
      </c>
      <c r="E231" s="14" t="str">
        <f>IF($B231&lt;&gt;"",INDEX('новый реестр'!D:D,$B231+1),"")</f>
        <v/>
      </c>
      <c r="F231" s="14" t="str">
        <f>IF($B231&lt;&gt;"",INDEX('новый реестр'!E:E,$B231+1),"")</f>
        <v/>
      </c>
      <c r="G231" s="35" t="str">
        <f>IF($B231&lt;&gt;"",INDEX('новый реестр'!F:F,$B231+1),"")</f>
        <v/>
      </c>
      <c r="H231" s="35" t="str">
        <f>IF($B231&lt;&gt;"",INDEX('новый реестр'!G:G,$B231+1),"")</f>
        <v/>
      </c>
      <c r="I231" s="55" t="str">
        <f t="array" ref="I231">IF($B231&lt;&gt;"",INDEX('новый реестр'!A:BV,B231+1,SMALL(IF(INDEX('новый реестр'!J:BV,B231+1,)&lt;&gt;"",COLUMN('новый реестр'!J:BV)),(ROW(A226)-MATCH(B231,B$7:B231,)))),"")</f>
        <v/>
      </c>
    </row>
    <row r="232" spans="1:9" x14ac:dyDescent="0.25">
      <c r="A232" s="16"/>
      <c r="B232" s="54" t="str">
        <f>IFERROR(IF((ROW(A226)-MATCH(B231,B$7:B231,))&lt;--VLOOKUP(B231,'новый реестр'!A:H,8,),B231,MATCH("*",INDEX('новый реестр'!H:H,B231+2):'новый реестр'!H$9999,)+B231),"")</f>
        <v/>
      </c>
      <c r="C232" s="14" t="str">
        <f>IF($B232&lt;&gt;"",INDEX('новый реестр'!B:B,$B232+1),"")</f>
        <v/>
      </c>
      <c r="D232" s="14" t="str">
        <f>IF($B232&lt;&gt;"",INDEX('новый реестр'!C:C,$B232+1),"")</f>
        <v/>
      </c>
      <c r="E232" s="14" t="str">
        <f>IF($B232&lt;&gt;"",INDEX('новый реестр'!D:D,$B232+1),"")</f>
        <v/>
      </c>
      <c r="F232" s="14" t="str">
        <f>IF($B232&lt;&gt;"",INDEX('новый реестр'!E:E,$B232+1),"")</f>
        <v/>
      </c>
      <c r="G232" s="35" t="str">
        <f>IF($B232&lt;&gt;"",INDEX('новый реестр'!F:F,$B232+1),"")</f>
        <v/>
      </c>
      <c r="H232" s="35" t="str">
        <f>IF($B232&lt;&gt;"",INDEX('новый реестр'!G:G,$B232+1),"")</f>
        <v/>
      </c>
      <c r="I232" s="55" t="str">
        <f t="array" ref="I232">IF($B232&lt;&gt;"",INDEX('новый реестр'!A:BV,B232+1,SMALL(IF(INDEX('новый реестр'!J:BV,B232+1,)&lt;&gt;"",COLUMN('новый реестр'!J:BV)),(ROW(A227)-MATCH(B232,B$7:B232,)))),"")</f>
        <v/>
      </c>
    </row>
    <row r="233" spans="1:9" x14ac:dyDescent="0.25">
      <c r="A233" s="16"/>
      <c r="B233" s="54" t="str">
        <f>IFERROR(IF((ROW(A227)-MATCH(B232,B$7:B232,))&lt;--VLOOKUP(B232,'новый реестр'!A:H,8,),B232,MATCH("*",INDEX('новый реестр'!H:H,B232+2):'новый реестр'!H$9999,)+B232),"")</f>
        <v/>
      </c>
      <c r="C233" s="14" t="str">
        <f>IF($B233&lt;&gt;"",INDEX('новый реестр'!B:B,$B233+1),"")</f>
        <v/>
      </c>
      <c r="D233" s="14" t="str">
        <f>IF($B233&lt;&gt;"",INDEX('новый реестр'!C:C,$B233+1),"")</f>
        <v/>
      </c>
      <c r="E233" s="14" t="str">
        <f>IF($B233&lt;&gt;"",INDEX('новый реестр'!D:D,$B233+1),"")</f>
        <v/>
      </c>
      <c r="F233" s="14" t="str">
        <f>IF($B233&lt;&gt;"",INDEX('новый реестр'!E:E,$B233+1),"")</f>
        <v/>
      </c>
      <c r="G233" s="35" t="str">
        <f>IF($B233&lt;&gt;"",INDEX('новый реестр'!F:F,$B233+1),"")</f>
        <v/>
      </c>
      <c r="H233" s="35" t="str">
        <f>IF($B233&lt;&gt;"",INDEX('новый реестр'!G:G,$B233+1),"")</f>
        <v/>
      </c>
      <c r="I233" s="55" t="str">
        <f t="array" ref="I233">IF($B233&lt;&gt;"",INDEX('новый реестр'!A:BV,B233+1,SMALL(IF(INDEX('новый реестр'!J:BV,B233+1,)&lt;&gt;"",COLUMN('новый реестр'!J:BV)),(ROW(A228)-MATCH(B233,B$7:B233,)))),"")</f>
        <v/>
      </c>
    </row>
    <row r="234" spans="1:9" x14ac:dyDescent="0.25">
      <c r="A234" s="16"/>
      <c r="B234" s="54" t="str">
        <f>IFERROR(IF((ROW(A228)-MATCH(B233,B$7:B233,))&lt;--VLOOKUP(B233,'новый реестр'!A:H,8,),B233,MATCH("*",INDEX('новый реестр'!H:H,B233+2):'новый реестр'!H$9999,)+B233),"")</f>
        <v/>
      </c>
      <c r="C234" s="14" t="str">
        <f>IF($B234&lt;&gt;"",INDEX('новый реестр'!B:B,$B234+1),"")</f>
        <v/>
      </c>
      <c r="D234" s="14" t="str">
        <f>IF($B234&lt;&gt;"",INDEX('новый реестр'!C:C,$B234+1),"")</f>
        <v/>
      </c>
      <c r="E234" s="14" t="str">
        <f>IF($B234&lt;&gt;"",INDEX('новый реестр'!D:D,$B234+1),"")</f>
        <v/>
      </c>
      <c r="F234" s="14" t="str">
        <f>IF($B234&lt;&gt;"",INDEX('новый реестр'!E:E,$B234+1),"")</f>
        <v/>
      </c>
      <c r="G234" s="35" t="str">
        <f>IF($B234&lt;&gt;"",INDEX('новый реестр'!F:F,$B234+1),"")</f>
        <v/>
      </c>
      <c r="H234" s="35" t="str">
        <f>IF($B234&lt;&gt;"",INDEX('новый реестр'!G:G,$B234+1),"")</f>
        <v/>
      </c>
      <c r="I234" s="55" t="str">
        <f t="array" ref="I234">IF($B234&lt;&gt;"",INDEX('новый реестр'!A:BV,B234+1,SMALL(IF(INDEX('новый реестр'!J:BV,B234+1,)&lt;&gt;"",COLUMN('новый реестр'!J:BV)),(ROW(A229)-MATCH(B234,B$7:B234,)))),"")</f>
        <v/>
      </c>
    </row>
    <row r="235" spans="1:9" x14ac:dyDescent="0.25">
      <c r="A235" s="16"/>
      <c r="B235" s="54" t="str">
        <f>IFERROR(IF((ROW(A229)-MATCH(B234,B$7:B234,))&lt;--VLOOKUP(B234,'новый реестр'!A:H,8,),B234,MATCH("*",INDEX('новый реестр'!H:H,B234+2):'новый реестр'!H$9999,)+B234),"")</f>
        <v/>
      </c>
      <c r="C235" s="14" t="str">
        <f>IF($B235&lt;&gt;"",INDEX('новый реестр'!B:B,$B235+1),"")</f>
        <v/>
      </c>
      <c r="D235" s="14" t="str">
        <f>IF($B235&lt;&gt;"",INDEX('новый реестр'!C:C,$B235+1),"")</f>
        <v/>
      </c>
      <c r="E235" s="14" t="str">
        <f>IF($B235&lt;&gt;"",INDEX('новый реестр'!D:D,$B235+1),"")</f>
        <v/>
      </c>
      <c r="F235" s="14" t="str">
        <f>IF($B235&lt;&gt;"",INDEX('новый реестр'!E:E,$B235+1),"")</f>
        <v/>
      </c>
      <c r="G235" s="35" t="str">
        <f>IF($B235&lt;&gt;"",INDEX('новый реестр'!F:F,$B235+1),"")</f>
        <v/>
      </c>
      <c r="H235" s="35" t="str">
        <f>IF($B235&lt;&gt;"",INDEX('новый реестр'!G:G,$B235+1),"")</f>
        <v/>
      </c>
      <c r="I235" s="55" t="str">
        <f t="array" ref="I235">IF($B235&lt;&gt;"",INDEX('новый реестр'!A:BV,B235+1,SMALL(IF(INDEX('новый реестр'!J:BV,B235+1,)&lt;&gt;"",COLUMN('новый реестр'!J:BV)),(ROW(A230)-MATCH(B235,B$7:B235,)))),"")</f>
        <v/>
      </c>
    </row>
    <row r="236" spans="1:9" x14ac:dyDescent="0.25">
      <c r="A236" s="16"/>
      <c r="B236" s="54" t="str">
        <f>IFERROR(IF((ROW(A230)-MATCH(B235,B$7:B235,))&lt;--VLOOKUP(B235,'новый реестр'!A:H,8,),B235,MATCH("*",INDEX('новый реестр'!H:H,B235+2):'новый реестр'!H$9999,)+B235),"")</f>
        <v/>
      </c>
      <c r="C236" s="14" t="str">
        <f>IF($B236&lt;&gt;"",INDEX('новый реестр'!B:B,$B236+1),"")</f>
        <v/>
      </c>
      <c r="D236" s="14" t="str">
        <f>IF($B236&lt;&gt;"",INDEX('новый реестр'!C:C,$B236+1),"")</f>
        <v/>
      </c>
      <c r="E236" s="14" t="str">
        <f>IF($B236&lt;&gt;"",INDEX('новый реестр'!D:D,$B236+1),"")</f>
        <v/>
      </c>
      <c r="F236" s="14" t="str">
        <f>IF($B236&lt;&gt;"",INDEX('новый реестр'!E:E,$B236+1),"")</f>
        <v/>
      </c>
      <c r="G236" s="35" t="str">
        <f>IF($B236&lt;&gt;"",INDEX('новый реестр'!F:F,$B236+1),"")</f>
        <v/>
      </c>
      <c r="H236" s="35" t="str">
        <f>IF($B236&lt;&gt;"",INDEX('новый реестр'!G:G,$B236+1),"")</f>
        <v/>
      </c>
      <c r="I236" s="55" t="str">
        <f t="array" ref="I236">IF($B236&lt;&gt;"",INDEX('новый реестр'!A:BV,B236+1,SMALL(IF(INDEX('новый реестр'!J:BV,B236+1,)&lt;&gt;"",COLUMN('новый реестр'!J:BV)),(ROW(A231)-MATCH(B236,B$7:B236,)))),"")</f>
        <v/>
      </c>
    </row>
    <row r="237" spans="1:9" x14ac:dyDescent="0.25">
      <c r="A237" s="16"/>
      <c r="B237" s="54" t="str">
        <f>IFERROR(IF((ROW(A231)-MATCH(B236,B$7:B236,))&lt;--VLOOKUP(B236,'новый реестр'!A:H,8,),B236,MATCH("*",INDEX('новый реестр'!H:H,B236+2):'новый реестр'!H$9999,)+B236),"")</f>
        <v/>
      </c>
      <c r="C237" s="14" t="str">
        <f>IF($B237&lt;&gt;"",INDEX('новый реестр'!B:B,$B237+1),"")</f>
        <v/>
      </c>
      <c r="D237" s="14" t="str">
        <f>IF($B237&lt;&gt;"",INDEX('новый реестр'!C:C,$B237+1),"")</f>
        <v/>
      </c>
      <c r="E237" s="14" t="str">
        <f>IF($B237&lt;&gt;"",INDEX('новый реестр'!D:D,$B237+1),"")</f>
        <v/>
      </c>
      <c r="F237" s="14" t="str">
        <f>IF($B237&lt;&gt;"",INDEX('новый реестр'!E:E,$B237+1),"")</f>
        <v/>
      </c>
      <c r="G237" s="35" t="str">
        <f>IF($B237&lt;&gt;"",INDEX('новый реестр'!F:F,$B237+1),"")</f>
        <v/>
      </c>
      <c r="H237" s="35" t="str">
        <f>IF($B237&lt;&gt;"",INDEX('новый реестр'!G:G,$B237+1),"")</f>
        <v/>
      </c>
      <c r="I237" s="55" t="str">
        <f t="array" ref="I237">IF($B237&lt;&gt;"",INDEX('новый реестр'!A:BV,B237+1,SMALL(IF(INDEX('новый реестр'!J:BV,B237+1,)&lt;&gt;"",COLUMN('новый реестр'!J:BV)),(ROW(A232)-MATCH(B237,B$7:B237,)))),"")</f>
        <v/>
      </c>
    </row>
    <row r="238" spans="1:9" x14ac:dyDescent="0.25">
      <c r="A238" s="16"/>
      <c r="B238" s="54" t="str">
        <f>IFERROR(IF((ROW(A232)-MATCH(B237,B$7:B237,))&lt;--VLOOKUP(B237,'новый реестр'!A:H,8,),B237,MATCH("*",INDEX('новый реестр'!H:H,B237+2):'новый реестр'!H$9999,)+B237),"")</f>
        <v/>
      </c>
      <c r="C238" s="14" t="str">
        <f>IF($B238&lt;&gt;"",INDEX('новый реестр'!B:B,$B238+1),"")</f>
        <v/>
      </c>
      <c r="D238" s="14" t="str">
        <f>IF($B238&lt;&gt;"",INDEX('новый реестр'!C:C,$B238+1),"")</f>
        <v/>
      </c>
      <c r="E238" s="14" t="str">
        <f>IF($B238&lt;&gt;"",INDEX('новый реестр'!D:D,$B238+1),"")</f>
        <v/>
      </c>
      <c r="F238" s="14" t="str">
        <f>IF($B238&lt;&gt;"",INDEX('новый реестр'!E:E,$B238+1),"")</f>
        <v/>
      </c>
      <c r="G238" s="35" t="str">
        <f>IF($B238&lt;&gt;"",INDEX('новый реестр'!F:F,$B238+1),"")</f>
        <v/>
      </c>
      <c r="H238" s="35" t="str">
        <f>IF($B238&lt;&gt;"",INDEX('новый реестр'!G:G,$B238+1),"")</f>
        <v/>
      </c>
      <c r="I238" s="55" t="str">
        <f t="array" ref="I238">IF($B238&lt;&gt;"",INDEX('новый реестр'!A:BV,B238+1,SMALL(IF(INDEX('новый реестр'!J:BV,B238+1,)&lt;&gt;"",COLUMN('новый реестр'!J:BV)),(ROW(A233)-MATCH(B238,B$7:B238,)))),"")</f>
        <v/>
      </c>
    </row>
    <row r="239" spans="1:9" x14ac:dyDescent="0.25">
      <c r="A239" s="16"/>
      <c r="B239" s="54" t="str">
        <f>IFERROR(IF((ROW(A233)-MATCH(B238,B$7:B238,))&lt;--VLOOKUP(B238,'новый реестр'!A:H,8,),B238,MATCH("*",INDEX('новый реестр'!H:H,B238+2):'новый реестр'!H$9999,)+B238),"")</f>
        <v/>
      </c>
      <c r="C239" s="14" t="str">
        <f>IF($B239&lt;&gt;"",INDEX('новый реестр'!B:B,$B239+1),"")</f>
        <v/>
      </c>
      <c r="D239" s="14" t="str">
        <f>IF($B239&lt;&gt;"",INDEX('новый реестр'!C:C,$B239+1),"")</f>
        <v/>
      </c>
      <c r="E239" s="14" t="str">
        <f>IF($B239&lt;&gt;"",INDEX('новый реестр'!D:D,$B239+1),"")</f>
        <v/>
      </c>
      <c r="F239" s="14" t="str">
        <f>IF($B239&lt;&gt;"",INDEX('новый реестр'!E:E,$B239+1),"")</f>
        <v/>
      </c>
      <c r="G239" s="35" t="str">
        <f>IF($B239&lt;&gt;"",INDEX('новый реестр'!F:F,$B239+1),"")</f>
        <v/>
      </c>
      <c r="H239" s="35" t="str">
        <f>IF($B239&lt;&gt;"",INDEX('новый реестр'!G:G,$B239+1),"")</f>
        <v/>
      </c>
      <c r="I239" s="55" t="str">
        <f t="array" ref="I239">IF($B239&lt;&gt;"",INDEX('новый реестр'!A:BV,B239+1,SMALL(IF(INDEX('новый реестр'!J:BV,B239+1,)&lt;&gt;"",COLUMN('новый реестр'!J:BV)),(ROW(A234)-MATCH(B239,B$7:B239,)))),"")</f>
        <v/>
      </c>
    </row>
    <row r="240" spans="1:9" x14ac:dyDescent="0.25">
      <c r="A240" s="16"/>
      <c r="B240" s="54" t="str">
        <f>IFERROR(IF((ROW(A234)-MATCH(B239,B$7:B239,))&lt;--VLOOKUP(B239,'новый реестр'!A:H,8,),B239,MATCH("*",INDEX('новый реестр'!H:H,B239+2):'новый реестр'!H$9999,)+B239),"")</f>
        <v/>
      </c>
      <c r="C240" s="14" t="str">
        <f>IF($B240&lt;&gt;"",INDEX('новый реестр'!B:B,$B240+1),"")</f>
        <v/>
      </c>
      <c r="D240" s="14" t="str">
        <f>IF($B240&lt;&gt;"",INDEX('новый реестр'!C:C,$B240+1),"")</f>
        <v/>
      </c>
      <c r="E240" s="14" t="str">
        <f>IF($B240&lt;&gt;"",INDEX('новый реестр'!D:D,$B240+1),"")</f>
        <v/>
      </c>
      <c r="F240" s="14" t="str">
        <f>IF($B240&lt;&gt;"",INDEX('новый реестр'!E:E,$B240+1),"")</f>
        <v/>
      </c>
      <c r="G240" s="35" t="str">
        <f>IF($B240&lt;&gt;"",INDEX('новый реестр'!F:F,$B240+1),"")</f>
        <v/>
      </c>
      <c r="H240" s="35" t="str">
        <f>IF($B240&lt;&gt;"",INDEX('новый реестр'!G:G,$B240+1),"")</f>
        <v/>
      </c>
      <c r="I240" s="55" t="str">
        <f t="array" ref="I240">IF($B240&lt;&gt;"",INDEX('новый реестр'!A:BV,B240+1,SMALL(IF(INDEX('новый реестр'!J:BV,B240+1,)&lt;&gt;"",COLUMN('новый реестр'!J:BV)),(ROW(A235)-MATCH(B240,B$7:B240,)))),"")</f>
        <v/>
      </c>
    </row>
    <row r="241" spans="1:9" x14ac:dyDescent="0.25">
      <c r="A241" s="16"/>
      <c r="B241" s="54" t="str">
        <f>IFERROR(IF((ROW(A235)-MATCH(B240,B$7:B240,))&lt;--VLOOKUP(B240,'новый реестр'!A:H,8,),B240,MATCH("*",INDEX('новый реестр'!H:H,B240+2):'новый реестр'!H$9999,)+B240),"")</f>
        <v/>
      </c>
      <c r="C241" s="14" t="str">
        <f>IF($B241&lt;&gt;"",INDEX('новый реестр'!B:B,$B241+1),"")</f>
        <v/>
      </c>
      <c r="D241" s="14" t="str">
        <f>IF($B241&lt;&gt;"",INDEX('новый реестр'!C:C,$B241+1),"")</f>
        <v/>
      </c>
      <c r="E241" s="14" t="str">
        <f>IF($B241&lt;&gt;"",INDEX('новый реестр'!D:D,$B241+1),"")</f>
        <v/>
      </c>
      <c r="F241" s="14" t="str">
        <f>IF($B241&lt;&gt;"",INDEX('новый реестр'!E:E,$B241+1),"")</f>
        <v/>
      </c>
      <c r="G241" s="35" t="str">
        <f>IF($B241&lt;&gt;"",INDEX('новый реестр'!F:F,$B241+1),"")</f>
        <v/>
      </c>
      <c r="H241" s="35" t="str">
        <f>IF($B241&lt;&gt;"",INDEX('новый реестр'!G:G,$B241+1),"")</f>
        <v/>
      </c>
      <c r="I241" s="55" t="str">
        <f t="array" ref="I241">IF($B241&lt;&gt;"",INDEX('новый реестр'!A:BV,B241+1,SMALL(IF(INDEX('новый реестр'!J:BV,B241+1,)&lt;&gt;"",COLUMN('новый реестр'!J:BV)),(ROW(A236)-MATCH(B241,B$7:B241,)))),"")</f>
        <v/>
      </c>
    </row>
    <row r="242" spans="1:9" x14ac:dyDescent="0.25">
      <c r="A242" s="16"/>
      <c r="B242" s="54" t="str">
        <f>IFERROR(IF((ROW(A236)-MATCH(B241,B$7:B241,))&lt;--VLOOKUP(B241,'новый реестр'!A:H,8,),B241,MATCH("*",INDEX('новый реестр'!H:H,B241+2):'новый реестр'!H$9999,)+B241),"")</f>
        <v/>
      </c>
      <c r="C242" s="14" t="str">
        <f>IF($B242&lt;&gt;"",INDEX('новый реестр'!B:B,$B242+1),"")</f>
        <v/>
      </c>
      <c r="D242" s="14" t="str">
        <f>IF($B242&lt;&gt;"",INDEX('новый реестр'!C:C,$B242+1),"")</f>
        <v/>
      </c>
      <c r="E242" s="14" t="str">
        <f>IF($B242&lt;&gt;"",INDEX('новый реестр'!D:D,$B242+1),"")</f>
        <v/>
      </c>
      <c r="F242" s="14" t="str">
        <f>IF($B242&lt;&gt;"",INDEX('новый реестр'!E:E,$B242+1),"")</f>
        <v/>
      </c>
      <c r="G242" s="35" t="str">
        <f>IF($B242&lt;&gt;"",INDEX('новый реестр'!F:F,$B242+1),"")</f>
        <v/>
      </c>
      <c r="H242" s="35" t="str">
        <f>IF($B242&lt;&gt;"",INDEX('новый реестр'!G:G,$B242+1),"")</f>
        <v/>
      </c>
      <c r="I242" s="55" t="str">
        <f t="array" ref="I242">IF($B242&lt;&gt;"",INDEX('новый реестр'!A:BV,B242+1,SMALL(IF(INDEX('новый реестр'!J:BV,B242+1,)&lt;&gt;"",COLUMN('новый реестр'!J:BV)),(ROW(A237)-MATCH(B242,B$7:B242,)))),"")</f>
        <v/>
      </c>
    </row>
    <row r="243" spans="1:9" x14ac:dyDescent="0.25">
      <c r="A243" s="16"/>
      <c r="B243" s="54" t="str">
        <f>IFERROR(IF((ROW(A237)-MATCH(B242,B$7:B242,))&lt;--VLOOKUP(B242,'новый реестр'!A:H,8,),B242,MATCH("*",INDEX('новый реестр'!H:H,B242+2):'новый реестр'!H$9999,)+B242),"")</f>
        <v/>
      </c>
      <c r="C243" s="14" t="str">
        <f>IF($B243&lt;&gt;"",INDEX('новый реестр'!B:B,$B243+1),"")</f>
        <v/>
      </c>
      <c r="D243" s="14" t="str">
        <f>IF($B243&lt;&gt;"",INDEX('новый реестр'!C:C,$B243+1),"")</f>
        <v/>
      </c>
      <c r="E243" s="14" t="str">
        <f>IF($B243&lt;&gt;"",INDEX('новый реестр'!D:D,$B243+1),"")</f>
        <v/>
      </c>
      <c r="F243" s="14" t="str">
        <f>IF($B243&lt;&gt;"",INDEX('новый реестр'!E:E,$B243+1),"")</f>
        <v/>
      </c>
      <c r="G243" s="35" t="str">
        <f>IF($B243&lt;&gt;"",INDEX('новый реестр'!F:F,$B243+1),"")</f>
        <v/>
      </c>
      <c r="H243" s="35" t="str">
        <f>IF($B243&lt;&gt;"",INDEX('новый реестр'!G:G,$B243+1),"")</f>
        <v/>
      </c>
      <c r="I243" s="55" t="str">
        <f t="array" ref="I243">IF($B243&lt;&gt;"",INDEX('новый реестр'!A:BV,B243+1,SMALL(IF(INDEX('новый реестр'!J:BV,B243+1,)&lt;&gt;"",COLUMN('новый реестр'!J:BV)),(ROW(A238)-MATCH(B243,B$7:B243,)))),"")</f>
        <v/>
      </c>
    </row>
    <row r="244" spans="1:9" x14ac:dyDescent="0.25">
      <c r="A244" s="16"/>
      <c r="B244" s="54" t="str">
        <f>IFERROR(IF((ROW(A238)-MATCH(B243,B$7:B243,))&lt;--VLOOKUP(B243,'новый реестр'!A:H,8,),B243,MATCH("*",INDEX('новый реестр'!H:H,B243+2):'новый реестр'!H$9999,)+B243),"")</f>
        <v/>
      </c>
      <c r="C244" s="14" t="str">
        <f>IF($B244&lt;&gt;"",INDEX('новый реестр'!B:B,$B244+1),"")</f>
        <v/>
      </c>
      <c r="D244" s="14" t="str">
        <f>IF($B244&lt;&gt;"",INDEX('новый реестр'!C:C,$B244+1),"")</f>
        <v/>
      </c>
      <c r="E244" s="14" t="str">
        <f>IF($B244&lt;&gt;"",INDEX('новый реестр'!D:D,$B244+1),"")</f>
        <v/>
      </c>
      <c r="F244" s="14" t="str">
        <f>IF($B244&lt;&gt;"",INDEX('новый реестр'!E:E,$B244+1),"")</f>
        <v/>
      </c>
      <c r="G244" s="35" t="str">
        <f>IF($B244&lt;&gt;"",INDEX('новый реестр'!F:F,$B244+1),"")</f>
        <v/>
      </c>
      <c r="H244" s="35" t="str">
        <f>IF($B244&lt;&gt;"",INDEX('новый реестр'!G:G,$B244+1),"")</f>
        <v/>
      </c>
      <c r="I244" s="55" t="str">
        <f t="array" ref="I244">IF($B244&lt;&gt;"",INDEX('новый реестр'!A:BV,B244+1,SMALL(IF(INDEX('новый реестр'!J:BV,B244+1,)&lt;&gt;"",COLUMN('новый реестр'!J:BV)),(ROW(A239)-MATCH(B244,B$7:B244,)))),"")</f>
        <v/>
      </c>
    </row>
    <row r="245" spans="1:9" x14ac:dyDescent="0.25">
      <c r="A245" s="16"/>
      <c r="B245" s="54" t="str">
        <f>IFERROR(IF((ROW(A239)-MATCH(B244,B$7:B244,))&lt;--VLOOKUP(B244,'новый реестр'!A:H,8,),B244,MATCH("*",INDEX('новый реестр'!H:H,B244+2):'новый реестр'!H$9999,)+B244),"")</f>
        <v/>
      </c>
      <c r="C245" s="14" t="str">
        <f>IF($B245&lt;&gt;"",INDEX('новый реестр'!B:B,$B245+1),"")</f>
        <v/>
      </c>
      <c r="D245" s="14" t="str">
        <f>IF($B245&lt;&gt;"",INDEX('новый реестр'!C:C,$B245+1),"")</f>
        <v/>
      </c>
      <c r="E245" s="14" t="str">
        <f>IF($B245&lt;&gt;"",INDEX('новый реестр'!D:D,$B245+1),"")</f>
        <v/>
      </c>
      <c r="F245" s="14" t="str">
        <f>IF($B245&lt;&gt;"",INDEX('новый реестр'!E:E,$B245+1),"")</f>
        <v/>
      </c>
      <c r="G245" s="35" t="str">
        <f>IF($B245&lt;&gt;"",INDEX('новый реестр'!F:F,$B245+1),"")</f>
        <v/>
      </c>
      <c r="H245" s="35" t="str">
        <f>IF($B245&lt;&gt;"",INDEX('новый реестр'!G:G,$B245+1),"")</f>
        <v/>
      </c>
      <c r="I245" s="55" t="str">
        <f t="array" ref="I245">IF($B245&lt;&gt;"",INDEX('новый реестр'!A:BV,B245+1,SMALL(IF(INDEX('новый реестр'!J:BV,B245+1,)&lt;&gt;"",COLUMN('новый реестр'!J:BV)),(ROW(A240)-MATCH(B245,B$7:B245,)))),"")</f>
        <v/>
      </c>
    </row>
    <row r="246" spans="1:9" x14ac:dyDescent="0.25">
      <c r="A246" s="16"/>
      <c r="B246" s="54" t="str">
        <f>IFERROR(IF((ROW(A240)-MATCH(B245,B$7:B245,))&lt;--VLOOKUP(B245,'новый реестр'!A:H,8,),B245,MATCH("*",INDEX('новый реестр'!H:H,B245+2):'новый реестр'!H$9999,)+B245),"")</f>
        <v/>
      </c>
      <c r="C246" s="14" t="str">
        <f>IF($B246&lt;&gt;"",INDEX('новый реестр'!B:B,$B246+1),"")</f>
        <v/>
      </c>
      <c r="D246" s="14" t="str">
        <f>IF($B246&lt;&gt;"",INDEX('новый реестр'!C:C,$B246+1),"")</f>
        <v/>
      </c>
      <c r="E246" s="14" t="str">
        <f>IF($B246&lt;&gt;"",INDEX('новый реестр'!D:D,$B246+1),"")</f>
        <v/>
      </c>
      <c r="F246" s="14" t="str">
        <f>IF($B246&lt;&gt;"",INDEX('новый реестр'!E:E,$B246+1),"")</f>
        <v/>
      </c>
      <c r="G246" s="35" t="str">
        <f>IF($B246&lt;&gt;"",INDEX('новый реестр'!F:F,$B246+1),"")</f>
        <v/>
      </c>
      <c r="H246" s="35" t="str">
        <f>IF($B246&lt;&gt;"",INDEX('новый реестр'!G:G,$B246+1),"")</f>
        <v/>
      </c>
      <c r="I246" s="55" t="str">
        <f t="array" ref="I246">IF($B246&lt;&gt;"",INDEX('новый реестр'!A:BV,B246+1,SMALL(IF(INDEX('новый реестр'!J:BV,B246+1,)&lt;&gt;"",COLUMN('новый реестр'!J:BV)),(ROW(A241)-MATCH(B246,B$7:B246,)))),"")</f>
        <v/>
      </c>
    </row>
    <row r="247" spans="1:9" x14ac:dyDescent="0.25">
      <c r="A247" s="16"/>
      <c r="B247" s="54" t="str">
        <f>IFERROR(IF((ROW(A241)-MATCH(B246,B$7:B246,))&lt;--VLOOKUP(B246,'новый реестр'!A:H,8,),B246,MATCH("*",INDEX('новый реестр'!H:H,B246+2):'новый реестр'!H$9999,)+B246),"")</f>
        <v/>
      </c>
      <c r="C247" s="14" t="str">
        <f>IF($B247&lt;&gt;"",INDEX('новый реестр'!B:B,$B247+1),"")</f>
        <v/>
      </c>
      <c r="D247" s="14" t="str">
        <f>IF($B247&lt;&gt;"",INDEX('новый реестр'!C:C,$B247+1),"")</f>
        <v/>
      </c>
      <c r="E247" s="14" t="str">
        <f>IF($B247&lt;&gt;"",INDEX('новый реестр'!D:D,$B247+1),"")</f>
        <v/>
      </c>
      <c r="F247" s="14" t="str">
        <f>IF($B247&lt;&gt;"",INDEX('новый реестр'!E:E,$B247+1),"")</f>
        <v/>
      </c>
      <c r="G247" s="35" t="str">
        <f>IF($B247&lt;&gt;"",INDEX('новый реестр'!F:F,$B247+1),"")</f>
        <v/>
      </c>
      <c r="H247" s="35" t="str">
        <f>IF($B247&lt;&gt;"",INDEX('новый реестр'!G:G,$B247+1),"")</f>
        <v/>
      </c>
      <c r="I247" s="55" t="str">
        <f t="array" ref="I247">IF($B247&lt;&gt;"",INDEX('новый реестр'!A:BV,B247+1,SMALL(IF(INDEX('новый реестр'!J:BV,B247+1,)&lt;&gt;"",COLUMN('новый реестр'!J:BV)),(ROW(A242)-MATCH(B247,B$7:B247,)))),"")</f>
        <v/>
      </c>
    </row>
    <row r="248" spans="1:9" x14ac:dyDescent="0.25">
      <c r="A248" s="16"/>
      <c r="B248" s="54" t="str">
        <f>IFERROR(IF((ROW(A242)-MATCH(B247,B$7:B247,))&lt;--VLOOKUP(B247,'новый реестр'!A:H,8,),B247,MATCH("*",INDEX('новый реестр'!H:H,B247+2):'новый реестр'!H$9999,)+B247),"")</f>
        <v/>
      </c>
      <c r="C248" s="14" t="str">
        <f>IF($B248&lt;&gt;"",INDEX('новый реестр'!B:B,$B248+1),"")</f>
        <v/>
      </c>
      <c r="D248" s="14" t="str">
        <f>IF($B248&lt;&gt;"",INDEX('новый реестр'!C:C,$B248+1),"")</f>
        <v/>
      </c>
      <c r="E248" s="14" t="str">
        <f>IF($B248&lt;&gt;"",INDEX('новый реестр'!D:D,$B248+1),"")</f>
        <v/>
      </c>
      <c r="F248" s="14" t="str">
        <f>IF($B248&lt;&gt;"",INDEX('новый реестр'!E:E,$B248+1),"")</f>
        <v/>
      </c>
      <c r="G248" s="35" t="str">
        <f>IF($B248&lt;&gt;"",INDEX('новый реестр'!F:F,$B248+1),"")</f>
        <v/>
      </c>
      <c r="H248" s="35" t="str">
        <f>IF($B248&lt;&gt;"",INDEX('новый реестр'!G:G,$B248+1),"")</f>
        <v/>
      </c>
      <c r="I248" s="55" t="str">
        <f t="array" ref="I248">IF($B248&lt;&gt;"",INDEX('новый реестр'!A:BV,B248+1,SMALL(IF(INDEX('новый реестр'!J:BV,B248+1,)&lt;&gt;"",COLUMN('новый реестр'!J:BV)),(ROW(A243)-MATCH(B248,B$7:B248,)))),"")</f>
        <v/>
      </c>
    </row>
    <row r="249" spans="1:9" x14ac:dyDescent="0.25">
      <c r="A249" s="16"/>
      <c r="B249" s="54" t="str">
        <f>IFERROR(IF((ROW(A243)-MATCH(B248,B$7:B248,))&lt;--VLOOKUP(B248,'новый реестр'!A:H,8,),B248,MATCH("*",INDEX('новый реестр'!H:H,B248+2):'новый реестр'!H$9999,)+B248),"")</f>
        <v/>
      </c>
      <c r="C249" s="14" t="str">
        <f>IF($B249&lt;&gt;"",INDEX('новый реестр'!B:B,$B249+1),"")</f>
        <v/>
      </c>
      <c r="D249" s="14" t="str">
        <f>IF($B249&lt;&gt;"",INDEX('новый реестр'!C:C,$B249+1),"")</f>
        <v/>
      </c>
      <c r="E249" s="14" t="str">
        <f>IF($B249&lt;&gt;"",INDEX('новый реестр'!D:D,$B249+1),"")</f>
        <v/>
      </c>
      <c r="F249" s="14" t="str">
        <f>IF($B249&lt;&gt;"",INDEX('новый реестр'!E:E,$B249+1),"")</f>
        <v/>
      </c>
      <c r="G249" s="35" t="str">
        <f>IF($B249&lt;&gt;"",INDEX('новый реестр'!F:F,$B249+1),"")</f>
        <v/>
      </c>
      <c r="H249" s="35" t="str">
        <f>IF($B249&lt;&gt;"",INDEX('новый реестр'!G:G,$B249+1),"")</f>
        <v/>
      </c>
      <c r="I249" s="55" t="str">
        <f t="array" ref="I249">IF($B249&lt;&gt;"",INDEX('новый реестр'!A:BV,B249+1,SMALL(IF(INDEX('новый реестр'!J:BV,B249+1,)&lt;&gt;"",COLUMN('новый реестр'!J:BV)),(ROW(A244)-MATCH(B249,B$7:B249,)))),"")</f>
        <v/>
      </c>
    </row>
    <row r="250" spans="1:9" x14ac:dyDescent="0.25">
      <c r="A250" s="16"/>
      <c r="B250" s="54" t="str">
        <f>IFERROR(IF((ROW(A244)-MATCH(B249,B$7:B249,))&lt;--VLOOKUP(B249,'новый реестр'!A:H,8,),B249,MATCH("*",INDEX('новый реестр'!H:H,B249+2):'новый реестр'!H$9999,)+B249),"")</f>
        <v/>
      </c>
      <c r="C250" s="14" t="str">
        <f>IF($B250&lt;&gt;"",INDEX('новый реестр'!B:B,$B250+1),"")</f>
        <v/>
      </c>
      <c r="D250" s="14" t="str">
        <f>IF($B250&lt;&gt;"",INDEX('новый реестр'!C:C,$B250+1),"")</f>
        <v/>
      </c>
      <c r="E250" s="14" t="str">
        <f>IF($B250&lt;&gt;"",INDEX('новый реестр'!D:D,$B250+1),"")</f>
        <v/>
      </c>
      <c r="F250" s="14" t="str">
        <f>IF($B250&lt;&gt;"",INDEX('новый реестр'!E:E,$B250+1),"")</f>
        <v/>
      </c>
      <c r="G250" s="35" t="str">
        <f>IF($B250&lt;&gt;"",INDEX('новый реестр'!F:F,$B250+1),"")</f>
        <v/>
      </c>
      <c r="H250" s="35" t="str">
        <f>IF($B250&lt;&gt;"",INDEX('новый реестр'!G:G,$B250+1),"")</f>
        <v/>
      </c>
      <c r="I250" s="55" t="str">
        <f t="array" ref="I250">IF($B250&lt;&gt;"",INDEX('новый реестр'!A:BV,B250+1,SMALL(IF(INDEX('новый реестр'!J:BV,B250+1,)&lt;&gt;"",COLUMN('новый реестр'!J:BV)),(ROW(A245)-MATCH(B250,B$7:B250,)))),"")</f>
        <v/>
      </c>
    </row>
    <row r="251" spans="1:9" x14ac:dyDescent="0.25">
      <c r="A251" s="16"/>
      <c r="B251" s="54" t="str">
        <f>IFERROR(IF((ROW(A245)-MATCH(B250,B$7:B250,))&lt;--VLOOKUP(B250,'новый реестр'!A:H,8,),B250,MATCH("*",INDEX('новый реестр'!H:H,B250+2):'новый реестр'!H$9999,)+B250),"")</f>
        <v/>
      </c>
      <c r="C251" s="14" t="str">
        <f>IF($B251&lt;&gt;"",INDEX('новый реестр'!B:B,$B251+1),"")</f>
        <v/>
      </c>
      <c r="D251" s="14" t="str">
        <f>IF($B251&lt;&gt;"",INDEX('новый реестр'!C:C,$B251+1),"")</f>
        <v/>
      </c>
      <c r="E251" s="14" t="str">
        <f>IF($B251&lt;&gt;"",INDEX('новый реестр'!D:D,$B251+1),"")</f>
        <v/>
      </c>
      <c r="F251" s="14" t="str">
        <f>IF($B251&lt;&gt;"",INDEX('новый реестр'!E:E,$B251+1),"")</f>
        <v/>
      </c>
      <c r="G251" s="35" t="str">
        <f>IF($B251&lt;&gt;"",INDEX('новый реестр'!F:F,$B251+1),"")</f>
        <v/>
      </c>
      <c r="H251" s="35" t="str">
        <f>IF($B251&lt;&gt;"",INDEX('новый реестр'!G:G,$B251+1),"")</f>
        <v/>
      </c>
      <c r="I251" s="55" t="str">
        <f t="array" ref="I251">IF($B251&lt;&gt;"",INDEX('новый реестр'!A:BV,B251+1,SMALL(IF(INDEX('новый реестр'!J:BV,B251+1,)&lt;&gt;"",COLUMN('новый реестр'!J:BV)),(ROW(A246)-MATCH(B251,B$7:B251,)))),"")</f>
        <v/>
      </c>
    </row>
    <row r="252" spans="1:9" x14ac:dyDescent="0.25">
      <c r="A252" s="16"/>
      <c r="B252" s="54" t="str">
        <f>IFERROR(IF((ROW(A246)-MATCH(B251,B$7:B251,))&lt;--VLOOKUP(B251,'новый реестр'!A:H,8,),B251,MATCH("*",INDEX('новый реестр'!H:H,B251+2):'новый реестр'!H$9999,)+B251),"")</f>
        <v/>
      </c>
      <c r="C252" s="14" t="str">
        <f>IF($B252&lt;&gt;"",INDEX('новый реестр'!B:B,$B252+1),"")</f>
        <v/>
      </c>
      <c r="D252" s="14" t="str">
        <f>IF($B252&lt;&gt;"",INDEX('новый реестр'!C:C,$B252+1),"")</f>
        <v/>
      </c>
      <c r="E252" s="14" t="str">
        <f>IF($B252&lt;&gt;"",INDEX('новый реестр'!D:D,$B252+1),"")</f>
        <v/>
      </c>
      <c r="F252" s="14" t="str">
        <f>IF($B252&lt;&gt;"",INDEX('новый реестр'!E:E,$B252+1),"")</f>
        <v/>
      </c>
      <c r="G252" s="35" t="str">
        <f>IF($B252&lt;&gt;"",INDEX('новый реестр'!F:F,$B252+1),"")</f>
        <v/>
      </c>
      <c r="H252" s="35" t="str">
        <f>IF($B252&lt;&gt;"",INDEX('новый реестр'!G:G,$B252+1),"")</f>
        <v/>
      </c>
      <c r="I252" s="55" t="str">
        <f t="array" ref="I252">IF($B252&lt;&gt;"",INDEX('новый реестр'!A:BV,B252+1,SMALL(IF(INDEX('новый реестр'!J:BV,B252+1,)&lt;&gt;"",COLUMN('новый реестр'!J:BV)),(ROW(A247)-MATCH(B252,B$7:B252,)))),"")</f>
        <v/>
      </c>
    </row>
    <row r="253" spans="1:9" x14ac:dyDescent="0.25">
      <c r="A253" s="16"/>
      <c r="B253" s="54" t="str">
        <f>IFERROR(IF((ROW(A247)-MATCH(B252,B$7:B252,))&lt;--VLOOKUP(B252,'новый реестр'!A:H,8,),B252,MATCH("*",INDEX('новый реестр'!H:H,B252+2):'новый реестр'!H$9999,)+B252),"")</f>
        <v/>
      </c>
      <c r="C253" s="14" t="str">
        <f>IF($B253&lt;&gt;"",INDEX('новый реестр'!B:B,$B253+1),"")</f>
        <v/>
      </c>
      <c r="D253" s="14" t="str">
        <f>IF($B253&lt;&gt;"",INDEX('новый реестр'!C:C,$B253+1),"")</f>
        <v/>
      </c>
      <c r="E253" s="14" t="str">
        <f>IF($B253&lt;&gt;"",INDEX('новый реестр'!D:D,$B253+1),"")</f>
        <v/>
      </c>
      <c r="F253" s="14" t="str">
        <f>IF($B253&lt;&gt;"",INDEX('новый реестр'!E:E,$B253+1),"")</f>
        <v/>
      </c>
      <c r="G253" s="35" t="str">
        <f>IF($B253&lt;&gt;"",INDEX('новый реестр'!F:F,$B253+1),"")</f>
        <v/>
      </c>
      <c r="H253" s="35" t="str">
        <f>IF($B253&lt;&gt;"",INDEX('новый реестр'!G:G,$B253+1),"")</f>
        <v/>
      </c>
      <c r="I253" s="55" t="str">
        <f t="array" ref="I253">IF($B253&lt;&gt;"",INDEX('новый реестр'!A:BV,B253+1,SMALL(IF(INDEX('новый реестр'!J:BV,B253+1,)&lt;&gt;"",COLUMN('новый реестр'!J:BV)),(ROW(A248)-MATCH(B253,B$7:B253,)))),"")</f>
        <v/>
      </c>
    </row>
    <row r="254" spans="1:9" x14ac:dyDescent="0.25">
      <c r="A254" s="16"/>
      <c r="B254" s="54" t="str">
        <f>IFERROR(IF((ROW(A248)-MATCH(B253,B$7:B253,))&lt;--VLOOKUP(B253,'новый реестр'!A:H,8,),B253,MATCH("*",INDEX('новый реестр'!H:H,B253+2):'новый реестр'!H$9999,)+B253),"")</f>
        <v/>
      </c>
      <c r="C254" s="14" t="str">
        <f>IF($B254&lt;&gt;"",INDEX('новый реестр'!B:B,$B254+1),"")</f>
        <v/>
      </c>
      <c r="D254" s="14" t="str">
        <f>IF($B254&lt;&gt;"",INDEX('новый реестр'!C:C,$B254+1),"")</f>
        <v/>
      </c>
      <c r="E254" s="14" t="str">
        <f>IF($B254&lt;&gt;"",INDEX('новый реестр'!D:D,$B254+1),"")</f>
        <v/>
      </c>
      <c r="F254" s="14" t="str">
        <f>IF($B254&lt;&gt;"",INDEX('новый реестр'!E:E,$B254+1),"")</f>
        <v/>
      </c>
      <c r="G254" s="35" t="str">
        <f>IF($B254&lt;&gt;"",INDEX('новый реестр'!F:F,$B254+1),"")</f>
        <v/>
      </c>
      <c r="H254" s="35" t="str">
        <f>IF($B254&lt;&gt;"",INDEX('новый реестр'!G:G,$B254+1),"")</f>
        <v/>
      </c>
      <c r="I254" s="55" t="str">
        <f t="array" ref="I254">IF($B254&lt;&gt;"",INDEX('новый реестр'!A:BV,B254+1,SMALL(IF(INDEX('новый реестр'!J:BV,B254+1,)&lt;&gt;"",COLUMN('новый реестр'!J:BV)),(ROW(A249)-MATCH(B254,B$7:B254,)))),"")</f>
        <v/>
      </c>
    </row>
    <row r="255" spans="1:9" x14ac:dyDescent="0.25">
      <c r="A255" s="16"/>
      <c r="B255" s="54" t="str">
        <f>IFERROR(IF((ROW(A249)-MATCH(B254,B$7:B254,))&lt;--VLOOKUP(B254,'новый реестр'!A:H,8,),B254,MATCH("*",INDEX('новый реестр'!H:H,B254+2):'новый реестр'!H$9999,)+B254),"")</f>
        <v/>
      </c>
      <c r="C255" s="14" t="str">
        <f>IF($B255&lt;&gt;"",INDEX('новый реестр'!B:B,$B255+1),"")</f>
        <v/>
      </c>
      <c r="D255" s="14" t="str">
        <f>IF($B255&lt;&gt;"",INDEX('новый реестр'!C:C,$B255+1),"")</f>
        <v/>
      </c>
      <c r="E255" s="14" t="str">
        <f>IF($B255&lt;&gt;"",INDEX('новый реестр'!D:D,$B255+1),"")</f>
        <v/>
      </c>
      <c r="F255" s="14" t="str">
        <f>IF($B255&lt;&gt;"",INDEX('новый реестр'!E:E,$B255+1),"")</f>
        <v/>
      </c>
      <c r="G255" s="35" t="str">
        <f>IF($B255&lt;&gt;"",INDEX('новый реестр'!F:F,$B255+1),"")</f>
        <v/>
      </c>
      <c r="H255" s="35" t="str">
        <f>IF($B255&lt;&gt;"",INDEX('новый реестр'!G:G,$B255+1),"")</f>
        <v/>
      </c>
      <c r="I255" s="55" t="str">
        <f t="array" ref="I255">IF($B255&lt;&gt;"",INDEX('новый реестр'!A:BV,B255+1,SMALL(IF(INDEX('новый реестр'!J:BV,B255+1,)&lt;&gt;"",COLUMN('новый реестр'!J:BV)),(ROW(A250)-MATCH(B255,B$7:B255,)))),"")</f>
        <v/>
      </c>
    </row>
    <row r="256" spans="1:9" x14ac:dyDescent="0.25">
      <c r="A256" s="16"/>
      <c r="B256" s="54" t="str">
        <f>IFERROR(IF((ROW(A250)-MATCH(B255,B$7:B255,))&lt;--VLOOKUP(B255,'новый реестр'!A:H,8,),B255,MATCH("*",INDEX('новый реестр'!H:H,B255+2):'новый реестр'!H$9999,)+B255),"")</f>
        <v/>
      </c>
      <c r="C256" s="14" t="str">
        <f>IF($B256&lt;&gt;"",INDEX('новый реестр'!B:B,$B256+1),"")</f>
        <v/>
      </c>
      <c r="D256" s="14" t="str">
        <f>IF($B256&lt;&gt;"",INDEX('новый реестр'!C:C,$B256+1),"")</f>
        <v/>
      </c>
      <c r="E256" s="14" t="str">
        <f>IF($B256&lt;&gt;"",INDEX('новый реестр'!D:D,$B256+1),"")</f>
        <v/>
      </c>
      <c r="F256" s="14" t="str">
        <f>IF($B256&lt;&gt;"",INDEX('новый реестр'!E:E,$B256+1),"")</f>
        <v/>
      </c>
      <c r="G256" s="35" t="str">
        <f>IF($B256&lt;&gt;"",INDEX('новый реестр'!F:F,$B256+1),"")</f>
        <v/>
      </c>
      <c r="H256" s="35" t="str">
        <f>IF($B256&lt;&gt;"",INDEX('новый реестр'!G:G,$B256+1),"")</f>
        <v/>
      </c>
      <c r="I256" s="55" t="str">
        <f t="array" ref="I256">IF($B256&lt;&gt;"",INDEX('новый реестр'!A:BV,B256+1,SMALL(IF(INDEX('новый реестр'!J:BV,B256+1,)&lt;&gt;"",COLUMN('новый реестр'!J:BV)),(ROW(A251)-MATCH(B256,B$7:B256,)))),"")</f>
        <v/>
      </c>
    </row>
    <row r="257" spans="1:9" x14ac:dyDescent="0.25">
      <c r="A257" s="16"/>
      <c r="B257" s="54" t="str">
        <f>IFERROR(IF((ROW(A251)-MATCH(B256,B$7:B256,))&lt;--VLOOKUP(B256,'новый реестр'!A:H,8,),B256,MATCH("*",INDEX('новый реестр'!H:H,B256+2):'новый реестр'!H$9999,)+B256),"")</f>
        <v/>
      </c>
      <c r="C257" s="14" t="str">
        <f>IF($B257&lt;&gt;"",INDEX('новый реестр'!B:B,$B257+1),"")</f>
        <v/>
      </c>
      <c r="D257" s="14" t="str">
        <f>IF($B257&lt;&gt;"",INDEX('новый реестр'!C:C,$B257+1),"")</f>
        <v/>
      </c>
      <c r="E257" s="14" t="str">
        <f>IF($B257&lt;&gt;"",INDEX('новый реестр'!D:D,$B257+1),"")</f>
        <v/>
      </c>
      <c r="F257" s="14" t="str">
        <f>IF($B257&lt;&gt;"",INDEX('новый реестр'!E:E,$B257+1),"")</f>
        <v/>
      </c>
      <c r="G257" s="35" t="str">
        <f>IF($B257&lt;&gt;"",INDEX('новый реестр'!F:F,$B257+1),"")</f>
        <v/>
      </c>
      <c r="H257" s="35" t="str">
        <f>IF($B257&lt;&gt;"",INDEX('новый реестр'!G:G,$B257+1),"")</f>
        <v/>
      </c>
      <c r="I257" s="55" t="str">
        <f t="array" ref="I257">IF($B257&lt;&gt;"",INDEX('новый реестр'!A:BV,B257+1,SMALL(IF(INDEX('новый реестр'!J:BV,B257+1,)&lt;&gt;"",COLUMN('новый реестр'!J:BV)),(ROW(A252)-MATCH(B257,B$7:B257,)))),"")</f>
        <v/>
      </c>
    </row>
    <row r="258" spans="1:9" x14ac:dyDescent="0.25">
      <c r="A258" s="16"/>
      <c r="B258" s="54" t="str">
        <f>IFERROR(IF((ROW(A252)-MATCH(B257,B$7:B257,))&lt;--VLOOKUP(B257,'новый реестр'!A:H,8,),B257,MATCH("*",INDEX('новый реестр'!H:H,B257+2):'новый реестр'!H$9999,)+B257),"")</f>
        <v/>
      </c>
      <c r="C258" s="14" t="str">
        <f>IF($B258&lt;&gt;"",INDEX('новый реестр'!B:B,$B258+1),"")</f>
        <v/>
      </c>
      <c r="D258" s="14" t="str">
        <f>IF($B258&lt;&gt;"",INDEX('новый реестр'!C:C,$B258+1),"")</f>
        <v/>
      </c>
      <c r="E258" s="14" t="str">
        <f>IF($B258&lt;&gt;"",INDEX('новый реестр'!D:D,$B258+1),"")</f>
        <v/>
      </c>
      <c r="F258" s="14" t="str">
        <f>IF($B258&lt;&gt;"",INDEX('новый реестр'!E:E,$B258+1),"")</f>
        <v/>
      </c>
      <c r="G258" s="35" t="str">
        <f>IF($B258&lt;&gt;"",INDEX('новый реестр'!F:F,$B258+1),"")</f>
        <v/>
      </c>
      <c r="H258" s="35" t="str">
        <f>IF($B258&lt;&gt;"",INDEX('новый реестр'!G:G,$B258+1),"")</f>
        <v/>
      </c>
      <c r="I258" s="55" t="str">
        <f t="array" ref="I258">IF($B258&lt;&gt;"",INDEX('новый реестр'!A:BV,B258+1,SMALL(IF(INDEX('новый реестр'!J:BV,B258+1,)&lt;&gt;"",COLUMN('новый реестр'!J:BV)),(ROW(A253)-MATCH(B258,B$7:B258,)))),"")</f>
        <v/>
      </c>
    </row>
    <row r="259" spans="1:9" x14ac:dyDescent="0.25">
      <c r="A259" s="16"/>
      <c r="B259" s="54" t="str">
        <f>IFERROR(IF((ROW(A253)-MATCH(B258,B$7:B258,))&lt;--VLOOKUP(B258,'новый реестр'!A:H,8,),B258,MATCH("*",INDEX('новый реестр'!H:H,B258+2):'новый реестр'!H$9999,)+B258),"")</f>
        <v/>
      </c>
      <c r="C259" s="14" t="str">
        <f>IF($B259&lt;&gt;"",INDEX('новый реестр'!B:B,$B259+1),"")</f>
        <v/>
      </c>
      <c r="D259" s="14" t="str">
        <f>IF($B259&lt;&gt;"",INDEX('новый реестр'!C:C,$B259+1),"")</f>
        <v/>
      </c>
      <c r="E259" s="14" t="str">
        <f>IF($B259&lt;&gt;"",INDEX('новый реестр'!D:D,$B259+1),"")</f>
        <v/>
      </c>
      <c r="F259" s="14" t="str">
        <f>IF($B259&lt;&gt;"",INDEX('новый реестр'!E:E,$B259+1),"")</f>
        <v/>
      </c>
      <c r="G259" s="35" t="str">
        <f>IF($B259&lt;&gt;"",INDEX('новый реестр'!F:F,$B259+1),"")</f>
        <v/>
      </c>
      <c r="H259" s="35" t="str">
        <f>IF($B259&lt;&gt;"",INDEX('новый реестр'!G:G,$B259+1),"")</f>
        <v/>
      </c>
      <c r="I259" s="55" t="str">
        <f t="array" ref="I259">IF($B259&lt;&gt;"",INDEX('новый реестр'!A:BV,B259+1,SMALL(IF(INDEX('новый реестр'!J:BV,B259+1,)&lt;&gt;"",COLUMN('новый реестр'!J:BV)),(ROW(A254)-MATCH(B259,B$7:B259,)))),"")</f>
        <v/>
      </c>
    </row>
    <row r="260" spans="1:9" x14ac:dyDescent="0.25">
      <c r="A260" s="16"/>
      <c r="B260" s="54" t="str">
        <f>IFERROR(IF((ROW(A254)-MATCH(B259,B$7:B259,))&lt;--VLOOKUP(B259,'новый реестр'!A:H,8,),B259,MATCH("*",INDEX('новый реестр'!H:H,B259+2):'новый реестр'!H$9999,)+B259),"")</f>
        <v/>
      </c>
      <c r="C260" s="14" t="str">
        <f>IF($B260&lt;&gt;"",INDEX('новый реестр'!B:B,$B260+1),"")</f>
        <v/>
      </c>
      <c r="D260" s="14" t="str">
        <f>IF($B260&lt;&gt;"",INDEX('новый реестр'!C:C,$B260+1),"")</f>
        <v/>
      </c>
      <c r="E260" s="14" t="str">
        <f>IF($B260&lt;&gt;"",INDEX('новый реестр'!D:D,$B260+1),"")</f>
        <v/>
      </c>
      <c r="F260" s="14" t="str">
        <f>IF($B260&lt;&gt;"",INDEX('новый реестр'!E:E,$B260+1),"")</f>
        <v/>
      </c>
      <c r="G260" s="35" t="str">
        <f>IF($B260&lt;&gt;"",INDEX('новый реестр'!F:F,$B260+1),"")</f>
        <v/>
      </c>
      <c r="H260" s="35" t="str">
        <f>IF($B260&lt;&gt;"",INDEX('новый реестр'!G:G,$B260+1),"")</f>
        <v/>
      </c>
      <c r="I260" s="55" t="str">
        <f t="array" ref="I260">IF($B260&lt;&gt;"",INDEX('новый реестр'!A:BV,B260+1,SMALL(IF(INDEX('новый реестр'!J:BV,B260+1,)&lt;&gt;"",COLUMN('новый реестр'!J:BV)),(ROW(A255)-MATCH(B260,B$7:B260,)))),"")</f>
        <v/>
      </c>
    </row>
    <row r="261" spans="1:9" x14ac:dyDescent="0.25">
      <c r="A261" s="16"/>
      <c r="B261" s="54" t="str">
        <f>IFERROR(IF((ROW(A255)-MATCH(B260,B$7:B260,))&lt;--VLOOKUP(B260,'новый реестр'!A:H,8,),B260,MATCH("*",INDEX('новый реестр'!H:H,B260+2):'новый реестр'!H$9999,)+B260),"")</f>
        <v/>
      </c>
      <c r="C261" s="14" t="str">
        <f>IF($B261&lt;&gt;"",INDEX('новый реестр'!B:B,$B261+1),"")</f>
        <v/>
      </c>
      <c r="D261" s="14" t="str">
        <f>IF($B261&lt;&gt;"",INDEX('новый реестр'!C:C,$B261+1),"")</f>
        <v/>
      </c>
      <c r="E261" s="14" t="str">
        <f>IF($B261&lt;&gt;"",INDEX('новый реестр'!D:D,$B261+1),"")</f>
        <v/>
      </c>
      <c r="F261" s="14" t="str">
        <f>IF($B261&lt;&gt;"",INDEX('новый реестр'!E:E,$B261+1),"")</f>
        <v/>
      </c>
      <c r="G261" s="35" t="str">
        <f>IF($B261&lt;&gt;"",INDEX('новый реестр'!F:F,$B261+1),"")</f>
        <v/>
      </c>
      <c r="H261" s="35" t="str">
        <f>IF($B261&lt;&gt;"",INDEX('новый реестр'!G:G,$B261+1),"")</f>
        <v/>
      </c>
      <c r="I261" s="55" t="str">
        <f t="array" ref="I261">IF($B261&lt;&gt;"",INDEX('новый реестр'!A:BV,B261+1,SMALL(IF(INDEX('новый реестр'!J:BV,B261+1,)&lt;&gt;"",COLUMN('новый реестр'!J:BV)),(ROW(A256)-MATCH(B261,B$7:B261,)))),"")</f>
        <v/>
      </c>
    </row>
    <row r="262" spans="1:9" x14ac:dyDescent="0.25">
      <c r="A262" s="16"/>
      <c r="B262" s="54" t="str">
        <f>IFERROR(IF((ROW(A256)-MATCH(B261,B$7:B261,))&lt;--VLOOKUP(B261,'новый реестр'!A:H,8,),B261,MATCH("*",INDEX('новый реестр'!H:H,B261+2):'новый реестр'!H$9999,)+B261),"")</f>
        <v/>
      </c>
      <c r="C262" s="14" t="str">
        <f>IF($B262&lt;&gt;"",INDEX('новый реестр'!B:B,$B262+1),"")</f>
        <v/>
      </c>
      <c r="D262" s="14" t="str">
        <f>IF($B262&lt;&gt;"",INDEX('новый реестр'!C:C,$B262+1),"")</f>
        <v/>
      </c>
      <c r="E262" s="14" t="str">
        <f>IF($B262&lt;&gt;"",INDEX('новый реестр'!D:D,$B262+1),"")</f>
        <v/>
      </c>
      <c r="F262" s="14" t="str">
        <f>IF($B262&lt;&gt;"",INDEX('новый реестр'!E:E,$B262+1),"")</f>
        <v/>
      </c>
      <c r="G262" s="35" t="str">
        <f>IF($B262&lt;&gt;"",INDEX('новый реестр'!F:F,$B262+1),"")</f>
        <v/>
      </c>
      <c r="H262" s="35" t="str">
        <f>IF($B262&lt;&gt;"",INDEX('новый реестр'!G:G,$B262+1),"")</f>
        <v/>
      </c>
      <c r="I262" s="55" t="str">
        <f t="array" ref="I262">IF($B262&lt;&gt;"",INDEX('новый реестр'!A:BV,B262+1,SMALL(IF(INDEX('новый реестр'!J:BV,B262+1,)&lt;&gt;"",COLUMN('новый реестр'!J:BV)),(ROW(A257)-MATCH(B262,B$7:B262,)))),"")</f>
        <v/>
      </c>
    </row>
    <row r="263" spans="1:9" x14ac:dyDescent="0.25">
      <c r="A263" s="16"/>
      <c r="B263" s="54" t="str">
        <f>IFERROR(IF((ROW(A257)-MATCH(B262,B$7:B262,))&lt;--VLOOKUP(B262,'новый реестр'!A:H,8,),B262,MATCH("*",INDEX('новый реестр'!H:H,B262+2):'новый реестр'!H$9999,)+B262),"")</f>
        <v/>
      </c>
      <c r="C263" s="14" t="str">
        <f>IF($B263&lt;&gt;"",INDEX('новый реестр'!B:B,$B263+1),"")</f>
        <v/>
      </c>
      <c r="D263" s="14" t="str">
        <f>IF($B263&lt;&gt;"",INDEX('новый реестр'!C:C,$B263+1),"")</f>
        <v/>
      </c>
      <c r="E263" s="14" t="str">
        <f>IF($B263&lt;&gt;"",INDEX('новый реестр'!D:D,$B263+1),"")</f>
        <v/>
      </c>
      <c r="F263" s="14" t="str">
        <f>IF($B263&lt;&gt;"",INDEX('новый реестр'!E:E,$B263+1),"")</f>
        <v/>
      </c>
      <c r="G263" s="35" t="str">
        <f>IF($B263&lt;&gt;"",INDEX('новый реестр'!F:F,$B263+1),"")</f>
        <v/>
      </c>
      <c r="H263" s="35" t="str">
        <f>IF($B263&lt;&gt;"",INDEX('новый реестр'!G:G,$B263+1),"")</f>
        <v/>
      </c>
      <c r="I263" s="55" t="str">
        <f t="array" ref="I263">IF($B263&lt;&gt;"",INDEX('новый реестр'!A:BV,B263+1,SMALL(IF(INDEX('новый реестр'!J:BV,B263+1,)&lt;&gt;"",COLUMN('новый реестр'!J:BV)),(ROW(A258)-MATCH(B263,B$7:B263,)))),"")</f>
        <v/>
      </c>
    </row>
    <row r="264" spans="1:9" x14ac:dyDescent="0.25">
      <c r="A264" s="16"/>
      <c r="B264" s="54" t="str">
        <f>IFERROR(IF((ROW(A258)-MATCH(B263,B$7:B263,))&lt;--VLOOKUP(B263,'новый реестр'!A:H,8,),B263,MATCH("*",INDEX('новый реестр'!H:H,B263+2):'новый реестр'!H$9999,)+B263),"")</f>
        <v/>
      </c>
      <c r="C264" s="14" t="str">
        <f>IF($B264&lt;&gt;"",INDEX('новый реестр'!B:B,$B264+1),"")</f>
        <v/>
      </c>
      <c r="D264" s="14" t="str">
        <f>IF($B264&lt;&gt;"",INDEX('новый реестр'!C:C,$B264+1),"")</f>
        <v/>
      </c>
      <c r="E264" s="14" t="str">
        <f>IF($B264&lt;&gt;"",INDEX('новый реестр'!D:D,$B264+1),"")</f>
        <v/>
      </c>
      <c r="F264" s="14" t="str">
        <f>IF($B264&lt;&gt;"",INDEX('новый реестр'!E:E,$B264+1),"")</f>
        <v/>
      </c>
      <c r="G264" s="35" t="str">
        <f>IF($B264&lt;&gt;"",INDEX('новый реестр'!F:F,$B264+1),"")</f>
        <v/>
      </c>
      <c r="H264" s="35" t="str">
        <f>IF($B264&lt;&gt;"",INDEX('новый реестр'!G:G,$B264+1),"")</f>
        <v/>
      </c>
      <c r="I264" s="55" t="str">
        <f t="array" ref="I264">IF($B264&lt;&gt;"",INDEX('новый реестр'!A:BV,B264+1,SMALL(IF(INDEX('новый реестр'!J:BV,B264+1,)&lt;&gt;"",COLUMN('новый реестр'!J:BV)),(ROW(A259)-MATCH(B264,B$7:B264,)))),"")</f>
        <v/>
      </c>
    </row>
    <row r="265" spans="1:9" x14ac:dyDescent="0.25">
      <c r="A265" s="16"/>
      <c r="B265" s="54" t="str">
        <f>IFERROR(IF((ROW(A259)-MATCH(B264,B$7:B264,))&lt;--VLOOKUP(B264,'новый реестр'!A:H,8,),B264,MATCH("*",INDEX('новый реестр'!H:H,B264+2):'новый реестр'!H$9999,)+B264),"")</f>
        <v/>
      </c>
      <c r="C265" s="14" t="str">
        <f>IF($B265&lt;&gt;"",INDEX('новый реестр'!B:B,$B265+1),"")</f>
        <v/>
      </c>
      <c r="D265" s="14" t="str">
        <f>IF($B265&lt;&gt;"",INDEX('новый реестр'!C:C,$B265+1),"")</f>
        <v/>
      </c>
      <c r="E265" s="14" t="str">
        <f>IF($B265&lt;&gt;"",INDEX('новый реестр'!D:D,$B265+1),"")</f>
        <v/>
      </c>
      <c r="F265" s="14" t="str">
        <f>IF($B265&lt;&gt;"",INDEX('новый реестр'!E:E,$B265+1),"")</f>
        <v/>
      </c>
      <c r="G265" s="35" t="str">
        <f>IF($B265&lt;&gt;"",INDEX('новый реестр'!F:F,$B265+1),"")</f>
        <v/>
      </c>
      <c r="H265" s="35" t="str">
        <f>IF($B265&lt;&gt;"",INDEX('новый реестр'!G:G,$B265+1),"")</f>
        <v/>
      </c>
      <c r="I265" s="55" t="str">
        <f t="array" ref="I265">IF($B265&lt;&gt;"",INDEX('новый реестр'!A:BV,B265+1,SMALL(IF(INDEX('новый реестр'!J:BV,B265+1,)&lt;&gt;"",COLUMN('новый реестр'!J:BV)),(ROW(A260)-MATCH(B265,B$7:B265,)))),"")</f>
        <v/>
      </c>
    </row>
    <row r="266" spans="1:9" x14ac:dyDescent="0.25">
      <c r="A266" s="16"/>
      <c r="B266" s="54" t="str">
        <f>IFERROR(IF((ROW(A260)-MATCH(B265,B$7:B265,))&lt;--VLOOKUP(B265,'новый реестр'!A:H,8,),B265,MATCH("*",INDEX('новый реестр'!H:H,B265+2):'новый реестр'!H$9999,)+B265),"")</f>
        <v/>
      </c>
      <c r="C266" s="14" t="str">
        <f>IF($B266&lt;&gt;"",INDEX('новый реестр'!B:B,$B266+1),"")</f>
        <v/>
      </c>
      <c r="D266" s="14" t="str">
        <f>IF($B266&lt;&gt;"",INDEX('новый реестр'!C:C,$B266+1),"")</f>
        <v/>
      </c>
      <c r="E266" s="14" t="str">
        <f>IF($B266&lt;&gt;"",INDEX('новый реестр'!D:D,$B266+1),"")</f>
        <v/>
      </c>
      <c r="F266" s="14" t="str">
        <f>IF($B266&lt;&gt;"",INDEX('новый реестр'!E:E,$B266+1),"")</f>
        <v/>
      </c>
      <c r="G266" s="35" t="str">
        <f>IF($B266&lt;&gt;"",INDEX('новый реестр'!F:F,$B266+1),"")</f>
        <v/>
      </c>
      <c r="H266" s="35" t="str">
        <f>IF($B266&lt;&gt;"",INDEX('новый реестр'!G:G,$B266+1),"")</f>
        <v/>
      </c>
      <c r="I266" s="55" t="str">
        <f t="array" ref="I266">IF($B266&lt;&gt;"",INDEX('новый реестр'!A:BV,B266+1,SMALL(IF(INDEX('новый реестр'!J:BV,B266+1,)&lt;&gt;"",COLUMN('новый реестр'!J:BV)),(ROW(A261)-MATCH(B266,B$7:B266,)))),"")</f>
        <v/>
      </c>
    </row>
    <row r="267" spans="1:9" x14ac:dyDescent="0.25">
      <c r="A267" s="16"/>
      <c r="B267" s="54" t="str">
        <f>IFERROR(IF((ROW(A261)-MATCH(B266,B$7:B266,))&lt;--VLOOKUP(B266,'новый реестр'!A:H,8,),B266,MATCH("*",INDEX('новый реестр'!H:H,B266+2):'новый реестр'!H$9999,)+B266),"")</f>
        <v/>
      </c>
      <c r="C267" s="14" t="str">
        <f>IF($B267&lt;&gt;"",INDEX('новый реестр'!B:B,$B267+1),"")</f>
        <v/>
      </c>
      <c r="D267" s="14" t="str">
        <f>IF($B267&lt;&gt;"",INDEX('новый реестр'!C:C,$B267+1),"")</f>
        <v/>
      </c>
      <c r="E267" s="14" t="str">
        <f>IF($B267&lt;&gt;"",INDEX('новый реестр'!D:D,$B267+1),"")</f>
        <v/>
      </c>
      <c r="F267" s="14" t="str">
        <f>IF($B267&lt;&gt;"",INDEX('новый реестр'!E:E,$B267+1),"")</f>
        <v/>
      </c>
      <c r="G267" s="35" t="str">
        <f>IF($B267&lt;&gt;"",INDEX('новый реестр'!F:F,$B267+1),"")</f>
        <v/>
      </c>
      <c r="H267" s="35" t="str">
        <f>IF($B267&lt;&gt;"",INDEX('новый реестр'!G:G,$B267+1),"")</f>
        <v/>
      </c>
      <c r="I267" s="55" t="str">
        <f t="array" ref="I267">IF($B267&lt;&gt;"",INDEX('новый реестр'!A:BV,B267+1,SMALL(IF(INDEX('новый реестр'!J:BV,B267+1,)&lt;&gt;"",COLUMN('новый реестр'!J:BV)),(ROW(A262)-MATCH(B267,B$7:B267,)))),"")</f>
        <v/>
      </c>
    </row>
    <row r="268" spans="1:9" x14ac:dyDescent="0.25">
      <c r="A268" s="16"/>
      <c r="B268" s="54" t="str">
        <f>IFERROR(IF((ROW(A262)-MATCH(B267,B$7:B267,))&lt;--VLOOKUP(B267,'новый реестр'!A:H,8,),B267,MATCH("*",INDEX('новый реестр'!H:H,B267+2):'новый реестр'!H$9999,)+B267),"")</f>
        <v/>
      </c>
      <c r="C268" s="14" t="str">
        <f>IF($B268&lt;&gt;"",INDEX('новый реестр'!B:B,$B268+1),"")</f>
        <v/>
      </c>
      <c r="D268" s="14" t="str">
        <f>IF($B268&lt;&gt;"",INDEX('новый реестр'!C:C,$B268+1),"")</f>
        <v/>
      </c>
      <c r="E268" s="14" t="str">
        <f>IF($B268&lt;&gt;"",INDEX('новый реестр'!D:D,$B268+1),"")</f>
        <v/>
      </c>
      <c r="F268" s="14" t="str">
        <f>IF($B268&lt;&gt;"",INDEX('новый реестр'!E:E,$B268+1),"")</f>
        <v/>
      </c>
      <c r="G268" s="35" t="str">
        <f>IF($B268&lt;&gt;"",INDEX('новый реестр'!F:F,$B268+1),"")</f>
        <v/>
      </c>
      <c r="H268" s="35" t="str">
        <f>IF($B268&lt;&gt;"",INDEX('новый реестр'!G:G,$B268+1),"")</f>
        <v/>
      </c>
      <c r="I268" s="55" t="str">
        <f t="array" ref="I268">IF($B268&lt;&gt;"",INDEX('новый реестр'!A:BV,B268+1,SMALL(IF(INDEX('новый реестр'!J:BV,B268+1,)&lt;&gt;"",COLUMN('новый реестр'!J:BV)),(ROW(A263)-MATCH(B268,B$7:B268,)))),"")</f>
        <v/>
      </c>
    </row>
    <row r="269" spans="1:9" x14ac:dyDescent="0.25">
      <c r="A269" s="16"/>
      <c r="B269" s="54" t="str">
        <f>IFERROR(IF((ROW(A263)-MATCH(B268,B$7:B268,))&lt;--VLOOKUP(B268,'новый реестр'!A:H,8,),B268,MATCH("*",INDEX('новый реестр'!H:H,B268+2):'новый реестр'!H$9999,)+B268),"")</f>
        <v/>
      </c>
      <c r="C269" s="14" t="str">
        <f>IF($B269&lt;&gt;"",INDEX('новый реестр'!B:B,$B269+1),"")</f>
        <v/>
      </c>
      <c r="D269" s="14" t="str">
        <f>IF($B269&lt;&gt;"",INDEX('новый реестр'!C:C,$B269+1),"")</f>
        <v/>
      </c>
      <c r="E269" s="14" t="str">
        <f>IF($B269&lt;&gt;"",INDEX('новый реестр'!D:D,$B269+1),"")</f>
        <v/>
      </c>
      <c r="F269" s="14" t="str">
        <f>IF($B269&lt;&gt;"",INDEX('новый реестр'!E:E,$B269+1),"")</f>
        <v/>
      </c>
      <c r="G269" s="35" t="str">
        <f>IF($B269&lt;&gt;"",INDEX('новый реестр'!F:F,$B269+1),"")</f>
        <v/>
      </c>
      <c r="H269" s="35" t="str">
        <f>IF($B269&lt;&gt;"",INDEX('новый реестр'!G:G,$B269+1),"")</f>
        <v/>
      </c>
      <c r="I269" s="55" t="str">
        <f t="array" ref="I269">IF($B269&lt;&gt;"",INDEX('новый реестр'!A:BV,B269+1,SMALL(IF(INDEX('новый реестр'!J:BV,B269+1,)&lt;&gt;"",COLUMN('новый реестр'!J:BV)),(ROW(A264)-MATCH(B269,B$7:B269,)))),"")</f>
        <v/>
      </c>
    </row>
    <row r="270" spans="1:9" x14ac:dyDescent="0.25">
      <c r="A270" s="16"/>
      <c r="B270" s="54" t="str">
        <f>IFERROR(IF((ROW(A264)-MATCH(B269,B$7:B269,))&lt;--VLOOKUP(B269,'новый реестр'!A:H,8,),B269,MATCH("*",INDEX('новый реестр'!H:H,B269+2):'новый реестр'!H$9999,)+B269),"")</f>
        <v/>
      </c>
      <c r="C270" s="14" t="str">
        <f>IF($B270&lt;&gt;"",INDEX('новый реестр'!B:B,$B270+1),"")</f>
        <v/>
      </c>
      <c r="D270" s="14" t="str">
        <f>IF($B270&lt;&gt;"",INDEX('новый реестр'!C:C,$B270+1),"")</f>
        <v/>
      </c>
      <c r="E270" s="14" t="str">
        <f>IF($B270&lt;&gt;"",INDEX('новый реестр'!D:D,$B270+1),"")</f>
        <v/>
      </c>
      <c r="F270" s="14" t="str">
        <f>IF($B270&lt;&gt;"",INDEX('новый реестр'!E:E,$B270+1),"")</f>
        <v/>
      </c>
      <c r="G270" s="35" t="str">
        <f>IF($B270&lt;&gt;"",INDEX('новый реестр'!F:F,$B270+1),"")</f>
        <v/>
      </c>
      <c r="H270" s="35" t="str">
        <f>IF($B270&lt;&gt;"",INDEX('новый реестр'!G:G,$B270+1),"")</f>
        <v/>
      </c>
      <c r="I270" s="55" t="str">
        <f t="array" ref="I270">IF($B270&lt;&gt;"",INDEX('новый реестр'!A:BV,B270+1,SMALL(IF(INDEX('новый реестр'!J:BV,B270+1,)&lt;&gt;"",COLUMN('новый реестр'!J:BV)),(ROW(A265)-MATCH(B270,B$7:B270,)))),"")</f>
        <v/>
      </c>
    </row>
    <row r="271" spans="1:9" x14ac:dyDescent="0.25">
      <c r="A271" s="16"/>
      <c r="B271" s="54" t="str">
        <f>IFERROR(IF((ROW(A265)-MATCH(B270,B$7:B270,))&lt;--VLOOKUP(B270,'новый реестр'!A:H,8,),B270,MATCH("*",INDEX('новый реестр'!H:H,B270+2):'новый реестр'!H$9999,)+B270),"")</f>
        <v/>
      </c>
      <c r="C271" s="14" t="str">
        <f>IF($B271&lt;&gt;"",INDEX('новый реестр'!B:B,$B271+1),"")</f>
        <v/>
      </c>
      <c r="D271" s="14" t="str">
        <f>IF($B271&lt;&gt;"",INDEX('новый реестр'!C:C,$B271+1),"")</f>
        <v/>
      </c>
      <c r="E271" s="14" t="str">
        <f>IF($B271&lt;&gt;"",INDEX('новый реестр'!D:D,$B271+1),"")</f>
        <v/>
      </c>
      <c r="F271" s="14" t="str">
        <f>IF($B271&lt;&gt;"",INDEX('новый реестр'!E:E,$B271+1),"")</f>
        <v/>
      </c>
      <c r="G271" s="35" t="str">
        <f>IF($B271&lt;&gt;"",INDEX('новый реестр'!F:F,$B271+1),"")</f>
        <v/>
      </c>
      <c r="H271" s="35" t="str">
        <f>IF($B271&lt;&gt;"",INDEX('новый реестр'!G:G,$B271+1),"")</f>
        <v/>
      </c>
      <c r="I271" s="55" t="str">
        <f t="array" ref="I271">IF($B271&lt;&gt;"",INDEX('новый реестр'!A:BV,B271+1,SMALL(IF(INDEX('новый реестр'!J:BV,B271+1,)&lt;&gt;"",COLUMN('новый реестр'!J:BV)),(ROW(A266)-MATCH(B271,B$7:B271,)))),"")</f>
        <v/>
      </c>
    </row>
    <row r="272" spans="1:9" x14ac:dyDescent="0.25">
      <c r="A272" s="16"/>
      <c r="B272" s="54" t="str">
        <f>IFERROR(IF((ROW(A266)-MATCH(B271,B$7:B271,))&lt;--VLOOKUP(B271,'новый реестр'!A:H,8,),B271,MATCH("*",INDEX('новый реестр'!H:H,B271+2):'новый реестр'!H$9999,)+B271),"")</f>
        <v/>
      </c>
      <c r="C272" s="14" t="str">
        <f>IF($B272&lt;&gt;"",INDEX('новый реестр'!B:B,$B272+1),"")</f>
        <v/>
      </c>
      <c r="D272" s="14" t="str">
        <f>IF($B272&lt;&gt;"",INDEX('новый реестр'!C:C,$B272+1),"")</f>
        <v/>
      </c>
      <c r="E272" s="14" t="str">
        <f>IF($B272&lt;&gt;"",INDEX('новый реестр'!D:D,$B272+1),"")</f>
        <v/>
      </c>
      <c r="F272" s="14" t="str">
        <f>IF($B272&lt;&gt;"",INDEX('новый реестр'!E:E,$B272+1),"")</f>
        <v/>
      </c>
      <c r="G272" s="35" t="str">
        <f>IF($B272&lt;&gt;"",INDEX('новый реестр'!F:F,$B272+1),"")</f>
        <v/>
      </c>
      <c r="H272" s="35" t="str">
        <f>IF($B272&lt;&gt;"",INDEX('новый реестр'!G:G,$B272+1),"")</f>
        <v/>
      </c>
      <c r="I272" s="55" t="str">
        <f t="array" ref="I272">IF($B272&lt;&gt;"",INDEX('новый реестр'!A:BV,B272+1,SMALL(IF(INDEX('новый реестр'!J:BV,B272+1,)&lt;&gt;"",COLUMN('новый реестр'!J:BV)),(ROW(A267)-MATCH(B272,B$7:B272,)))),"")</f>
        <v/>
      </c>
    </row>
    <row r="273" spans="1:9" x14ac:dyDescent="0.25">
      <c r="A273" s="16"/>
      <c r="B273" s="54" t="str">
        <f>IFERROR(IF((ROW(A267)-MATCH(B272,B$7:B272,))&lt;--VLOOKUP(B272,'новый реестр'!A:H,8,),B272,MATCH("*",INDEX('новый реестр'!H:H,B272+2):'новый реестр'!H$9999,)+B272),"")</f>
        <v/>
      </c>
      <c r="C273" s="14" t="str">
        <f>IF($B273&lt;&gt;"",INDEX('новый реестр'!B:B,$B273+1),"")</f>
        <v/>
      </c>
      <c r="D273" s="14" t="str">
        <f>IF($B273&lt;&gt;"",INDEX('новый реестр'!C:C,$B273+1),"")</f>
        <v/>
      </c>
      <c r="E273" s="14" t="str">
        <f>IF($B273&lt;&gt;"",INDEX('новый реестр'!D:D,$B273+1),"")</f>
        <v/>
      </c>
      <c r="F273" s="14" t="str">
        <f>IF($B273&lt;&gt;"",INDEX('новый реестр'!E:E,$B273+1),"")</f>
        <v/>
      </c>
      <c r="G273" s="35" t="str">
        <f>IF($B273&lt;&gt;"",INDEX('новый реестр'!F:F,$B273+1),"")</f>
        <v/>
      </c>
      <c r="H273" s="35" t="str">
        <f>IF($B273&lt;&gt;"",INDEX('новый реестр'!G:G,$B273+1),"")</f>
        <v/>
      </c>
      <c r="I273" s="55" t="str">
        <f t="array" ref="I273">IF($B273&lt;&gt;"",INDEX('новый реестр'!A:BV,B273+1,SMALL(IF(INDEX('новый реестр'!J:BV,B273+1,)&lt;&gt;"",COLUMN('новый реестр'!J:BV)),(ROW(A268)-MATCH(B273,B$7:B273,)))),"")</f>
        <v/>
      </c>
    </row>
    <row r="274" spans="1:9" x14ac:dyDescent="0.25">
      <c r="A274" s="16"/>
      <c r="B274" s="54" t="str">
        <f>IFERROR(IF((ROW(A268)-MATCH(B273,B$7:B273,))&lt;--VLOOKUP(B273,'новый реестр'!A:H,8,),B273,MATCH("*",INDEX('новый реестр'!H:H,B273+2):'новый реестр'!H$9999,)+B273),"")</f>
        <v/>
      </c>
      <c r="C274" s="14" t="str">
        <f>IF($B274&lt;&gt;"",INDEX('новый реестр'!B:B,$B274+1),"")</f>
        <v/>
      </c>
      <c r="D274" s="14" t="str">
        <f>IF($B274&lt;&gt;"",INDEX('новый реестр'!C:C,$B274+1),"")</f>
        <v/>
      </c>
      <c r="E274" s="14" t="str">
        <f>IF($B274&lt;&gt;"",INDEX('новый реестр'!D:D,$B274+1),"")</f>
        <v/>
      </c>
      <c r="F274" s="14" t="str">
        <f>IF($B274&lt;&gt;"",INDEX('новый реестр'!E:E,$B274+1),"")</f>
        <v/>
      </c>
      <c r="G274" s="35" t="str">
        <f>IF($B274&lt;&gt;"",INDEX('новый реестр'!F:F,$B274+1),"")</f>
        <v/>
      </c>
      <c r="H274" s="35" t="str">
        <f>IF($B274&lt;&gt;"",INDEX('новый реестр'!G:G,$B274+1),"")</f>
        <v/>
      </c>
      <c r="I274" s="55" t="str">
        <f t="array" ref="I274">IF($B274&lt;&gt;"",INDEX('новый реестр'!A:BV,B274+1,SMALL(IF(INDEX('новый реестр'!J:BV,B274+1,)&lt;&gt;"",COLUMN('новый реестр'!J:BV)),(ROW(A269)-MATCH(B274,B$7:B274,)))),"")</f>
        <v/>
      </c>
    </row>
    <row r="275" spans="1:9" x14ac:dyDescent="0.25">
      <c r="A275" s="16"/>
      <c r="B275" s="54" t="str">
        <f>IFERROR(IF((ROW(A269)-MATCH(B274,B$7:B274,))&lt;--VLOOKUP(B274,'новый реестр'!A:H,8,),B274,MATCH("*",INDEX('новый реестр'!H:H,B274+2):'новый реестр'!H$9999,)+B274),"")</f>
        <v/>
      </c>
      <c r="C275" s="14" t="str">
        <f>IF($B275&lt;&gt;"",INDEX('новый реестр'!B:B,$B275+1),"")</f>
        <v/>
      </c>
      <c r="D275" s="14" t="str">
        <f>IF($B275&lt;&gt;"",INDEX('новый реестр'!C:C,$B275+1),"")</f>
        <v/>
      </c>
      <c r="E275" s="14" t="str">
        <f>IF($B275&lt;&gt;"",INDEX('новый реестр'!D:D,$B275+1),"")</f>
        <v/>
      </c>
      <c r="F275" s="14" t="str">
        <f>IF($B275&lt;&gt;"",INDEX('новый реестр'!E:E,$B275+1),"")</f>
        <v/>
      </c>
      <c r="G275" s="35" t="str">
        <f>IF($B275&lt;&gt;"",INDEX('новый реестр'!F:F,$B275+1),"")</f>
        <v/>
      </c>
      <c r="H275" s="35" t="str">
        <f>IF($B275&lt;&gt;"",INDEX('новый реестр'!G:G,$B275+1),"")</f>
        <v/>
      </c>
      <c r="I275" s="55" t="str">
        <f t="array" ref="I275">IF($B275&lt;&gt;"",INDEX('новый реестр'!A:BV,B275+1,SMALL(IF(INDEX('новый реестр'!J:BV,B275+1,)&lt;&gt;"",COLUMN('новый реестр'!J:BV)),(ROW(A270)-MATCH(B275,B$7:B275,)))),"")</f>
        <v/>
      </c>
    </row>
    <row r="276" spans="1:9" x14ac:dyDescent="0.25">
      <c r="A276" s="16"/>
      <c r="B276" s="54" t="str">
        <f>IFERROR(IF((ROW(A270)-MATCH(B275,B$7:B275,))&lt;--VLOOKUP(B275,'новый реестр'!A:H,8,),B275,MATCH("*",INDEX('новый реестр'!H:H,B275+2):'новый реестр'!H$9999,)+B275),"")</f>
        <v/>
      </c>
      <c r="C276" s="14" t="str">
        <f>IF($B276&lt;&gt;"",INDEX('новый реестр'!B:B,$B276+1),"")</f>
        <v/>
      </c>
      <c r="D276" s="14" t="str">
        <f>IF($B276&lt;&gt;"",INDEX('новый реестр'!C:C,$B276+1),"")</f>
        <v/>
      </c>
      <c r="E276" s="14" t="str">
        <f>IF($B276&lt;&gt;"",INDEX('новый реестр'!D:D,$B276+1),"")</f>
        <v/>
      </c>
      <c r="F276" s="14" t="str">
        <f>IF($B276&lt;&gt;"",INDEX('новый реестр'!E:E,$B276+1),"")</f>
        <v/>
      </c>
      <c r="G276" s="35" t="str">
        <f>IF($B276&lt;&gt;"",INDEX('новый реестр'!F:F,$B276+1),"")</f>
        <v/>
      </c>
      <c r="H276" s="35" t="str">
        <f>IF($B276&lt;&gt;"",INDEX('новый реестр'!G:G,$B276+1),"")</f>
        <v/>
      </c>
      <c r="I276" s="55" t="str">
        <f t="array" ref="I276">IF($B276&lt;&gt;"",INDEX('новый реестр'!A:BV,B276+1,SMALL(IF(INDEX('новый реестр'!J:BV,B276+1,)&lt;&gt;"",COLUMN('новый реестр'!J:BV)),(ROW(A271)-MATCH(B276,B$7:B276,)))),"")</f>
        <v/>
      </c>
    </row>
    <row r="277" spans="1:9" x14ac:dyDescent="0.25">
      <c r="A277" s="16"/>
      <c r="B277" s="54" t="str">
        <f>IFERROR(IF((ROW(A271)-MATCH(B276,B$7:B276,))&lt;--VLOOKUP(B276,'новый реестр'!A:H,8,),B276,MATCH("*",INDEX('новый реестр'!H:H,B276+2):'новый реестр'!H$9999,)+B276),"")</f>
        <v/>
      </c>
      <c r="C277" s="14" t="str">
        <f>IF($B277&lt;&gt;"",INDEX('новый реестр'!B:B,$B277+1),"")</f>
        <v/>
      </c>
      <c r="D277" s="14" t="str">
        <f>IF($B277&lt;&gt;"",INDEX('новый реестр'!C:C,$B277+1),"")</f>
        <v/>
      </c>
      <c r="E277" s="14" t="str">
        <f>IF($B277&lt;&gt;"",INDEX('новый реестр'!D:D,$B277+1),"")</f>
        <v/>
      </c>
      <c r="F277" s="14" t="str">
        <f>IF($B277&lt;&gt;"",INDEX('новый реестр'!E:E,$B277+1),"")</f>
        <v/>
      </c>
      <c r="G277" s="35" t="str">
        <f>IF($B277&lt;&gt;"",INDEX('новый реестр'!F:F,$B277+1),"")</f>
        <v/>
      </c>
      <c r="H277" s="35" t="str">
        <f>IF($B277&lt;&gt;"",INDEX('новый реестр'!G:G,$B277+1),"")</f>
        <v/>
      </c>
      <c r="I277" s="55" t="str">
        <f t="array" ref="I277">IF($B277&lt;&gt;"",INDEX('новый реестр'!A:BV,B277+1,SMALL(IF(INDEX('новый реестр'!J:BV,B277+1,)&lt;&gt;"",COLUMN('новый реестр'!J:BV)),(ROW(A272)-MATCH(B277,B$7:B277,)))),"")</f>
        <v/>
      </c>
    </row>
    <row r="278" spans="1:9" x14ac:dyDescent="0.25">
      <c r="A278" s="16"/>
      <c r="B278" s="54" t="str">
        <f>IFERROR(IF((ROW(A272)-MATCH(B277,B$7:B277,))&lt;--VLOOKUP(B277,'новый реестр'!A:H,8,),B277,MATCH("*",INDEX('новый реестр'!H:H,B277+2):'новый реестр'!H$9999,)+B277),"")</f>
        <v/>
      </c>
      <c r="C278" s="14" t="str">
        <f>IF($B278&lt;&gt;"",INDEX('новый реестр'!B:B,$B278+1),"")</f>
        <v/>
      </c>
      <c r="D278" s="14" t="str">
        <f>IF($B278&lt;&gt;"",INDEX('новый реестр'!C:C,$B278+1),"")</f>
        <v/>
      </c>
      <c r="E278" s="14" t="str">
        <f>IF($B278&lt;&gt;"",INDEX('новый реестр'!D:D,$B278+1),"")</f>
        <v/>
      </c>
      <c r="F278" s="14" t="str">
        <f>IF($B278&lt;&gt;"",INDEX('новый реестр'!E:E,$B278+1),"")</f>
        <v/>
      </c>
      <c r="G278" s="35" t="str">
        <f>IF($B278&lt;&gt;"",INDEX('новый реестр'!F:F,$B278+1),"")</f>
        <v/>
      </c>
      <c r="H278" s="35" t="str">
        <f>IF($B278&lt;&gt;"",INDEX('новый реестр'!G:G,$B278+1),"")</f>
        <v/>
      </c>
      <c r="I278" s="55" t="str">
        <f t="array" ref="I278">IF($B278&lt;&gt;"",INDEX('новый реестр'!A:BV,B278+1,SMALL(IF(INDEX('новый реестр'!J:BV,B278+1,)&lt;&gt;"",COLUMN('новый реестр'!J:BV)),(ROW(A273)-MATCH(B278,B$7:B278,)))),"")</f>
        <v/>
      </c>
    </row>
    <row r="279" spans="1:9" x14ac:dyDescent="0.25">
      <c r="A279" s="16"/>
      <c r="B279" s="54" t="str">
        <f>IFERROR(IF((ROW(A273)-MATCH(B278,B$7:B278,))&lt;--VLOOKUP(B278,'новый реестр'!A:H,8,),B278,MATCH("*",INDEX('новый реестр'!H:H,B278+2):'новый реестр'!H$9999,)+B278),"")</f>
        <v/>
      </c>
      <c r="C279" s="14" t="str">
        <f>IF($B279&lt;&gt;"",INDEX('новый реестр'!B:B,$B279+1),"")</f>
        <v/>
      </c>
      <c r="D279" s="14" t="str">
        <f>IF($B279&lt;&gt;"",INDEX('новый реестр'!C:C,$B279+1),"")</f>
        <v/>
      </c>
      <c r="E279" s="14" t="str">
        <f>IF($B279&lt;&gt;"",INDEX('новый реестр'!D:D,$B279+1),"")</f>
        <v/>
      </c>
      <c r="F279" s="14" t="str">
        <f>IF($B279&lt;&gt;"",INDEX('новый реестр'!E:E,$B279+1),"")</f>
        <v/>
      </c>
      <c r="G279" s="35" t="str">
        <f>IF($B279&lt;&gt;"",INDEX('новый реестр'!F:F,$B279+1),"")</f>
        <v/>
      </c>
      <c r="H279" s="35" t="str">
        <f>IF($B279&lt;&gt;"",INDEX('новый реестр'!G:G,$B279+1),"")</f>
        <v/>
      </c>
      <c r="I279" s="55" t="str">
        <f t="array" ref="I279">IF($B279&lt;&gt;"",INDEX('новый реестр'!A:BV,B279+1,SMALL(IF(INDEX('новый реестр'!J:BV,B279+1,)&lt;&gt;"",COLUMN('новый реестр'!J:BV)),(ROW(A274)-MATCH(B279,B$7:B279,)))),"")</f>
        <v/>
      </c>
    </row>
    <row r="280" spans="1:9" x14ac:dyDescent="0.25">
      <c r="A280" s="16"/>
      <c r="B280" s="54" t="str">
        <f>IFERROR(IF((ROW(A274)-MATCH(B279,B$7:B279,))&lt;--VLOOKUP(B279,'новый реестр'!A:H,8,),B279,MATCH("*",INDEX('новый реестр'!H:H,B279+2):'новый реестр'!H$9999,)+B279),"")</f>
        <v/>
      </c>
      <c r="C280" s="14" t="str">
        <f>IF($B280&lt;&gt;"",INDEX('новый реестр'!B:B,$B280+1),"")</f>
        <v/>
      </c>
      <c r="D280" s="14" t="str">
        <f>IF($B280&lt;&gt;"",INDEX('новый реестр'!C:C,$B280+1),"")</f>
        <v/>
      </c>
      <c r="E280" s="14" t="str">
        <f>IF($B280&lt;&gt;"",INDEX('новый реестр'!D:D,$B280+1),"")</f>
        <v/>
      </c>
      <c r="F280" s="14" t="str">
        <f>IF($B280&lt;&gt;"",INDEX('новый реестр'!E:E,$B280+1),"")</f>
        <v/>
      </c>
      <c r="G280" s="35" t="str">
        <f>IF($B280&lt;&gt;"",INDEX('новый реестр'!F:F,$B280+1),"")</f>
        <v/>
      </c>
      <c r="H280" s="35" t="str">
        <f>IF($B280&lt;&gt;"",INDEX('новый реестр'!G:G,$B280+1),"")</f>
        <v/>
      </c>
      <c r="I280" s="55" t="str">
        <f t="array" ref="I280">IF($B280&lt;&gt;"",INDEX('новый реестр'!A:BV,B280+1,SMALL(IF(INDEX('новый реестр'!J:BV,B280+1,)&lt;&gt;"",COLUMN('новый реестр'!J:BV)),(ROW(A275)-MATCH(B280,B$7:B280,)))),"")</f>
        <v/>
      </c>
    </row>
    <row r="281" spans="1:9" x14ac:dyDescent="0.25">
      <c r="A281" s="16"/>
      <c r="B281" s="54" t="str">
        <f>IFERROR(IF((ROW(A275)-MATCH(B280,B$7:B280,))&lt;--VLOOKUP(B280,'новый реестр'!A:H,8,),B280,MATCH("*",INDEX('новый реестр'!H:H,B280+2):'новый реестр'!H$9999,)+B280),"")</f>
        <v/>
      </c>
      <c r="C281" s="14" t="str">
        <f>IF($B281&lt;&gt;"",INDEX('новый реестр'!B:B,$B281+1),"")</f>
        <v/>
      </c>
      <c r="D281" s="14" t="str">
        <f>IF($B281&lt;&gt;"",INDEX('новый реестр'!C:C,$B281+1),"")</f>
        <v/>
      </c>
      <c r="E281" s="14" t="str">
        <f>IF($B281&lt;&gt;"",INDEX('новый реестр'!D:D,$B281+1),"")</f>
        <v/>
      </c>
      <c r="F281" s="14" t="str">
        <f>IF($B281&lt;&gt;"",INDEX('новый реестр'!E:E,$B281+1),"")</f>
        <v/>
      </c>
      <c r="G281" s="35" t="str">
        <f>IF($B281&lt;&gt;"",INDEX('новый реестр'!F:F,$B281+1),"")</f>
        <v/>
      </c>
      <c r="H281" s="35" t="str">
        <f>IF($B281&lt;&gt;"",INDEX('новый реестр'!G:G,$B281+1),"")</f>
        <v/>
      </c>
      <c r="I281" s="55" t="str">
        <f t="array" ref="I281">IF($B281&lt;&gt;"",INDEX('новый реестр'!A:BV,B281+1,SMALL(IF(INDEX('новый реестр'!J:BV,B281+1,)&lt;&gt;"",COLUMN('новый реестр'!J:BV)),(ROW(A276)-MATCH(B281,B$7:B281,)))),"")</f>
        <v/>
      </c>
    </row>
    <row r="282" spans="1:9" x14ac:dyDescent="0.25">
      <c r="A282" s="16"/>
      <c r="B282" s="54" t="str">
        <f>IFERROR(IF((ROW(A276)-MATCH(B281,B$7:B281,))&lt;--VLOOKUP(B281,'новый реестр'!A:H,8,),B281,MATCH("*",INDEX('новый реестр'!H:H,B281+2):'новый реестр'!H$9999,)+B281),"")</f>
        <v/>
      </c>
      <c r="C282" s="14" t="str">
        <f>IF($B282&lt;&gt;"",INDEX('новый реестр'!B:B,$B282+1),"")</f>
        <v/>
      </c>
      <c r="D282" s="14" t="str">
        <f>IF($B282&lt;&gt;"",INDEX('новый реестр'!C:C,$B282+1),"")</f>
        <v/>
      </c>
      <c r="E282" s="14" t="str">
        <f>IF($B282&lt;&gt;"",INDEX('новый реестр'!D:D,$B282+1),"")</f>
        <v/>
      </c>
      <c r="F282" s="14" t="str">
        <f>IF($B282&lt;&gt;"",INDEX('новый реестр'!E:E,$B282+1),"")</f>
        <v/>
      </c>
      <c r="G282" s="35" t="str">
        <f>IF($B282&lt;&gt;"",INDEX('новый реестр'!F:F,$B282+1),"")</f>
        <v/>
      </c>
      <c r="H282" s="35" t="str">
        <f>IF($B282&lt;&gt;"",INDEX('новый реестр'!G:G,$B282+1),"")</f>
        <v/>
      </c>
      <c r="I282" s="55" t="str">
        <f t="array" ref="I282">IF($B282&lt;&gt;"",INDEX('новый реестр'!A:BV,B282+1,SMALL(IF(INDEX('новый реестр'!J:BV,B282+1,)&lt;&gt;"",COLUMN('новый реестр'!J:BV)),(ROW(A277)-MATCH(B282,B$7:B282,)))),"")</f>
        <v/>
      </c>
    </row>
    <row r="283" spans="1:9" x14ac:dyDescent="0.25">
      <c r="A283" s="16"/>
      <c r="B283" s="54" t="str">
        <f>IFERROR(IF((ROW(A277)-MATCH(B282,B$7:B282,))&lt;--VLOOKUP(B282,'новый реестр'!A:H,8,),B282,MATCH("*",INDEX('новый реестр'!H:H,B282+2):'новый реестр'!H$9999,)+B282),"")</f>
        <v/>
      </c>
      <c r="C283" s="14" t="str">
        <f>IF($B283&lt;&gt;"",INDEX('новый реестр'!B:B,$B283+1),"")</f>
        <v/>
      </c>
      <c r="D283" s="14" t="str">
        <f>IF($B283&lt;&gt;"",INDEX('новый реестр'!C:C,$B283+1),"")</f>
        <v/>
      </c>
      <c r="E283" s="14" t="str">
        <f>IF($B283&lt;&gt;"",INDEX('новый реестр'!D:D,$B283+1),"")</f>
        <v/>
      </c>
      <c r="F283" s="14" t="str">
        <f>IF($B283&lt;&gt;"",INDEX('новый реестр'!E:E,$B283+1),"")</f>
        <v/>
      </c>
      <c r="G283" s="35" t="str">
        <f>IF($B283&lt;&gt;"",INDEX('новый реестр'!F:F,$B283+1),"")</f>
        <v/>
      </c>
      <c r="H283" s="35" t="str">
        <f>IF($B283&lt;&gt;"",INDEX('новый реестр'!G:G,$B283+1),"")</f>
        <v/>
      </c>
      <c r="I283" s="55" t="str">
        <f t="array" ref="I283">IF($B283&lt;&gt;"",INDEX('новый реестр'!A:BV,B283+1,SMALL(IF(INDEX('новый реестр'!J:BV,B283+1,)&lt;&gt;"",COLUMN('новый реестр'!J:BV)),(ROW(A278)-MATCH(B283,B$7:B283,)))),"")</f>
        <v/>
      </c>
    </row>
    <row r="284" spans="1:9" x14ac:dyDescent="0.25">
      <c r="A284" s="16"/>
      <c r="B284" s="54" t="str">
        <f>IFERROR(IF((ROW(A278)-MATCH(B283,B$7:B283,))&lt;--VLOOKUP(B283,'новый реестр'!A:H,8,),B283,MATCH("*",INDEX('новый реестр'!H:H,B283+2):'новый реестр'!H$9999,)+B283),"")</f>
        <v/>
      </c>
      <c r="C284" s="14" t="str">
        <f>IF($B284&lt;&gt;"",INDEX('новый реестр'!B:B,$B284+1),"")</f>
        <v/>
      </c>
      <c r="D284" s="14" t="str">
        <f>IF($B284&lt;&gt;"",INDEX('новый реестр'!C:C,$B284+1),"")</f>
        <v/>
      </c>
      <c r="E284" s="14" t="str">
        <f>IF($B284&lt;&gt;"",INDEX('новый реестр'!D:D,$B284+1),"")</f>
        <v/>
      </c>
      <c r="F284" s="14" t="str">
        <f>IF($B284&lt;&gt;"",INDEX('новый реестр'!E:E,$B284+1),"")</f>
        <v/>
      </c>
      <c r="G284" s="35" t="str">
        <f>IF($B284&lt;&gt;"",INDEX('новый реестр'!F:F,$B284+1),"")</f>
        <v/>
      </c>
      <c r="H284" s="35" t="str">
        <f>IF($B284&lt;&gt;"",INDEX('новый реестр'!G:G,$B284+1),"")</f>
        <v/>
      </c>
      <c r="I284" s="55" t="str">
        <f t="array" ref="I284">IF($B284&lt;&gt;"",INDEX('новый реестр'!A:BV,B284+1,SMALL(IF(INDEX('новый реестр'!J:BV,B284+1,)&lt;&gt;"",COLUMN('новый реестр'!J:BV)),(ROW(A279)-MATCH(B284,B$7:B284,)))),"")</f>
        <v/>
      </c>
    </row>
    <row r="285" spans="1:9" x14ac:dyDescent="0.25">
      <c r="A285" s="16"/>
      <c r="B285" s="54" t="str">
        <f>IFERROR(IF((ROW(A279)-MATCH(B284,B$7:B284,))&lt;--VLOOKUP(B284,'новый реестр'!A:H,8,),B284,MATCH("*",INDEX('новый реестр'!H:H,B284+2):'новый реестр'!H$9999,)+B284),"")</f>
        <v/>
      </c>
      <c r="C285" s="14" t="str">
        <f>IF($B285&lt;&gt;"",INDEX('новый реестр'!B:B,$B285+1),"")</f>
        <v/>
      </c>
      <c r="D285" s="14" t="str">
        <f>IF($B285&lt;&gt;"",INDEX('новый реестр'!C:C,$B285+1),"")</f>
        <v/>
      </c>
      <c r="E285" s="14" t="str">
        <f>IF($B285&lt;&gt;"",INDEX('новый реестр'!D:D,$B285+1),"")</f>
        <v/>
      </c>
      <c r="F285" s="14" t="str">
        <f>IF($B285&lt;&gt;"",INDEX('новый реестр'!E:E,$B285+1),"")</f>
        <v/>
      </c>
      <c r="G285" s="35" t="str">
        <f>IF($B285&lt;&gt;"",INDEX('новый реестр'!F:F,$B285+1),"")</f>
        <v/>
      </c>
      <c r="H285" s="35" t="str">
        <f>IF($B285&lt;&gt;"",INDEX('новый реестр'!G:G,$B285+1),"")</f>
        <v/>
      </c>
      <c r="I285" s="55" t="str">
        <f t="array" ref="I285">IF($B285&lt;&gt;"",INDEX('новый реестр'!A:BV,B285+1,SMALL(IF(INDEX('новый реестр'!J:BV,B285+1,)&lt;&gt;"",COLUMN('новый реестр'!J:BV)),(ROW(A280)-MATCH(B285,B$7:B285,)))),"")</f>
        <v/>
      </c>
    </row>
    <row r="286" spans="1:9" x14ac:dyDescent="0.25">
      <c r="A286" s="16"/>
      <c r="B286" s="54" t="str">
        <f>IFERROR(IF((ROW(A280)-MATCH(B285,B$7:B285,))&lt;--VLOOKUP(B285,'новый реестр'!A:H,8,),B285,MATCH("*",INDEX('новый реестр'!H:H,B285+2):'новый реестр'!H$9999,)+B285),"")</f>
        <v/>
      </c>
      <c r="C286" s="14" t="str">
        <f>IF($B286&lt;&gt;"",INDEX('новый реестр'!B:B,$B286+1),"")</f>
        <v/>
      </c>
      <c r="D286" s="14" t="str">
        <f>IF($B286&lt;&gt;"",INDEX('новый реестр'!C:C,$B286+1),"")</f>
        <v/>
      </c>
      <c r="E286" s="14" t="str">
        <f>IF($B286&lt;&gt;"",INDEX('новый реестр'!D:D,$B286+1),"")</f>
        <v/>
      </c>
      <c r="F286" s="14" t="str">
        <f>IF($B286&lt;&gt;"",INDEX('новый реестр'!E:E,$B286+1),"")</f>
        <v/>
      </c>
      <c r="G286" s="35" t="str">
        <f>IF($B286&lt;&gt;"",INDEX('новый реестр'!F:F,$B286+1),"")</f>
        <v/>
      </c>
      <c r="H286" s="35" t="str">
        <f>IF($B286&lt;&gt;"",INDEX('новый реестр'!G:G,$B286+1),"")</f>
        <v/>
      </c>
      <c r="I286" s="55" t="str">
        <f t="array" ref="I286">IF($B286&lt;&gt;"",INDEX('новый реестр'!A:BV,B286+1,SMALL(IF(INDEX('новый реестр'!J:BV,B286+1,)&lt;&gt;"",COLUMN('новый реестр'!J:BV)),(ROW(A281)-MATCH(B286,B$7:B286,)))),"")</f>
        <v/>
      </c>
    </row>
    <row r="287" spans="1:9" x14ac:dyDescent="0.25">
      <c r="A287" s="16"/>
      <c r="B287" s="54" t="str">
        <f>IFERROR(IF((ROW(A281)-MATCH(B286,B$7:B286,))&lt;--VLOOKUP(B286,'новый реестр'!A:H,8,),B286,MATCH("*",INDEX('новый реестр'!H:H,B286+2):'новый реестр'!H$9999,)+B286),"")</f>
        <v/>
      </c>
      <c r="C287" s="14" t="str">
        <f>IF($B287&lt;&gt;"",INDEX('новый реестр'!B:B,$B287+1),"")</f>
        <v/>
      </c>
      <c r="D287" s="14" t="str">
        <f>IF($B287&lt;&gt;"",INDEX('новый реестр'!C:C,$B287+1),"")</f>
        <v/>
      </c>
      <c r="E287" s="14" t="str">
        <f>IF($B287&lt;&gt;"",INDEX('новый реестр'!D:D,$B287+1),"")</f>
        <v/>
      </c>
      <c r="F287" s="14" t="str">
        <f>IF($B287&lt;&gt;"",INDEX('новый реестр'!E:E,$B287+1),"")</f>
        <v/>
      </c>
      <c r="G287" s="35" t="str">
        <f>IF($B287&lt;&gt;"",INDEX('новый реестр'!F:F,$B287+1),"")</f>
        <v/>
      </c>
      <c r="H287" s="35" t="str">
        <f>IF($B287&lt;&gt;"",INDEX('новый реестр'!G:G,$B287+1),"")</f>
        <v/>
      </c>
      <c r="I287" s="55" t="str">
        <f t="array" ref="I287">IF($B287&lt;&gt;"",INDEX('новый реестр'!A:BV,B287+1,SMALL(IF(INDEX('новый реестр'!J:BV,B287+1,)&lt;&gt;"",COLUMN('новый реестр'!J:BV)),(ROW(A282)-MATCH(B287,B$7:B287,)))),"")</f>
        <v/>
      </c>
    </row>
    <row r="288" spans="1:9" x14ac:dyDescent="0.25">
      <c r="A288" s="16"/>
      <c r="B288" s="54" t="str">
        <f>IFERROR(IF((ROW(A282)-MATCH(B287,B$7:B287,))&lt;--VLOOKUP(B287,'новый реестр'!A:H,8,),B287,MATCH("*",INDEX('новый реестр'!H:H,B287+2):'новый реестр'!H$9999,)+B287),"")</f>
        <v/>
      </c>
      <c r="C288" s="14" t="str">
        <f>IF($B288&lt;&gt;"",INDEX('новый реестр'!B:B,$B288+1),"")</f>
        <v/>
      </c>
      <c r="D288" s="14" t="str">
        <f>IF($B288&lt;&gt;"",INDEX('новый реестр'!C:C,$B288+1),"")</f>
        <v/>
      </c>
      <c r="E288" s="14" t="str">
        <f>IF($B288&lt;&gt;"",INDEX('новый реестр'!D:D,$B288+1),"")</f>
        <v/>
      </c>
      <c r="F288" s="14" t="str">
        <f>IF($B288&lt;&gt;"",INDEX('новый реестр'!E:E,$B288+1),"")</f>
        <v/>
      </c>
      <c r="G288" s="35" t="str">
        <f>IF($B288&lt;&gt;"",INDEX('новый реестр'!F:F,$B288+1),"")</f>
        <v/>
      </c>
      <c r="H288" s="35" t="str">
        <f>IF($B288&lt;&gt;"",INDEX('новый реестр'!G:G,$B288+1),"")</f>
        <v/>
      </c>
      <c r="I288" s="55" t="str">
        <f t="array" ref="I288">IF($B288&lt;&gt;"",INDEX('новый реестр'!A:BV,B288+1,SMALL(IF(INDEX('новый реестр'!J:BV,B288+1,)&lt;&gt;"",COLUMN('новый реестр'!J:BV)),(ROW(A283)-MATCH(B288,B$7:B288,)))),"")</f>
        <v/>
      </c>
    </row>
    <row r="289" spans="1:9" x14ac:dyDescent="0.25">
      <c r="A289" s="16"/>
      <c r="B289" s="54" t="str">
        <f>IFERROR(IF((ROW(A283)-MATCH(B288,B$7:B288,))&lt;--VLOOKUP(B288,'новый реестр'!A:H,8,),B288,MATCH("*",INDEX('новый реестр'!H:H,B288+2):'новый реестр'!H$9999,)+B288),"")</f>
        <v/>
      </c>
      <c r="C289" s="14" t="str">
        <f>IF($B289&lt;&gt;"",INDEX('новый реестр'!B:B,$B289+1),"")</f>
        <v/>
      </c>
      <c r="D289" s="14" t="str">
        <f>IF($B289&lt;&gt;"",INDEX('новый реестр'!C:C,$B289+1),"")</f>
        <v/>
      </c>
      <c r="E289" s="14" t="str">
        <f>IF($B289&lt;&gt;"",INDEX('новый реестр'!D:D,$B289+1),"")</f>
        <v/>
      </c>
      <c r="F289" s="14" t="str">
        <f>IF($B289&lt;&gt;"",INDEX('новый реестр'!E:E,$B289+1),"")</f>
        <v/>
      </c>
      <c r="G289" s="35" t="str">
        <f>IF($B289&lt;&gt;"",INDEX('новый реестр'!F:F,$B289+1),"")</f>
        <v/>
      </c>
      <c r="H289" s="35" t="str">
        <f>IF($B289&lt;&gt;"",INDEX('новый реестр'!G:G,$B289+1),"")</f>
        <v/>
      </c>
      <c r="I289" s="55" t="str">
        <f t="array" ref="I289">IF($B289&lt;&gt;"",INDEX('новый реестр'!A:BV,B289+1,SMALL(IF(INDEX('новый реестр'!J:BV,B289+1,)&lt;&gt;"",COLUMN('новый реестр'!J:BV)),(ROW(A284)-MATCH(B289,B$7:B289,)))),"")</f>
        <v/>
      </c>
    </row>
    <row r="290" spans="1:9" x14ac:dyDescent="0.25">
      <c r="A290" s="16"/>
      <c r="B290" s="54" t="str">
        <f>IFERROR(IF((ROW(A284)-MATCH(B289,B$7:B289,))&lt;--VLOOKUP(B289,'новый реестр'!A:H,8,),B289,MATCH("*",INDEX('новый реестр'!H:H,B289+2):'новый реестр'!H$9999,)+B289),"")</f>
        <v/>
      </c>
      <c r="C290" s="14" t="str">
        <f>IF($B290&lt;&gt;"",INDEX('новый реестр'!B:B,$B290+1),"")</f>
        <v/>
      </c>
      <c r="D290" s="14" t="str">
        <f>IF($B290&lt;&gt;"",INDEX('новый реестр'!C:C,$B290+1),"")</f>
        <v/>
      </c>
      <c r="E290" s="14" t="str">
        <f>IF($B290&lt;&gt;"",INDEX('новый реестр'!D:D,$B290+1),"")</f>
        <v/>
      </c>
      <c r="F290" s="14" t="str">
        <f>IF($B290&lt;&gt;"",INDEX('новый реестр'!E:E,$B290+1),"")</f>
        <v/>
      </c>
      <c r="G290" s="35" t="str">
        <f>IF($B290&lt;&gt;"",INDEX('новый реестр'!F:F,$B290+1),"")</f>
        <v/>
      </c>
      <c r="H290" s="35" t="str">
        <f>IF($B290&lt;&gt;"",INDEX('новый реестр'!G:G,$B290+1),"")</f>
        <v/>
      </c>
      <c r="I290" s="55" t="str">
        <f t="array" ref="I290">IF($B290&lt;&gt;"",INDEX('новый реестр'!A:BV,B290+1,SMALL(IF(INDEX('новый реестр'!J:BV,B290+1,)&lt;&gt;"",COLUMN('новый реестр'!J:BV)),(ROW(A285)-MATCH(B290,B$7:B290,)))),"")</f>
        <v/>
      </c>
    </row>
    <row r="291" spans="1:9" x14ac:dyDescent="0.25">
      <c r="A291" s="16"/>
      <c r="B291" s="54" t="str">
        <f>IFERROR(IF((ROW(A285)-MATCH(B290,B$7:B290,))&lt;--VLOOKUP(B290,'новый реестр'!A:H,8,),B290,MATCH("*",INDEX('новый реестр'!H:H,B290+2):'новый реестр'!H$9999,)+B290),"")</f>
        <v/>
      </c>
      <c r="C291" s="14" t="str">
        <f>IF($B291&lt;&gt;"",INDEX('новый реестр'!B:B,$B291+1),"")</f>
        <v/>
      </c>
      <c r="D291" s="14" t="str">
        <f>IF($B291&lt;&gt;"",INDEX('новый реестр'!C:C,$B291+1),"")</f>
        <v/>
      </c>
      <c r="E291" s="14" t="str">
        <f>IF($B291&lt;&gt;"",INDEX('новый реестр'!D:D,$B291+1),"")</f>
        <v/>
      </c>
      <c r="F291" s="14" t="str">
        <f>IF($B291&lt;&gt;"",INDEX('новый реестр'!E:E,$B291+1),"")</f>
        <v/>
      </c>
      <c r="G291" s="35" t="str">
        <f>IF($B291&lt;&gt;"",INDEX('новый реестр'!F:F,$B291+1),"")</f>
        <v/>
      </c>
      <c r="H291" s="35" t="str">
        <f>IF($B291&lt;&gt;"",INDEX('новый реестр'!G:G,$B291+1),"")</f>
        <v/>
      </c>
      <c r="I291" s="55" t="str">
        <f t="array" ref="I291">IF($B291&lt;&gt;"",INDEX('новый реестр'!A:BV,B291+1,SMALL(IF(INDEX('новый реестр'!J:BV,B291+1,)&lt;&gt;"",COLUMN('новый реестр'!J:BV)),(ROW(A286)-MATCH(B291,B$7:B291,)))),"")</f>
        <v/>
      </c>
    </row>
    <row r="292" spans="1:9" x14ac:dyDescent="0.25">
      <c r="A292" s="16"/>
      <c r="B292" s="54" t="str">
        <f>IFERROR(IF((ROW(A286)-MATCH(B291,B$7:B291,))&lt;--VLOOKUP(B291,'новый реестр'!A:H,8,),B291,MATCH("*",INDEX('новый реестр'!H:H,B291+2):'новый реестр'!H$9999,)+B291),"")</f>
        <v/>
      </c>
      <c r="C292" s="14" t="str">
        <f>IF($B292&lt;&gt;"",INDEX('новый реестр'!B:B,$B292+1),"")</f>
        <v/>
      </c>
      <c r="D292" s="14" t="str">
        <f>IF($B292&lt;&gt;"",INDEX('новый реестр'!C:C,$B292+1),"")</f>
        <v/>
      </c>
      <c r="E292" s="14" t="str">
        <f>IF($B292&lt;&gt;"",INDEX('новый реестр'!D:D,$B292+1),"")</f>
        <v/>
      </c>
      <c r="F292" s="14" t="str">
        <f>IF($B292&lt;&gt;"",INDEX('новый реестр'!E:E,$B292+1),"")</f>
        <v/>
      </c>
      <c r="G292" s="35" t="str">
        <f>IF($B292&lt;&gt;"",INDEX('новый реестр'!F:F,$B292+1),"")</f>
        <v/>
      </c>
      <c r="H292" s="35" t="str">
        <f>IF($B292&lt;&gt;"",INDEX('новый реестр'!G:G,$B292+1),"")</f>
        <v/>
      </c>
      <c r="I292" s="55" t="str">
        <f t="array" ref="I292">IF($B292&lt;&gt;"",INDEX('новый реестр'!A:BV,B292+1,SMALL(IF(INDEX('новый реестр'!J:BV,B292+1,)&lt;&gt;"",COLUMN('новый реестр'!J:BV)),(ROW(A287)-MATCH(B292,B$7:B292,)))),"")</f>
        <v/>
      </c>
    </row>
    <row r="293" spans="1:9" x14ac:dyDescent="0.25">
      <c r="A293" s="16"/>
      <c r="B293" s="54" t="str">
        <f>IFERROR(IF((ROW(A287)-MATCH(B292,B$7:B292,))&lt;--VLOOKUP(B292,'новый реестр'!A:H,8,),B292,MATCH("*",INDEX('новый реестр'!H:H,B292+2):'новый реестр'!H$9999,)+B292),"")</f>
        <v/>
      </c>
      <c r="C293" s="14" t="str">
        <f>IF($B293&lt;&gt;"",INDEX('новый реестр'!B:B,$B293+1),"")</f>
        <v/>
      </c>
      <c r="D293" s="14" t="str">
        <f>IF($B293&lt;&gt;"",INDEX('новый реестр'!C:C,$B293+1),"")</f>
        <v/>
      </c>
      <c r="E293" s="14" t="str">
        <f>IF($B293&lt;&gt;"",INDEX('новый реестр'!D:D,$B293+1),"")</f>
        <v/>
      </c>
      <c r="F293" s="14" t="str">
        <f>IF($B293&lt;&gt;"",INDEX('новый реестр'!E:E,$B293+1),"")</f>
        <v/>
      </c>
      <c r="G293" s="35" t="str">
        <f>IF($B293&lt;&gt;"",INDEX('новый реестр'!F:F,$B293+1),"")</f>
        <v/>
      </c>
      <c r="H293" s="35" t="str">
        <f>IF($B293&lt;&gt;"",INDEX('новый реестр'!G:G,$B293+1),"")</f>
        <v/>
      </c>
      <c r="I293" s="55" t="str">
        <f t="array" ref="I293">IF($B293&lt;&gt;"",INDEX('новый реестр'!A:BV,B293+1,SMALL(IF(INDEX('новый реестр'!J:BV,B293+1,)&lt;&gt;"",COLUMN('новый реестр'!J:BV)),(ROW(A288)-MATCH(B293,B$7:B293,)))),"")</f>
        <v/>
      </c>
    </row>
    <row r="294" spans="1:9" x14ac:dyDescent="0.25">
      <c r="A294" s="16"/>
      <c r="B294" s="54" t="str">
        <f>IFERROR(IF((ROW(A288)-MATCH(B293,B$7:B293,))&lt;--VLOOKUP(B293,'новый реестр'!A:H,8,),B293,MATCH("*",INDEX('новый реестр'!H:H,B293+2):'новый реестр'!H$9999,)+B293),"")</f>
        <v/>
      </c>
      <c r="C294" s="14" t="str">
        <f>IF($B294&lt;&gt;"",INDEX('новый реестр'!B:B,$B294+1),"")</f>
        <v/>
      </c>
      <c r="D294" s="14" t="str">
        <f>IF($B294&lt;&gt;"",INDEX('новый реестр'!C:C,$B294+1),"")</f>
        <v/>
      </c>
      <c r="E294" s="14" t="str">
        <f>IF($B294&lt;&gt;"",INDEX('новый реестр'!D:D,$B294+1),"")</f>
        <v/>
      </c>
      <c r="F294" s="14" t="str">
        <f>IF($B294&lt;&gt;"",INDEX('новый реестр'!E:E,$B294+1),"")</f>
        <v/>
      </c>
      <c r="G294" s="35" t="str">
        <f>IF($B294&lt;&gt;"",INDEX('новый реестр'!F:F,$B294+1),"")</f>
        <v/>
      </c>
      <c r="H294" s="35" t="str">
        <f>IF($B294&lt;&gt;"",INDEX('новый реестр'!G:G,$B294+1),"")</f>
        <v/>
      </c>
      <c r="I294" s="55" t="str">
        <f t="array" ref="I294">IF($B294&lt;&gt;"",INDEX('новый реестр'!A:BV,B294+1,SMALL(IF(INDEX('новый реестр'!J:BV,B294+1,)&lt;&gt;"",COLUMN('новый реестр'!J:BV)),(ROW(A289)-MATCH(B294,B$7:B294,)))),"")</f>
        <v/>
      </c>
    </row>
    <row r="295" spans="1:9" x14ac:dyDescent="0.25">
      <c r="A295" s="16"/>
      <c r="B295" s="54" t="str">
        <f>IFERROR(IF((ROW(A289)-MATCH(B294,B$7:B294,))&lt;--VLOOKUP(B294,'новый реестр'!A:H,8,),B294,MATCH("*",INDEX('новый реестр'!H:H,B294+2):'новый реестр'!H$9999,)+B294),"")</f>
        <v/>
      </c>
      <c r="C295" s="14" t="str">
        <f>IF($B295&lt;&gt;"",INDEX('новый реестр'!B:B,$B295+1),"")</f>
        <v/>
      </c>
      <c r="D295" s="14" t="str">
        <f>IF($B295&lt;&gt;"",INDEX('новый реестр'!C:C,$B295+1),"")</f>
        <v/>
      </c>
      <c r="E295" s="14" t="str">
        <f>IF($B295&lt;&gt;"",INDEX('новый реестр'!D:D,$B295+1),"")</f>
        <v/>
      </c>
      <c r="F295" s="14" t="str">
        <f>IF($B295&lt;&gt;"",INDEX('новый реестр'!E:E,$B295+1),"")</f>
        <v/>
      </c>
      <c r="G295" s="35" t="str">
        <f>IF($B295&lt;&gt;"",INDEX('новый реестр'!F:F,$B295+1),"")</f>
        <v/>
      </c>
      <c r="H295" s="35" t="str">
        <f>IF($B295&lt;&gt;"",INDEX('новый реестр'!G:G,$B295+1),"")</f>
        <v/>
      </c>
      <c r="I295" s="55" t="str">
        <f t="array" ref="I295">IF($B295&lt;&gt;"",INDEX('новый реестр'!A:BV,B295+1,SMALL(IF(INDEX('новый реестр'!J:BV,B295+1,)&lt;&gt;"",COLUMN('новый реестр'!J:BV)),(ROW(A290)-MATCH(B295,B$7:B295,)))),"")</f>
        <v/>
      </c>
    </row>
    <row r="296" spans="1:9" x14ac:dyDescent="0.25">
      <c r="A296" s="16"/>
      <c r="B296" s="54" t="str">
        <f>IFERROR(IF((ROW(A290)-MATCH(B295,B$7:B295,))&lt;--VLOOKUP(B295,'новый реестр'!A:H,8,),B295,MATCH("*",INDEX('новый реестр'!H:H,B295+2):'новый реестр'!H$9999,)+B295),"")</f>
        <v/>
      </c>
      <c r="C296" s="14" t="str">
        <f>IF($B296&lt;&gt;"",INDEX('новый реестр'!B:B,$B296+1),"")</f>
        <v/>
      </c>
      <c r="D296" s="14" t="str">
        <f>IF($B296&lt;&gt;"",INDEX('новый реестр'!C:C,$B296+1),"")</f>
        <v/>
      </c>
      <c r="E296" s="14" t="str">
        <f>IF($B296&lt;&gt;"",INDEX('новый реестр'!D:D,$B296+1),"")</f>
        <v/>
      </c>
      <c r="F296" s="14" t="str">
        <f>IF($B296&lt;&gt;"",INDEX('новый реестр'!E:E,$B296+1),"")</f>
        <v/>
      </c>
      <c r="G296" s="35" t="str">
        <f>IF($B296&lt;&gt;"",INDEX('новый реестр'!F:F,$B296+1),"")</f>
        <v/>
      </c>
      <c r="H296" s="35" t="str">
        <f>IF($B296&lt;&gt;"",INDEX('новый реестр'!G:G,$B296+1),"")</f>
        <v/>
      </c>
      <c r="I296" s="55" t="str">
        <f t="array" ref="I296">IF($B296&lt;&gt;"",INDEX('новый реестр'!A:BV,B296+1,SMALL(IF(INDEX('новый реестр'!J:BV,B296+1,)&lt;&gt;"",COLUMN('новый реестр'!J:BV)),(ROW(A291)-MATCH(B296,B$7:B296,)))),"")</f>
        <v/>
      </c>
    </row>
    <row r="297" spans="1:9" x14ac:dyDescent="0.25">
      <c r="A297" s="16"/>
      <c r="B297" s="54" t="str">
        <f>IFERROR(IF((ROW(A291)-MATCH(B296,B$7:B296,))&lt;--VLOOKUP(B296,'новый реестр'!A:H,8,),B296,MATCH("*",INDEX('новый реестр'!H:H,B296+2):'новый реестр'!H$9999,)+B296),"")</f>
        <v/>
      </c>
      <c r="C297" s="14" t="str">
        <f>IF($B297&lt;&gt;"",INDEX('новый реестр'!B:B,$B297+1),"")</f>
        <v/>
      </c>
      <c r="D297" s="14" t="str">
        <f>IF($B297&lt;&gt;"",INDEX('новый реестр'!C:C,$B297+1),"")</f>
        <v/>
      </c>
      <c r="E297" s="14" t="str">
        <f>IF($B297&lt;&gt;"",INDEX('новый реестр'!D:D,$B297+1),"")</f>
        <v/>
      </c>
      <c r="F297" s="14" t="str">
        <f>IF($B297&lt;&gt;"",INDEX('новый реестр'!E:E,$B297+1),"")</f>
        <v/>
      </c>
      <c r="G297" s="35" t="str">
        <f>IF($B297&lt;&gt;"",INDEX('новый реестр'!F:F,$B297+1),"")</f>
        <v/>
      </c>
      <c r="H297" s="35" t="str">
        <f>IF($B297&lt;&gt;"",INDEX('новый реестр'!G:G,$B297+1),"")</f>
        <v/>
      </c>
      <c r="I297" s="55" t="str">
        <f t="array" ref="I297">IF($B297&lt;&gt;"",INDEX('новый реестр'!A:BV,B297+1,SMALL(IF(INDEX('новый реестр'!J:BV,B297+1,)&lt;&gt;"",COLUMN('новый реестр'!J:BV)),(ROW(A292)-MATCH(B297,B$7:B297,)))),"")</f>
        <v/>
      </c>
    </row>
    <row r="298" spans="1:9" x14ac:dyDescent="0.25">
      <c r="A298" s="16"/>
      <c r="B298" s="54" t="str">
        <f>IFERROR(IF((ROW(A292)-MATCH(B297,B$7:B297,))&lt;--VLOOKUP(B297,'новый реестр'!A:H,8,),B297,MATCH("*",INDEX('новый реестр'!H:H,B297+2):'новый реестр'!H$9999,)+B297),"")</f>
        <v/>
      </c>
      <c r="C298" s="14" t="str">
        <f>IF($B298&lt;&gt;"",INDEX('новый реестр'!B:B,$B298+1),"")</f>
        <v/>
      </c>
      <c r="D298" s="14" t="str">
        <f>IF($B298&lt;&gt;"",INDEX('новый реестр'!C:C,$B298+1),"")</f>
        <v/>
      </c>
      <c r="E298" s="14" t="str">
        <f>IF($B298&lt;&gt;"",INDEX('новый реестр'!D:D,$B298+1),"")</f>
        <v/>
      </c>
      <c r="F298" s="14" t="str">
        <f>IF($B298&lt;&gt;"",INDEX('новый реестр'!E:E,$B298+1),"")</f>
        <v/>
      </c>
      <c r="G298" s="35" t="str">
        <f>IF($B298&lt;&gt;"",INDEX('новый реестр'!F:F,$B298+1),"")</f>
        <v/>
      </c>
      <c r="H298" s="35" t="str">
        <f>IF($B298&lt;&gt;"",INDEX('новый реестр'!G:G,$B298+1),"")</f>
        <v/>
      </c>
      <c r="I298" s="55" t="str">
        <f t="array" ref="I298">IF($B298&lt;&gt;"",INDEX('новый реестр'!A:BV,B298+1,SMALL(IF(INDEX('новый реестр'!J:BV,B298+1,)&lt;&gt;"",COLUMN('новый реестр'!J:BV)),(ROW(A293)-MATCH(B298,B$7:B298,)))),"")</f>
        <v/>
      </c>
    </row>
    <row r="299" spans="1:9" x14ac:dyDescent="0.25">
      <c r="A299" s="16"/>
      <c r="B299" s="54" t="str">
        <f>IFERROR(IF((ROW(A293)-MATCH(B298,B$7:B298,))&lt;--VLOOKUP(B298,'новый реестр'!A:H,8,),B298,MATCH("*",INDEX('новый реестр'!H:H,B298+2):'новый реестр'!H$9999,)+B298),"")</f>
        <v/>
      </c>
      <c r="C299" s="14" t="str">
        <f>IF($B299&lt;&gt;"",INDEX('новый реестр'!B:B,$B299+1),"")</f>
        <v/>
      </c>
      <c r="D299" s="14" t="str">
        <f>IF($B299&lt;&gt;"",INDEX('новый реестр'!C:C,$B299+1),"")</f>
        <v/>
      </c>
      <c r="E299" s="14" t="str">
        <f>IF($B299&lt;&gt;"",INDEX('новый реестр'!D:D,$B299+1),"")</f>
        <v/>
      </c>
      <c r="F299" s="14" t="str">
        <f>IF($B299&lt;&gt;"",INDEX('новый реестр'!E:E,$B299+1),"")</f>
        <v/>
      </c>
      <c r="G299" s="35" t="str">
        <f>IF($B299&lt;&gt;"",INDEX('новый реестр'!F:F,$B299+1),"")</f>
        <v/>
      </c>
      <c r="H299" s="35" t="str">
        <f>IF($B299&lt;&gt;"",INDEX('новый реестр'!G:G,$B299+1),"")</f>
        <v/>
      </c>
      <c r="I299" s="55" t="str">
        <f t="array" ref="I299">IF($B299&lt;&gt;"",INDEX('новый реестр'!A:BV,B299+1,SMALL(IF(INDEX('новый реестр'!J:BV,B299+1,)&lt;&gt;"",COLUMN('новый реестр'!J:BV)),(ROW(A294)-MATCH(B299,B$7:B299,)))),"")</f>
        <v/>
      </c>
    </row>
    <row r="300" spans="1:9" x14ac:dyDescent="0.25">
      <c r="A300" s="16"/>
      <c r="B300" s="54" t="str">
        <f>IFERROR(IF((ROW(A294)-MATCH(B299,B$7:B299,))&lt;--VLOOKUP(B299,'новый реестр'!A:H,8,),B299,MATCH("*",INDEX('новый реестр'!H:H,B299+2):'новый реестр'!H$9999,)+B299),"")</f>
        <v/>
      </c>
      <c r="C300" s="14" t="str">
        <f>IF($B300&lt;&gt;"",INDEX('новый реестр'!B:B,$B300+1),"")</f>
        <v/>
      </c>
      <c r="D300" s="14" t="str">
        <f>IF($B300&lt;&gt;"",INDEX('новый реестр'!C:C,$B300+1),"")</f>
        <v/>
      </c>
      <c r="E300" s="14" t="str">
        <f>IF($B300&lt;&gt;"",INDEX('новый реестр'!D:D,$B300+1),"")</f>
        <v/>
      </c>
      <c r="F300" s="14" t="str">
        <f>IF($B300&lt;&gt;"",INDEX('новый реестр'!E:E,$B300+1),"")</f>
        <v/>
      </c>
      <c r="G300" s="35" t="str">
        <f>IF($B300&lt;&gt;"",INDEX('новый реестр'!F:F,$B300+1),"")</f>
        <v/>
      </c>
      <c r="H300" s="35" t="str">
        <f>IF($B300&lt;&gt;"",INDEX('новый реестр'!G:G,$B300+1),"")</f>
        <v/>
      </c>
      <c r="I300" s="55" t="str">
        <f t="array" ref="I300">IF($B300&lt;&gt;"",INDEX('новый реестр'!A:BV,B300+1,SMALL(IF(INDEX('новый реестр'!J:BV,B300+1,)&lt;&gt;"",COLUMN('новый реестр'!J:BV)),(ROW(A295)-MATCH(B300,B$7:B300,)))),"")</f>
        <v/>
      </c>
    </row>
    <row r="301" spans="1:9" x14ac:dyDescent="0.25">
      <c r="A301" s="16"/>
      <c r="B301" s="54" t="str">
        <f>IFERROR(IF((ROW(A295)-MATCH(B300,B$7:B300,))&lt;--VLOOKUP(B300,'новый реестр'!A:H,8,),B300,MATCH("*",INDEX('новый реестр'!H:H,B300+2):'новый реестр'!H$9999,)+B300),"")</f>
        <v/>
      </c>
      <c r="C301" s="14" t="str">
        <f>IF($B301&lt;&gt;"",INDEX('новый реестр'!B:B,$B301+1),"")</f>
        <v/>
      </c>
      <c r="D301" s="14" t="str">
        <f>IF($B301&lt;&gt;"",INDEX('новый реестр'!C:C,$B301+1),"")</f>
        <v/>
      </c>
      <c r="E301" s="14" t="str">
        <f>IF($B301&lt;&gt;"",INDEX('новый реестр'!D:D,$B301+1),"")</f>
        <v/>
      </c>
      <c r="F301" s="14" t="str">
        <f>IF($B301&lt;&gt;"",INDEX('новый реестр'!E:E,$B301+1),"")</f>
        <v/>
      </c>
      <c r="G301" s="35" t="str">
        <f>IF($B301&lt;&gt;"",INDEX('новый реестр'!F:F,$B301+1),"")</f>
        <v/>
      </c>
      <c r="H301" s="35" t="str">
        <f>IF($B301&lt;&gt;"",INDEX('новый реестр'!G:G,$B301+1),"")</f>
        <v/>
      </c>
      <c r="I301" s="55" t="str">
        <f t="array" ref="I301">IF($B301&lt;&gt;"",INDEX('новый реестр'!A:BV,B301+1,SMALL(IF(INDEX('новый реестр'!J:BV,B301+1,)&lt;&gt;"",COLUMN('новый реестр'!J:BV)),(ROW(A296)-MATCH(B301,B$7:B301,)))),"")</f>
        <v/>
      </c>
    </row>
    <row r="302" spans="1:9" x14ac:dyDescent="0.25">
      <c r="A302" s="16"/>
      <c r="B302" s="54" t="str">
        <f>IFERROR(IF((ROW(A296)-MATCH(B301,B$7:B301,))&lt;--VLOOKUP(B301,'новый реестр'!A:H,8,),B301,MATCH("*",INDEX('новый реестр'!H:H,B301+2):'новый реестр'!H$9999,)+B301),"")</f>
        <v/>
      </c>
      <c r="C302" s="14" t="str">
        <f>IF($B302&lt;&gt;"",INDEX('новый реестр'!B:B,$B302+1),"")</f>
        <v/>
      </c>
      <c r="D302" s="14" t="str">
        <f>IF($B302&lt;&gt;"",INDEX('новый реестр'!C:C,$B302+1),"")</f>
        <v/>
      </c>
      <c r="E302" s="14" t="str">
        <f>IF($B302&lt;&gt;"",INDEX('новый реестр'!D:D,$B302+1),"")</f>
        <v/>
      </c>
      <c r="F302" s="14" t="str">
        <f>IF($B302&lt;&gt;"",INDEX('новый реестр'!E:E,$B302+1),"")</f>
        <v/>
      </c>
      <c r="G302" s="35" t="str">
        <f>IF($B302&lt;&gt;"",INDEX('новый реестр'!F:F,$B302+1),"")</f>
        <v/>
      </c>
      <c r="H302" s="35" t="str">
        <f>IF($B302&lt;&gt;"",INDEX('новый реестр'!G:G,$B302+1),"")</f>
        <v/>
      </c>
      <c r="I302" s="55" t="str">
        <f t="array" ref="I302">IF($B302&lt;&gt;"",INDEX('новый реестр'!A:BV,B302+1,SMALL(IF(INDEX('новый реестр'!J:BV,B302+1,)&lt;&gt;"",COLUMN('новый реестр'!J:BV)),(ROW(A297)-MATCH(B302,B$7:B302,)))),"")</f>
        <v/>
      </c>
    </row>
    <row r="303" spans="1:9" x14ac:dyDescent="0.25">
      <c r="A303" s="16"/>
      <c r="B303" s="54" t="str">
        <f>IFERROR(IF((ROW(A297)-MATCH(B302,B$7:B302,))&lt;--VLOOKUP(B302,'новый реестр'!A:H,8,),B302,MATCH("*",INDEX('новый реестр'!H:H,B302+2):'новый реестр'!H$9999,)+B302),"")</f>
        <v/>
      </c>
      <c r="C303" s="14" t="str">
        <f>IF($B303&lt;&gt;"",INDEX('новый реестр'!B:B,$B303+1),"")</f>
        <v/>
      </c>
      <c r="D303" s="14" t="str">
        <f>IF($B303&lt;&gt;"",INDEX('новый реестр'!C:C,$B303+1),"")</f>
        <v/>
      </c>
      <c r="E303" s="14" t="str">
        <f>IF($B303&lt;&gt;"",INDEX('новый реестр'!D:D,$B303+1),"")</f>
        <v/>
      </c>
      <c r="F303" s="14" t="str">
        <f>IF($B303&lt;&gt;"",INDEX('новый реестр'!E:E,$B303+1),"")</f>
        <v/>
      </c>
      <c r="G303" s="35" t="str">
        <f>IF($B303&lt;&gt;"",INDEX('новый реестр'!F:F,$B303+1),"")</f>
        <v/>
      </c>
      <c r="H303" s="35" t="str">
        <f>IF($B303&lt;&gt;"",INDEX('новый реестр'!G:G,$B303+1),"")</f>
        <v/>
      </c>
      <c r="I303" s="55" t="str">
        <f t="array" ref="I303">IF($B303&lt;&gt;"",INDEX('новый реестр'!A:BV,B303+1,SMALL(IF(INDEX('новый реестр'!J:BV,B303+1,)&lt;&gt;"",COLUMN('новый реестр'!J:BV)),(ROW(A298)-MATCH(B303,B$7:B303,)))),"")</f>
        <v/>
      </c>
    </row>
    <row r="304" spans="1:9" x14ac:dyDescent="0.25">
      <c r="A304" s="16"/>
      <c r="B304" s="54" t="str">
        <f>IFERROR(IF((ROW(A298)-MATCH(B303,B$7:B303,))&lt;--VLOOKUP(B303,'новый реестр'!A:H,8,),B303,MATCH("*",INDEX('новый реестр'!H:H,B303+2):'новый реестр'!H$9999,)+B303),"")</f>
        <v/>
      </c>
      <c r="C304" s="14" t="str">
        <f>IF($B304&lt;&gt;"",INDEX('новый реестр'!B:B,$B304+1),"")</f>
        <v/>
      </c>
      <c r="D304" s="14" t="str">
        <f>IF($B304&lt;&gt;"",INDEX('новый реестр'!C:C,$B304+1),"")</f>
        <v/>
      </c>
      <c r="E304" s="14" t="str">
        <f>IF($B304&lt;&gt;"",INDEX('новый реестр'!D:D,$B304+1),"")</f>
        <v/>
      </c>
      <c r="F304" s="14" t="str">
        <f>IF($B304&lt;&gt;"",INDEX('новый реестр'!E:E,$B304+1),"")</f>
        <v/>
      </c>
      <c r="G304" s="35" t="str">
        <f>IF($B304&lt;&gt;"",INDEX('новый реестр'!F:F,$B304+1),"")</f>
        <v/>
      </c>
      <c r="H304" s="35" t="str">
        <f>IF($B304&lt;&gt;"",INDEX('новый реестр'!G:G,$B304+1),"")</f>
        <v/>
      </c>
      <c r="I304" s="55" t="str">
        <f t="array" ref="I304">IF($B304&lt;&gt;"",INDEX('новый реестр'!A:BV,B304+1,SMALL(IF(INDEX('новый реестр'!J:BV,B304+1,)&lt;&gt;"",COLUMN('новый реестр'!J:BV)),(ROW(A299)-MATCH(B304,B$7:B304,)))),"")</f>
        <v/>
      </c>
    </row>
    <row r="305" spans="1:9" x14ac:dyDescent="0.25">
      <c r="A305" s="16"/>
      <c r="B305" s="54" t="str">
        <f>IFERROR(IF((ROW(A299)-MATCH(B304,B$7:B304,))&lt;--VLOOKUP(B304,'новый реестр'!A:H,8,),B304,MATCH("*",INDEX('новый реестр'!H:H,B304+2):'новый реестр'!H$9999,)+B304),"")</f>
        <v/>
      </c>
      <c r="C305" s="14" t="str">
        <f>IF($B305&lt;&gt;"",INDEX('новый реестр'!B:B,$B305+1),"")</f>
        <v/>
      </c>
      <c r="D305" s="14" t="str">
        <f>IF($B305&lt;&gt;"",INDEX('новый реестр'!C:C,$B305+1),"")</f>
        <v/>
      </c>
      <c r="E305" s="14" t="str">
        <f>IF($B305&lt;&gt;"",INDEX('новый реестр'!D:D,$B305+1),"")</f>
        <v/>
      </c>
      <c r="F305" s="14" t="str">
        <f>IF($B305&lt;&gt;"",INDEX('новый реестр'!E:E,$B305+1),"")</f>
        <v/>
      </c>
      <c r="G305" s="35" t="str">
        <f>IF($B305&lt;&gt;"",INDEX('новый реестр'!F:F,$B305+1),"")</f>
        <v/>
      </c>
      <c r="H305" s="35" t="str">
        <f>IF($B305&lt;&gt;"",INDEX('новый реестр'!G:G,$B305+1),"")</f>
        <v/>
      </c>
      <c r="I305" s="55" t="str">
        <f t="array" ref="I305">IF($B305&lt;&gt;"",INDEX('новый реестр'!A:BV,B305+1,SMALL(IF(INDEX('новый реестр'!J:BV,B305+1,)&lt;&gt;"",COLUMN('новый реестр'!J:BV)),(ROW(A300)-MATCH(B305,B$7:B305,)))),"")</f>
        <v/>
      </c>
    </row>
    <row r="306" spans="1:9" x14ac:dyDescent="0.25">
      <c r="A306" s="16"/>
      <c r="B306" s="54" t="str">
        <f>IFERROR(IF((ROW(A300)-MATCH(B305,B$7:B305,))&lt;--VLOOKUP(B305,'новый реестр'!A:H,8,),B305,MATCH("*",INDEX('новый реестр'!H:H,B305+2):'новый реестр'!H$9999,)+B305),"")</f>
        <v/>
      </c>
      <c r="C306" s="14" t="str">
        <f>IF($B306&lt;&gt;"",INDEX('новый реестр'!B:B,$B306+1),"")</f>
        <v/>
      </c>
      <c r="D306" s="14" t="str">
        <f>IF($B306&lt;&gt;"",INDEX('новый реестр'!C:C,$B306+1),"")</f>
        <v/>
      </c>
      <c r="E306" s="14" t="str">
        <f>IF($B306&lt;&gt;"",INDEX('новый реестр'!D:D,$B306+1),"")</f>
        <v/>
      </c>
      <c r="F306" s="14" t="str">
        <f>IF($B306&lt;&gt;"",INDEX('новый реестр'!E:E,$B306+1),"")</f>
        <v/>
      </c>
      <c r="G306" s="35" t="str">
        <f>IF($B306&lt;&gt;"",INDEX('новый реестр'!F:F,$B306+1),"")</f>
        <v/>
      </c>
      <c r="H306" s="35" t="str">
        <f>IF($B306&lt;&gt;"",INDEX('новый реестр'!G:G,$B306+1),"")</f>
        <v/>
      </c>
      <c r="I306" s="55" t="str">
        <f t="array" ref="I306">IF($B306&lt;&gt;"",INDEX('новый реестр'!A:BV,B306+1,SMALL(IF(INDEX('новый реестр'!J:BV,B306+1,)&lt;&gt;"",COLUMN('новый реестр'!J:BV)),(ROW(A301)-MATCH(B306,B$7:B306,)))),"")</f>
        <v/>
      </c>
    </row>
    <row r="307" spans="1:9" x14ac:dyDescent="0.25">
      <c r="A307" s="16"/>
      <c r="B307" s="54" t="str">
        <f>IFERROR(IF((ROW(A301)-MATCH(B306,B$7:B306,))&lt;--VLOOKUP(B306,'новый реестр'!A:H,8,),B306,MATCH("*",INDEX('новый реестр'!H:H,B306+2):'новый реестр'!H$9999,)+B306),"")</f>
        <v/>
      </c>
      <c r="C307" s="14" t="str">
        <f>IF($B307&lt;&gt;"",INDEX('новый реестр'!B:B,$B307+1),"")</f>
        <v/>
      </c>
      <c r="D307" s="14" t="str">
        <f>IF($B307&lt;&gt;"",INDEX('новый реестр'!C:C,$B307+1),"")</f>
        <v/>
      </c>
      <c r="E307" s="14" t="str">
        <f>IF($B307&lt;&gt;"",INDEX('новый реестр'!D:D,$B307+1),"")</f>
        <v/>
      </c>
      <c r="F307" s="14" t="str">
        <f>IF($B307&lt;&gt;"",INDEX('новый реестр'!E:E,$B307+1),"")</f>
        <v/>
      </c>
      <c r="G307" s="35" t="str">
        <f>IF($B307&lt;&gt;"",INDEX('новый реестр'!F:F,$B307+1),"")</f>
        <v/>
      </c>
      <c r="H307" s="35" t="str">
        <f>IF($B307&lt;&gt;"",INDEX('новый реестр'!G:G,$B307+1),"")</f>
        <v/>
      </c>
      <c r="I307" s="55" t="str">
        <f t="array" ref="I307">IF($B307&lt;&gt;"",INDEX('новый реестр'!A:BV,B307+1,SMALL(IF(INDEX('новый реестр'!J:BV,B307+1,)&lt;&gt;"",COLUMN('новый реестр'!J:BV)),(ROW(A302)-MATCH(B307,B$7:B307,)))),"")</f>
        <v/>
      </c>
    </row>
    <row r="308" spans="1:9" x14ac:dyDescent="0.25">
      <c r="A308" s="16"/>
      <c r="B308" s="54" t="str">
        <f>IFERROR(IF((ROW(A302)-MATCH(B307,B$7:B307,))&lt;--VLOOKUP(B307,'новый реестр'!A:H,8,),B307,MATCH("*",INDEX('новый реестр'!H:H,B307+2):'новый реестр'!H$9999,)+B307),"")</f>
        <v/>
      </c>
      <c r="C308" s="14" t="str">
        <f>IF($B308&lt;&gt;"",INDEX('новый реестр'!B:B,$B308+1),"")</f>
        <v/>
      </c>
      <c r="D308" s="14" t="str">
        <f>IF($B308&lt;&gt;"",INDEX('новый реестр'!C:C,$B308+1),"")</f>
        <v/>
      </c>
      <c r="E308" s="14" t="str">
        <f>IF($B308&lt;&gt;"",INDEX('новый реестр'!D:D,$B308+1),"")</f>
        <v/>
      </c>
      <c r="F308" s="14" t="str">
        <f>IF($B308&lt;&gt;"",INDEX('новый реестр'!E:E,$B308+1),"")</f>
        <v/>
      </c>
      <c r="G308" s="35" t="str">
        <f>IF($B308&lt;&gt;"",INDEX('новый реестр'!F:F,$B308+1),"")</f>
        <v/>
      </c>
      <c r="H308" s="35" t="str">
        <f>IF($B308&lt;&gt;"",INDEX('новый реестр'!G:G,$B308+1),"")</f>
        <v/>
      </c>
      <c r="I308" s="55" t="str">
        <f t="array" ref="I308">IF($B308&lt;&gt;"",INDEX('новый реестр'!A:BV,B308+1,SMALL(IF(INDEX('новый реестр'!J:BV,B308+1,)&lt;&gt;"",COLUMN('новый реестр'!J:BV)),(ROW(A303)-MATCH(B308,B$7:B308,)))),"")</f>
        <v/>
      </c>
    </row>
    <row r="309" spans="1:9" x14ac:dyDescent="0.25">
      <c r="A309" s="16"/>
      <c r="B309" s="54" t="str">
        <f>IFERROR(IF((ROW(A303)-MATCH(B308,B$7:B308,))&lt;--VLOOKUP(B308,'новый реестр'!A:H,8,),B308,MATCH("*",INDEX('новый реестр'!H:H,B308+2):'новый реестр'!H$9999,)+B308),"")</f>
        <v/>
      </c>
      <c r="C309" s="14" t="str">
        <f>IF($B309&lt;&gt;"",INDEX('новый реестр'!B:B,$B309+1),"")</f>
        <v/>
      </c>
      <c r="D309" s="14" t="str">
        <f>IF($B309&lt;&gt;"",INDEX('новый реестр'!C:C,$B309+1),"")</f>
        <v/>
      </c>
      <c r="E309" s="14" t="str">
        <f>IF($B309&lt;&gt;"",INDEX('новый реестр'!D:D,$B309+1),"")</f>
        <v/>
      </c>
      <c r="F309" s="14" t="str">
        <f>IF($B309&lt;&gt;"",INDEX('новый реестр'!E:E,$B309+1),"")</f>
        <v/>
      </c>
      <c r="G309" s="35" t="str">
        <f>IF($B309&lt;&gt;"",INDEX('новый реестр'!F:F,$B309+1),"")</f>
        <v/>
      </c>
      <c r="H309" s="35" t="str">
        <f>IF($B309&lt;&gt;"",INDEX('новый реестр'!G:G,$B309+1),"")</f>
        <v/>
      </c>
      <c r="I309" s="55" t="str">
        <f t="array" ref="I309">IF($B309&lt;&gt;"",INDEX('новый реестр'!A:BV,B309+1,SMALL(IF(INDEX('новый реестр'!J:BV,B309+1,)&lt;&gt;"",COLUMN('новый реестр'!J:BV)),(ROW(A304)-MATCH(B309,B$7:B309,)))),"")</f>
        <v/>
      </c>
    </row>
    <row r="310" spans="1:9" x14ac:dyDescent="0.25">
      <c r="A310" s="16"/>
      <c r="B310" s="54" t="str">
        <f>IFERROR(IF((ROW(A304)-MATCH(B309,B$7:B309,))&lt;--VLOOKUP(B309,'новый реестр'!A:H,8,),B309,MATCH("*",INDEX('новый реестр'!H:H,B309+2):'новый реестр'!H$9999,)+B309),"")</f>
        <v/>
      </c>
      <c r="C310" s="14" t="str">
        <f>IF($B310&lt;&gt;"",INDEX('новый реестр'!B:B,$B310+1),"")</f>
        <v/>
      </c>
      <c r="D310" s="14" t="str">
        <f>IF($B310&lt;&gt;"",INDEX('новый реестр'!C:C,$B310+1),"")</f>
        <v/>
      </c>
      <c r="E310" s="14" t="str">
        <f>IF($B310&lt;&gt;"",INDEX('новый реестр'!D:D,$B310+1),"")</f>
        <v/>
      </c>
      <c r="F310" s="14" t="str">
        <f>IF($B310&lt;&gt;"",INDEX('новый реестр'!E:E,$B310+1),"")</f>
        <v/>
      </c>
      <c r="G310" s="35" t="str">
        <f>IF($B310&lt;&gt;"",INDEX('новый реестр'!F:F,$B310+1),"")</f>
        <v/>
      </c>
      <c r="H310" s="35" t="str">
        <f>IF($B310&lt;&gt;"",INDEX('новый реестр'!G:G,$B310+1),"")</f>
        <v/>
      </c>
      <c r="I310" s="55" t="str">
        <f t="array" ref="I310">IF($B310&lt;&gt;"",INDEX('новый реестр'!A:BV,B310+1,SMALL(IF(INDEX('новый реестр'!J:BV,B310+1,)&lt;&gt;"",COLUMN('новый реестр'!J:BV)),(ROW(A305)-MATCH(B310,B$7:B310,)))),"")</f>
        <v/>
      </c>
    </row>
    <row r="311" spans="1:9" x14ac:dyDescent="0.25">
      <c r="A311" s="16"/>
      <c r="B311" s="54" t="str">
        <f>IFERROR(IF((ROW(A305)-MATCH(B310,B$7:B310,))&lt;--VLOOKUP(B310,'новый реестр'!A:H,8,),B310,MATCH("*",INDEX('новый реестр'!H:H,B310+2):'новый реестр'!H$9999,)+B310),"")</f>
        <v/>
      </c>
      <c r="C311" s="14" t="str">
        <f>IF($B311&lt;&gt;"",INDEX('новый реестр'!B:B,$B311+1),"")</f>
        <v/>
      </c>
      <c r="D311" s="14" t="str">
        <f>IF($B311&lt;&gt;"",INDEX('новый реестр'!C:C,$B311+1),"")</f>
        <v/>
      </c>
      <c r="E311" s="14" t="str">
        <f>IF($B311&lt;&gt;"",INDEX('новый реестр'!D:D,$B311+1),"")</f>
        <v/>
      </c>
      <c r="F311" s="14" t="str">
        <f>IF($B311&lt;&gt;"",INDEX('новый реестр'!E:E,$B311+1),"")</f>
        <v/>
      </c>
      <c r="G311" s="35" t="str">
        <f>IF($B311&lt;&gt;"",INDEX('новый реестр'!F:F,$B311+1),"")</f>
        <v/>
      </c>
      <c r="H311" s="35" t="str">
        <f>IF($B311&lt;&gt;"",INDEX('новый реестр'!G:G,$B311+1),"")</f>
        <v/>
      </c>
      <c r="I311" s="55" t="str">
        <f t="array" ref="I311">IF($B311&lt;&gt;"",INDEX('новый реестр'!A:BV,B311+1,SMALL(IF(INDEX('новый реестр'!J:BV,B311+1,)&lt;&gt;"",COLUMN('новый реестр'!J:BV)),(ROW(A306)-MATCH(B311,B$7:B311,)))),"")</f>
        <v/>
      </c>
    </row>
    <row r="312" spans="1:9" x14ac:dyDescent="0.25">
      <c r="A312" s="16"/>
      <c r="B312" s="54" t="str">
        <f>IFERROR(IF((ROW(A306)-MATCH(B311,B$7:B311,))&lt;--VLOOKUP(B311,'новый реестр'!A:H,8,),B311,MATCH("*",INDEX('новый реестр'!H:H,B311+2):'новый реестр'!H$9999,)+B311),"")</f>
        <v/>
      </c>
      <c r="C312" s="14" t="str">
        <f>IF($B312&lt;&gt;"",INDEX('новый реестр'!B:B,$B312+1),"")</f>
        <v/>
      </c>
      <c r="D312" s="14" t="str">
        <f>IF($B312&lt;&gt;"",INDEX('новый реестр'!C:C,$B312+1),"")</f>
        <v/>
      </c>
      <c r="E312" s="14" t="str">
        <f>IF($B312&lt;&gt;"",INDEX('новый реестр'!D:D,$B312+1),"")</f>
        <v/>
      </c>
      <c r="F312" s="14" t="str">
        <f>IF($B312&lt;&gt;"",INDEX('новый реестр'!E:E,$B312+1),"")</f>
        <v/>
      </c>
      <c r="G312" s="35" t="str">
        <f>IF($B312&lt;&gt;"",INDEX('новый реестр'!F:F,$B312+1),"")</f>
        <v/>
      </c>
      <c r="H312" s="35" t="str">
        <f>IF($B312&lt;&gt;"",INDEX('новый реестр'!G:G,$B312+1),"")</f>
        <v/>
      </c>
      <c r="I312" s="55" t="str">
        <f t="array" ref="I312">IF($B312&lt;&gt;"",INDEX('новый реестр'!A:BV,B312+1,SMALL(IF(INDEX('новый реестр'!J:BV,B312+1,)&lt;&gt;"",COLUMN('новый реестр'!J:BV)),(ROW(A307)-MATCH(B312,B$7:B312,)))),"")</f>
        <v/>
      </c>
    </row>
    <row r="313" spans="1:9" x14ac:dyDescent="0.25">
      <c r="A313" s="16"/>
      <c r="B313" s="54" t="str">
        <f>IFERROR(IF((ROW(A307)-MATCH(B312,B$7:B312,))&lt;--VLOOKUP(B312,'новый реестр'!A:H,8,),B312,MATCH("*",INDEX('новый реестр'!H:H,B312+2):'новый реестр'!H$9999,)+B312),"")</f>
        <v/>
      </c>
      <c r="C313" s="14" t="str">
        <f>IF($B313&lt;&gt;"",INDEX('новый реестр'!B:B,$B313+1),"")</f>
        <v/>
      </c>
      <c r="D313" s="14" t="str">
        <f>IF($B313&lt;&gt;"",INDEX('новый реестр'!C:C,$B313+1),"")</f>
        <v/>
      </c>
      <c r="E313" s="14" t="str">
        <f>IF($B313&lt;&gt;"",INDEX('новый реестр'!D:D,$B313+1),"")</f>
        <v/>
      </c>
      <c r="F313" s="14" t="str">
        <f>IF($B313&lt;&gt;"",INDEX('новый реестр'!E:E,$B313+1),"")</f>
        <v/>
      </c>
      <c r="G313" s="35" t="str">
        <f>IF($B313&lt;&gt;"",INDEX('новый реестр'!F:F,$B313+1),"")</f>
        <v/>
      </c>
      <c r="H313" s="35" t="str">
        <f>IF($B313&lt;&gt;"",INDEX('новый реестр'!G:G,$B313+1),"")</f>
        <v/>
      </c>
      <c r="I313" s="55" t="str">
        <f t="array" ref="I313">IF($B313&lt;&gt;"",INDEX('новый реестр'!A:BV,B313+1,SMALL(IF(INDEX('новый реестр'!J:BV,B313+1,)&lt;&gt;"",COLUMN('новый реестр'!J:BV)),(ROW(A308)-MATCH(B313,B$7:B313,)))),"")</f>
        <v/>
      </c>
    </row>
    <row r="314" spans="1:9" x14ac:dyDescent="0.25">
      <c r="A314" s="16"/>
      <c r="B314" s="54" t="str">
        <f>IFERROR(IF((ROW(A308)-MATCH(B313,B$7:B313,))&lt;--VLOOKUP(B313,'новый реестр'!A:H,8,),B313,MATCH("*",INDEX('новый реестр'!H:H,B313+2):'новый реестр'!H$9999,)+B313),"")</f>
        <v/>
      </c>
      <c r="C314" s="14" t="str">
        <f>IF($B314&lt;&gt;"",INDEX('новый реестр'!B:B,$B314+1),"")</f>
        <v/>
      </c>
      <c r="D314" s="14" t="str">
        <f>IF($B314&lt;&gt;"",INDEX('новый реестр'!C:C,$B314+1),"")</f>
        <v/>
      </c>
      <c r="E314" s="14" t="str">
        <f>IF($B314&lt;&gt;"",INDEX('новый реестр'!D:D,$B314+1),"")</f>
        <v/>
      </c>
      <c r="F314" s="14" t="str">
        <f>IF($B314&lt;&gt;"",INDEX('новый реестр'!E:E,$B314+1),"")</f>
        <v/>
      </c>
      <c r="G314" s="35" t="str">
        <f>IF($B314&lt;&gt;"",INDEX('новый реестр'!F:F,$B314+1),"")</f>
        <v/>
      </c>
      <c r="H314" s="35" t="str">
        <f>IF($B314&lt;&gt;"",INDEX('новый реестр'!G:G,$B314+1),"")</f>
        <v/>
      </c>
      <c r="I314" s="55" t="str">
        <f t="array" ref="I314">IF($B314&lt;&gt;"",INDEX('новый реестр'!A:BV,B314+1,SMALL(IF(INDEX('новый реестр'!J:BV,B314+1,)&lt;&gt;"",COLUMN('новый реестр'!J:BV)),(ROW(A309)-MATCH(B314,B$7:B314,)))),"")</f>
        <v/>
      </c>
    </row>
    <row r="315" spans="1:9" x14ac:dyDescent="0.25">
      <c r="A315" s="16"/>
      <c r="B315" s="54" t="str">
        <f>IFERROR(IF((ROW(A309)-MATCH(B314,B$7:B314,))&lt;--VLOOKUP(B314,'новый реестр'!A:H,8,),B314,MATCH("*",INDEX('новый реестр'!H:H,B314+2):'новый реестр'!H$9999,)+B314),"")</f>
        <v/>
      </c>
      <c r="C315" s="14" t="str">
        <f>IF($B315&lt;&gt;"",INDEX('новый реестр'!B:B,$B315+1),"")</f>
        <v/>
      </c>
      <c r="D315" s="14" t="str">
        <f>IF($B315&lt;&gt;"",INDEX('новый реестр'!C:C,$B315+1),"")</f>
        <v/>
      </c>
      <c r="E315" s="14" t="str">
        <f>IF($B315&lt;&gt;"",INDEX('новый реестр'!D:D,$B315+1),"")</f>
        <v/>
      </c>
      <c r="F315" s="14" t="str">
        <f>IF($B315&lt;&gt;"",INDEX('новый реестр'!E:E,$B315+1),"")</f>
        <v/>
      </c>
      <c r="G315" s="35" t="str">
        <f>IF($B315&lt;&gt;"",INDEX('новый реестр'!F:F,$B315+1),"")</f>
        <v/>
      </c>
      <c r="H315" s="35" t="str">
        <f>IF($B315&lt;&gt;"",INDEX('новый реестр'!G:G,$B315+1),"")</f>
        <v/>
      </c>
      <c r="I315" s="55" t="str">
        <f t="array" ref="I315">IF($B315&lt;&gt;"",INDEX('новый реестр'!A:BV,B315+1,SMALL(IF(INDEX('новый реестр'!J:BV,B315+1,)&lt;&gt;"",COLUMN('новый реестр'!J:BV)),(ROW(A310)-MATCH(B315,B$7:B315,)))),"")</f>
        <v/>
      </c>
    </row>
    <row r="316" spans="1:9" x14ac:dyDescent="0.25">
      <c r="A316" s="16"/>
      <c r="B316" s="54" t="str">
        <f>IFERROR(IF((ROW(A310)-MATCH(B315,B$7:B315,))&lt;--VLOOKUP(B315,'новый реестр'!A:H,8,),B315,MATCH("*",INDEX('новый реестр'!H:H,B315+2):'новый реестр'!H$9999,)+B315),"")</f>
        <v/>
      </c>
      <c r="C316" s="14" t="str">
        <f>IF($B316&lt;&gt;"",INDEX('новый реестр'!B:B,$B316+1),"")</f>
        <v/>
      </c>
      <c r="D316" s="14" t="str">
        <f>IF($B316&lt;&gt;"",INDEX('новый реестр'!C:C,$B316+1),"")</f>
        <v/>
      </c>
      <c r="E316" s="14" t="str">
        <f>IF($B316&lt;&gt;"",INDEX('новый реестр'!D:D,$B316+1),"")</f>
        <v/>
      </c>
      <c r="F316" s="14" t="str">
        <f>IF($B316&lt;&gt;"",INDEX('новый реестр'!E:E,$B316+1),"")</f>
        <v/>
      </c>
      <c r="G316" s="35" t="str">
        <f>IF($B316&lt;&gt;"",INDEX('новый реестр'!F:F,$B316+1),"")</f>
        <v/>
      </c>
      <c r="H316" s="35" t="str">
        <f>IF($B316&lt;&gt;"",INDEX('новый реестр'!G:G,$B316+1),"")</f>
        <v/>
      </c>
      <c r="I316" s="55" t="str">
        <f t="array" ref="I316">IF($B316&lt;&gt;"",INDEX('новый реестр'!A:BV,B316+1,SMALL(IF(INDEX('новый реестр'!J:BV,B316+1,)&lt;&gt;"",COLUMN('новый реестр'!J:BV)),(ROW(A311)-MATCH(B316,B$7:B316,)))),"")</f>
        <v/>
      </c>
    </row>
    <row r="317" spans="1:9" x14ac:dyDescent="0.25">
      <c r="A317" s="16"/>
      <c r="B317" s="54" t="str">
        <f>IFERROR(IF((ROW(A311)-MATCH(B316,B$7:B316,))&lt;--VLOOKUP(B316,'новый реестр'!A:H,8,),B316,MATCH("*",INDEX('новый реестр'!H:H,B316+2):'новый реестр'!H$9999,)+B316),"")</f>
        <v/>
      </c>
      <c r="C317" s="14" t="str">
        <f>IF($B317&lt;&gt;"",INDEX('новый реестр'!B:B,$B317+1),"")</f>
        <v/>
      </c>
      <c r="D317" s="14" t="str">
        <f>IF($B317&lt;&gt;"",INDEX('новый реестр'!C:C,$B317+1),"")</f>
        <v/>
      </c>
      <c r="E317" s="14" t="str">
        <f>IF($B317&lt;&gt;"",INDEX('новый реестр'!D:D,$B317+1),"")</f>
        <v/>
      </c>
      <c r="F317" s="14" t="str">
        <f>IF($B317&lt;&gt;"",INDEX('новый реестр'!E:E,$B317+1),"")</f>
        <v/>
      </c>
      <c r="G317" s="35" t="str">
        <f>IF($B317&lt;&gt;"",INDEX('новый реестр'!F:F,$B317+1),"")</f>
        <v/>
      </c>
      <c r="H317" s="35" t="str">
        <f>IF($B317&lt;&gt;"",INDEX('новый реестр'!G:G,$B317+1),"")</f>
        <v/>
      </c>
      <c r="I317" s="55" t="str">
        <f t="array" ref="I317">IF($B317&lt;&gt;"",INDEX('новый реестр'!A:BV,B317+1,SMALL(IF(INDEX('новый реестр'!J:BV,B317+1,)&lt;&gt;"",COLUMN('новый реестр'!J:BV)),(ROW(A312)-MATCH(B317,B$7:B317,)))),"")</f>
        <v/>
      </c>
    </row>
    <row r="318" spans="1:9" x14ac:dyDescent="0.25">
      <c r="A318" s="16"/>
      <c r="B318" s="54" t="str">
        <f>IFERROR(IF((ROW(A312)-MATCH(B317,B$7:B317,))&lt;--VLOOKUP(B317,'новый реестр'!A:H,8,),B317,MATCH("*",INDEX('новый реестр'!H:H,B317+2):'новый реестр'!H$9999,)+B317),"")</f>
        <v/>
      </c>
      <c r="C318" s="14" t="str">
        <f>IF($B318&lt;&gt;"",INDEX('новый реестр'!B:B,$B318+1),"")</f>
        <v/>
      </c>
      <c r="D318" s="14" t="str">
        <f>IF($B318&lt;&gt;"",INDEX('новый реестр'!C:C,$B318+1),"")</f>
        <v/>
      </c>
      <c r="E318" s="14" t="str">
        <f>IF($B318&lt;&gt;"",INDEX('новый реестр'!D:D,$B318+1),"")</f>
        <v/>
      </c>
      <c r="F318" s="14" t="str">
        <f>IF($B318&lt;&gt;"",INDEX('новый реестр'!E:E,$B318+1),"")</f>
        <v/>
      </c>
      <c r="G318" s="35" t="str">
        <f>IF($B318&lt;&gt;"",INDEX('новый реестр'!F:F,$B318+1),"")</f>
        <v/>
      </c>
      <c r="H318" s="35" t="str">
        <f>IF($B318&lt;&gt;"",INDEX('новый реестр'!G:G,$B318+1),"")</f>
        <v/>
      </c>
      <c r="I318" s="55" t="str">
        <f t="array" ref="I318">IF($B318&lt;&gt;"",INDEX('новый реестр'!A:BV,B318+1,SMALL(IF(INDEX('новый реестр'!J:BV,B318+1,)&lt;&gt;"",COLUMN('новый реестр'!J:BV)),(ROW(A313)-MATCH(B318,B$7:B318,)))),"")</f>
        <v/>
      </c>
    </row>
    <row r="319" spans="1:9" x14ac:dyDescent="0.25">
      <c r="A319" s="16"/>
      <c r="B319" s="54" t="str">
        <f>IFERROR(IF((ROW(A313)-MATCH(B318,B$7:B318,))&lt;--VLOOKUP(B318,'новый реестр'!A:H,8,),B318,MATCH("*",INDEX('новый реестр'!H:H,B318+2):'новый реестр'!H$9999,)+B318),"")</f>
        <v/>
      </c>
      <c r="C319" s="14" t="str">
        <f>IF($B319&lt;&gt;"",INDEX('новый реестр'!B:B,$B319+1),"")</f>
        <v/>
      </c>
      <c r="D319" s="14" t="str">
        <f>IF($B319&lt;&gt;"",INDEX('новый реестр'!C:C,$B319+1),"")</f>
        <v/>
      </c>
      <c r="E319" s="14" t="str">
        <f>IF($B319&lt;&gt;"",INDEX('новый реестр'!D:D,$B319+1),"")</f>
        <v/>
      </c>
      <c r="F319" s="14" t="str">
        <f>IF($B319&lt;&gt;"",INDEX('новый реестр'!E:E,$B319+1),"")</f>
        <v/>
      </c>
      <c r="G319" s="35" t="str">
        <f>IF($B319&lt;&gt;"",INDEX('новый реестр'!F:F,$B319+1),"")</f>
        <v/>
      </c>
      <c r="H319" s="35" t="str">
        <f>IF($B319&lt;&gt;"",INDEX('новый реестр'!G:G,$B319+1),"")</f>
        <v/>
      </c>
      <c r="I319" s="55" t="str">
        <f t="array" ref="I319">IF($B319&lt;&gt;"",INDEX('новый реестр'!A:BV,B319+1,SMALL(IF(INDEX('новый реестр'!J:BV,B319+1,)&lt;&gt;"",COLUMN('новый реестр'!J:BV)),(ROW(A314)-MATCH(B319,B$7:B319,)))),"")</f>
        <v/>
      </c>
    </row>
    <row r="320" spans="1:9" x14ac:dyDescent="0.25">
      <c r="A320" s="16"/>
      <c r="B320" s="54" t="str">
        <f>IFERROR(IF((ROW(A314)-MATCH(B319,B$7:B319,))&lt;--VLOOKUP(B319,'новый реестр'!A:H,8,),B319,MATCH("*",INDEX('новый реестр'!H:H,B319+2):'новый реестр'!H$9999,)+B319),"")</f>
        <v/>
      </c>
      <c r="C320" s="14" t="str">
        <f>IF($B320&lt;&gt;"",INDEX('новый реестр'!B:B,$B320+1),"")</f>
        <v/>
      </c>
      <c r="D320" s="14" t="str">
        <f>IF($B320&lt;&gt;"",INDEX('новый реестр'!C:C,$B320+1),"")</f>
        <v/>
      </c>
      <c r="E320" s="14" t="str">
        <f>IF($B320&lt;&gt;"",INDEX('новый реестр'!D:D,$B320+1),"")</f>
        <v/>
      </c>
      <c r="F320" s="14" t="str">
        <f>IF($B320&lt;&gt;"",INDEX('новый реестр'!E:E,$B320+1),"")</f>
        <v/>
      </c>
      <c r="G320" s="35" t="str">
        <f>IF($B320&lt;&gt;"",INDEX('новый реестр'!F:F,$B320+1),"")</f>
        <v/>
      </c>
      <c r="H320" s="35" t="str">
        <f>IF($B320&lt;&gt;"",INDEX('новый реестр'!G:G,$B320+1),"")</f>
        <v/>
      </c>
      <c r="I320" s="55" t="str">
        <f t="array" ref="I320">IF($B320&lt;&gt;"",INDEX('новый реестр'!A:BV,B320+1,SMALL(IF(INDEX('новый реестр'!J:BV,B320+1,)&lt;&gt;"",COLUMN('новый реестр'!J:BV)),(ROW(A315)-MATCH(B320,B$7:B320,)))),"")</f>
        <v/>
      </c>
    </row>
    <row r="321" spans="1:9" x14ac:dyDescent="0.25">
      <c r="A321" s="16"/>
      <c r="B321" s="54" t="str">
        <f>IFERROR(IF((ROW(A315)-MATCH(B320,B$7:B320,))&lt;--VLOOKUP(B320,'новый реестр'!A:H,8,),B320,MATCH("*",INDEX('новый реестр'!H:H,B320+2):'новый реестр'!H$9999,)+B320),"")</f>
        <v/>
      </c>
      <c r="C321" s="14" t="str">
        <f>IF($B321&lt;&gt;"",INDEX('новый реестр'!B:B,$B321+1),"")</f>
        <v/>
      </c>
      <c r="D321" s="14" t="str">
        <f>IF($B321&lt;&gt;"",INDEX('новый реестр'!C:C,$B321+1),"")</f>
        <v/>
      </c>
      <c r="E321" s="14" t="str">
        <f>IF($B321&lt;&gt;"",INDEX('новый реестр'!D:D,$B321+1),"")</f>
        <v/>
      </c>
      <c r="F321" s="14" t="str">
        <f>IF($B321&lt;&gt;"",INDEX('новый реестр'!E:E,$B321+1),"")</f>
        <v/>
      </c>
      <c r="G321" s="35" t="str">
        <f>IF($B321&lt;&gt;"",INDEX('новый реестр'!F:F,$B321+1),"")</f>
        <v/>
      </c>
      <c r="H321" s="35" t="str">
        <f>IF($B321&lt;&gt;"",INDEX('новый реестр'!G:G,$B321+1),"")</f>
        <v/>
      </c>
      <c r="I321" s="55" t="str">
        <f t="array" ref="I321">IF($B321&lt;&gt;"",INDEX('новый реестр'!A:BV,B321+1,SMALL(IF(INDEX('новый реестр'!J:BV,B321+1,)&lt;&gt;"",COLUMN('новый реестр'!J:BV)),(ROW(A316)-MATCH(B321,B$7:B321,)))),"")</f>
        <v/>
      </c>
    </row>
    <row r="322" spans="1:9" x14ac:dyDescent="0.25">
      <c r="A322" s="16"/>
      <c r="B322" s="54" t="str">
        <f>IFERROR(IF((ROW(A316)-MATCH(B321,B$7:B321,))&lt;--VLOOKUP(B321,'новый реестр'!A:H,8,),B321,MATCH("*",INDEX('новый реестр'!H:H,B321+2):'новый реестр'!H$9999,)+B321),"")</f>
        <v/>
      </c>
      <c r="C322" s="14" t="str">
        <f>IF($B322&lt;&gt;"",INDEX('новый реестр'!B:B,$B322+1),"")</f>
        <v/>
      </c>
      <c r="D322" s="14" t="str">
        <f>IF($B322&lt;&gt;"",INDEX('новый реестр'!C:C,$B322+1),"")</f>
        <v/>
      </c>
      <c r="E322" s="14" t="str">
        <f>IF($B322&lt;&gt;"",INDEX('новый реестр'!D:D,$B322+1),"")</f>
        <v/>
      </c>
      <c r="F322" s="14" t="str">
        <f>IF($B322&lt;&gt;"",INDEX('новый реестр'!E:E,$B322+1),"")</f>
        <v/>
      </c>
      <c r="G322" s="35" t="str">
        <f>IF($B322&lt;&gt;"",INDEX('новый реестр'!F:F,$B322+1),"")</f>
        <v/>
      </c>
      <c r="H322" s="35" t="str">
        <f>IF($B322&lt;&gt;"",INDEX('новый реестр'!G:G,$B322+1),"")</f>
        <v/>
      </c>
      <c r="I322" s="55" t="str">
        <f t="array" ref="I322">IF($B322&lt;&gt;"",INDEX('новый реестр'!A:BV,B322+1,SMALL(IF(INDEX('новый реестр'!J:BV,B322+1,)&lt;&gt;"",COLUMN('новый реестр'!J:BV)),(ROW(A317)-MATCH(B322,B$7:B322,)))),"")</f>
        <v/>
      </c>
    </row>
    <row r="323" spans="1:9" x14ac:dyDescent="0.25">
      <c r="A323" s="16"/>
      <c r="B323" s="54" t="str">
        <f>IFERROR(IF((ROW(A317)-MATCH(B322,B$7:B322,))&lt;--VLOOKUP(B322,'новый реестр'!A:H,8,),B322,MATCH("*",INDEX('новый реестр'!H:H,B322+2):'новый реестр'!H$9999,)+B322),"")</f>
        <v/>
      </c>
      <c r="C323" s="14" t="str">
        <f>IF($B323&lt;&gt;"",INDEX('новый реестр'!B:B,$B323+1),"")</f>
        <v/>
      </c>
      <c r="D323" s="14" t="str">
        <f>IF($B323&lt;&gt;"",INDEX('новый реестр'!C:C,$B323+1),"")</f>
        <v/>
      </c>
      <c r="E323" s="14" t="str">
        <f>IF($B323&lt;&gt;"",INDEX('новый реестр'!D:D,$B323+1),"")</f>
        <v/>
      </c>
      <c r="F323" s="14" t="str">
        <f>IF($B323&lt;&gt;"",INDEX('новый реестр'!E:E,$B323+1),"")</f>
        <v/>
      </c>
      <c r="G323" s="35" t="str">
        <f>IF($B323&lt;&gt;"",INDEX('новый реестр'!F:F,$B323+1),"")</f>
        <v/>
      </c>
      <c r="H323" s="35" t="str">
        <f>IF($B323&lt;&gt;"",INDEX('новый реестр'!G:G,$B323+1),"")</f>
        <v/>
      </c>
      <c r="I323" s="55" t="str">
        <f t="array" ref="I323">IF($B323&lt;&gt;"",INDEX('новый реестр'!A:BV,B323+1,SMALL(IF(INDEX('новый реестр'!J:BV,B323+1,)&lt;&gt;"",COLUMN('новый реестр'!J:BV)),(ROW(A318)-MATCH(B323,B$7:B323,)))),"")</f>
        <v/>
      </c>
    </row>
    <row r="324" spans="1:9" x14ac:dyDescent="0.25">
      <c r="A324" s="16"/>
      <c r="B324" s="54" t="str">
        <f>IFERROR(IF((ROW(A318)-MATCH(B323,B$7:B323,))&lt;--VLOOKUP(B323,'новый реестр'!A:H,8,),B323,MATCH("*",INDEX('новый реестр'!H:H,B323+2):'новый реестр'!H$9999,)+B323),"")</f>
        <v/>
      </c>
      <c r="C324" s="14" t="str">
        <f>IF($B324&lt;&gt;"",INDEX('новый реестр'!B:B,$B324+1),"")</f>
        <v/>
      </c>
      <c r="D324" s="14" t="str">
        <f>IF($B324&lt;&gt;"",INDEX('новый реестр'!C:C,$B324+1),"")</f>
        <v/>
      </c>
      <c r="E324" s="14" t="str">
        <f>IF($B324&lt;&gt;"",INDEX('новый реестр'!D:D,$B324+1),"")</f>
        <v/>
      </c>
      <c r="F324" s="14" t="str">
        <f>IF($B324&lt;&gt;"",INDEX('новый реестр'!E:E,$B324+1),"")</f>
        <v/>
      </c>
      <c r="G324" s="35" t="str">
        <f>IF($B324&lt;&gt;"",INDEX('новый реестр'!F:F,$B324+1),"")</f>
        <v/>
      </c>
      <c r="H324" s="35" t="str">
        <f>IF($B324&lt;&gt;"",INDEX('новый реестр'!G:G,$B324+1),"")</f>
        <v/>
      </c>
      <c r="I324" s="55" t="str">
        <f t="array" ref="I324">IF($B324&lt;&gt;"",INDEX('новый реестр'!A:BV,B324+1,SMALL(IF(INDEX('новый реестр'!J:BV,B324+1,)&lt;&gt;"",COLUMN('новый реестр'!J:BV)),(ROW(A319)-MATCH(B324,B$7:B324,)))),"")</f>
        <v/>
      </c>
    </row>
    <row r="325" spans="1:9" x14ac:dyDescent="0.25">
      <c r="A325" s="16"/>
      <c r="B325" s="54" t="str">
        <f>IFERROR(IF((ROW(A319)-MATCH(B324,B$7:B324,))&lt;--VLOOKUP(B324,'новый реестр'!A:H,8,),B324,MATCH("*",INDEX('новый реестр'!H:H,B324+2):'новый реестр'!H$9999,)+B324),"")</f>
        <v/>
      </c>
      <c r="C325" s="14" t="str">
        <f>IF($B325&lt;&gt;"",INDEX('новый реестр'!B:B,$B325+1),"")</f>
        <v/>
      </c>
      <c r="D325" s="14" t="str">
        <f>IF($B325&lt;&gt;"",INDEX('новый реестр'!C:C,$B325+1),"")</f>
        <v/>
      </c>
      <c r="E325" s="14" t="str">
        <f>IF($B325&lt;&gt;"",INDEX('новый реестр'!D:D,$B325+1),"")</f>
        <v/>
      </c>
      <c r="F325" s="14" t="str">
        <f>IF($B325&lt;&gt;"",INDEX('новый реестр'!E:E,$B325+1),"")</f>
        <v/>
      </c>
      <c r="G325" s="35" t="str">
        <f>IF($B325&lt;&gt;"",INDEX('новый реестр'!F:F,$B325+1),"")</f>
        <v/>
      </c>
      <c r="H325" s="35" t="str">
        <f>IF($B325&lt;&gt;"",INDEX('новый реестр'!G:G,$B325+1),"")</f>
        <v/>
      </c>
      <c r="I325" s="55" t="str">
        <f t="array" ref="I325">IF($B325&lt;&gt;"",INDEX('новый реестр'!A:BV,B325+1,SMALL(IF(INDEX('новый реестр'!J:BV,B325+1,)&lt;&gt;"",COLUMN('новый реестр'!J:BV)),(ROW(A320)-MATCH(B325,B$7:B325,)))),"")</f>
        <v/>
      </c>
    </row>
    <row r="326" spans="1:9" x14ac:dyDescent="0.25">
      <c r="A326" s="16"/>
      <c r="B326" s="54" t="str">
        <f>IFERROR(IF((ROW(A320)-MATCH(B325,B$7:B325,))&lt;--VLOOKUP(B325,'новый реестр'!A:H,8,),B325,MATCH("*",INDEX('новый реестр'!H:H,B325+2):'новый реестр'!H$9999,)+B325),"")</f>
        <v/>
      </c>
      <c r="C326" s="14" t="str">
        <f>IF($B326&lt;&gt;"",INDEX('новый реестр'!B:B,$B326+1),"")</f>
        <v/>
      </c>
      <c r="D326" s="14" t="str">
        <f>IF($B326&lt;&gt;"",INDEX('новый реестр'!C:C,$B326+1),"")</f>
        <v/>
      </c>
      <c r="E326" s="14" t="str">
        <f>IF($B326&lt;&gt;"",INDEX('новый реестр'!D:D,$B326+1),"")</f>
        <v/>
      </c>
      <c r="F326" s="14" t="str">
        <f>IF($B326&lt;&gt;"",INDEX('новый реестр'!E:E,$B326+1),"")</f>
        <v/>
      </c>
      <c r="G326" s="35" t="str">
        <f>IF($B326&lt;&gt;"",INDEX('новый реестр'!F:F,$B326+1),"")</f>
        <v/>
      </c>
      <c r="H326" s="35" t="str">
        <f>IF($B326&lt;&gt;"",INDEX('новый реестр'!G:G,$B326+1),"")</f>
        <v/>
      </c>
      <c r="I326" s="55" t="str">
        <f t="array" ref="I326">IF($B326&lt;&gt;"",INDEX('новый реестр'!A:BV,B326+1,SMALL(IF(INDEX('новый реестр'!J:BV,B326+1,)&lt;&gt;"",COLUMN('новый реестр'!J:BV)),(ROW(A321)-MATCH(B326,B$7:B326,)))),"")</f>
        <v/>
      </c>
    </row>
    <row r="327" spans="1:9" x14ac:dyDescent="0.25">
      <c r="A327" s="16"/>
      <c r="B327" s="54" t="str">
        <f>IFERROR(IF((ROW(A321)-MATCH(B326,B$7:B326,))&lt;--VLOOKUP(B326,'новый реестр'!A:H,8,),B326,MATCH("*",INDEX('новый реестр'!H:H,B326+2):'новый реестр'!H$9999,)+B326),"")</f>
        <v/>
      </c>
      <c r="C327" s="14" t="str">
        <f>IF($B327&lt;&gt;"",INDEX('новый реестр'!B:B,$B327+1),"")</f>
        <v/>
      </c>
      <c r="D327" s="14" t="str">
        <f>IF($B327&lt;&gt;"",INDEX('новый реестр'!C:C,$B327+1),"")</f>
        <v/>
      </c>
      <c r="E327" s="14" t="str">
        <f>IF($B327&lt;&gt;"",INDEX('новый реестр'!D:D,$B327+1),"")</f>
        <v/>
      </c>
      <c r="F327" s="14" t="str">
        <f>IF($B327&lt;&gt;"",INDEX('новый реестр'!E:E,$B327+1),"")</f>
        <v/>
      </c>
      <c r="G327" s="35" t="str">
        <f>IF($B327&lt;&gt;"",INDEX('новый реестр'!F:F,$B327+1),"")</f>
        <v/>
      </c>
      <c r="H327" s="35" t="str">
        <f>IF($B327&lt;&gt;"",INDEX('новый реестр'!G:G,$B327+1),"")</f>
        <v/>
      </c>
      <c r="I327" s="55" t="str">
        <f t="array" ref="I327">IF($B327&lt;&gt;"",INDEX('новый реестр'!A:BV,B327+1,SMALL(IF(INDEX('новый реестр'!J:BV,B327+1,)&lt;&gt;"",COLUMN('новый реестр'!J:BV)),(ROW(A322)-MATCH(B327,B$7:B327,)))),"")</f>
        <v/>
      </c>
    </row>
    <row r="328" spans="1:9" x14ac:dyDescent="0.25">
      <c r="A328" s="16"/>
      <c r="B328" s="54" t="str">
        <f>IFERROR(IF((ROW(A322)-MATCH(B327,B$7:B327,))&lt;--VLOOKUP(B327,'новый реестр'!A:H,8,),B327,MATCH("*",INDEX('новый реестр'!H:H,B327+2):'новый реестр'!H$9999,)+B327),"")</f>
        <v/>
      </c>
      <c r="C328" s="14" t="str">
        <f>IF($B328&lt;&gt;"",INDEX('новый реестр'!B:B,$B328+1),"")</f>
        <v/>
      </c>
      <c r="D328" s="14" t="str">
        <f>IF($B328&lt;&gt;"",INDEX('новый реестр'!C:C,$B328+1),"")</f>
        <v/>
      </c>
      <c r="E328" s="14" t="str">
        <f>IF($B328&lt;&gt;"",INDEX('новый реестр'!D:D,$B328+1),"")</f>
        <v/>
      </c>
      <c r="F328" s="14" t="str">
        <f>IF($B328&lt;&gt;"",INDEX('новый реестр'!E:E,$B328+1),"")</f>
        <v/>
      </c>
      <c r="G328" s="35" t="str">
        <f>IF($B328&lt;&gt;"",INDEX('новый реестр'!F:F,$B328+1),"")</f>
        <v/>
      </c>
      <c r="H328" s="35" t="str">
        <f>IF($B328&lt;&gt;"",INDEX('новый реестр'!G:G,$B328+1),"")</f>
        <v/>
      </c>
      <c r="I328" s="55" t="str">
        <f t="array" ref="I328">IF($B328&lt;&gt;"",INDEX('новый реестр'!A:BV,B328+1,SMALL(IF(INDEX('новый реестр'!J:BV,B328+1,)&lt;&gt;"",COLUMN('новый реестр'!J:BV)),(ROW(A323)-MATCH(B328,B$7:B328,)))),"")</f>
        <v/>
      </c>
    </row>
    <row r="329" spans="1:9" x14ac:dyDescent="0.25">
      <c r="A329" s="16"/>
      <c r="B329" s="54" t="str">
        <f>IFERROR(IF((ROW(A323)-MATCH(B328,B$7:B328,))&lt;--VLOOKUP(B328,'новый реестр'!A:H,8,),B328,MATCH("*",INDEX('новый реестр'!H:H,B328+2):'новый реестр'!H$9999,)+B328),"")</f>
        <v/>
      </c>
      <c r="C329" s="14" t="str">
        <f>IF($B329&lt;&gt;"",INDEX('новый реестр'!B:B,$B329+1),"")</f>
        <v/>
      </c>
      <c r="D329" s="14" t="str">
        <f>IF($B329&lt;&gt;"",INDEX('новый реестр'!C:C,$B329+1),"")</f>
        <v/>
      </c>
      <c r="E329" s="14" t="str">
        <f>IF($B329&lt;&gt;"",INDEX('новый реестр'!D:D,$B329+1),"")</f>
        <v/>
      </c>
      <c r="F329" s="14" t="str">
        <f>IF($B329&lt;&gt;"",INDEX('новый реестр'!E:E,$B329+1),"")</f>
        <v/>
      </c>
      <c r="G329" s="35" t="str">
        <f>IF($B329&lt;&gt;"",INDEX('новый реестр'!F:F,$B329+1),"")</f>
        <v/>
      </c>
      <c r="H329" s="35" t="str">
        <f>IF($B329&lt;&gt;"",INDEX('новый реестр'!G:G,$B329+1),"")</f>
        <v/>
      </c>
      <c r="I329" s="55" t="str">
        <f t="array" ref="I329">IF($B329&lt;&gt;"",INDEX('новый реестр'!A:BV,B329+1,SMALL(IF(INDEX('новый реестр'!J:BV,B329+1,)&lt;&gt;"",COLUMN('новый реестр'!J:BV)),(ROW(A324)-MATCH(B329,B$7:B329,)))),"")</f>
        <v/>
      </c>
    </row>
    <row r="330" spans="1:9" x14ac:dyDescent="0.25">
      <c r="A330" s="16"/>
      <c r="B330" s="54" t="str">
        <f>IFERROR(IF((ROW(A324)-MATCH(B329,B$7:B329,))&lt;--VLOOKUP(B329,'новый реестр'!A:H,8,),B329,MATCH("*",INDEX('новый реестр'!H:H,B329+2):'новый реестр'!H$9999,)+B329),"")</f>
        <v/>
      </c>
      <c r="C330" s="14" t="str">
        <f>IF($B330&lt;&gt;"",INDEX('новый реестр'!B:B,$B330+1),"")</f>
        <v/>
      </c>
      <c r="D330" s="14" t="str">
        <f>IF($B330&lt;&gt;"",INDEX('новый реестр'!C:C,$B330+1),"")</f>
        <v/>
      </c>
      <c r="E330" s="14" t="str">
        <f>IF($B330&lt;&gt;"",INDEX('новый реестр'!D:D,$B330+1),"")</f>
        <v/>
      </c>
      <c r="F330" s="14" t="str">
        <f>IF($B330&lt;&gt;"",INDEX('новый реестр'!E:E,$B330+1),"")</f>
        <v/>
      </c>
      <c r="G330" s="35" t="str">
        <f>IF($B330&lt;&gt;"",INDEX('новый реестр'!F:F,$B330+1),"")</f>
        <v/>
      </c>
      <c r="H330" s="35" t="str">
        <f>IF($B330&lt;&gt;"",INDEX('новый реестр'!G:G,$B330+1),"")</f>
        <v/>
      </c>
      <c r="I330" s="55" t="str">
        <f t="array" ref="I330">IF($B330&lt;&gt;"",INDEX('новый реестр'!A:BV,B330+1,SMALL(IF(INDEX('новый реестр'!J:BV,B330+1,)&lt;&gt;"",COLUMN('новый реестр'!J:BV)),(ROW(A325)-MATCH(B330,B$7:B330,)))),"")</f>
        <v/>
      </c>
    </row>
    <row r="331" spans="1:9" x14ac:dyDescent="0.25">
      <c r="A331" s="16"/>
      <c r="B331" s="54" t="str">
        <f>IFERROR(IF((ROW(A325)-MATCH(B330,B$7:B330,))&lt;--VLOOKUP(B330,'новый реестр'!A:H,8,),B330,MATCH("*",INDEX('новый реестр'!H:H,B330+2):'новый реестр'!H$9999,)+B330),"")</f>
        <v/>
      </c>
      <c r="C331" s="14" t="str">
        <f>IF($B331&lt;&gt;"",INDEX('новый реестр'!B:B,$B331+1),"")</f>
        <v/>
      </c>
      <c r="D331" s="14" t="str">
        <f>IF($B331&lt;&gt;"",INDEX('новый реестр'!C:C,$B331+1),"")</f>
        <v/>
      </c>
      <c r="E331" s="14" t="str">
        <f>IF($B331&lt;&gt;"",INDEX('новый реестр'!D:D,$B331+1),"")</f>
        <v/>
      </c>
      <c r="F331" s="14" t="str">
        <f>IF($B331&lt;&gt;"",INDEX('новый реестр'!E:E,$B331+1),"")</f>
        <v/>
      </c>
      <c r="G331" s="35" t="str">
        <f>IF($B331&lt;&gt;"",INDEX('новый реестр'!F:F,$B331+1),"")</f>
        <v/>
      </c>
      <c r="H331" s="35" t="str">
        <f>IF($B331&lt;&gt;"",INDEX('новый реестр'!G:G,$B331+1),"")</f>
        <v/>
      </c>
      <c r="I331" s="55" t="str">
        <f t="array" ref="I331">IF($B331&lt;&gt;"",INDEX('новый реестр'!A:BV,B331+1,SMALL(IF(INDEX('новый реестр'!J:BV,B331+1,)&lt;&gt;"",COLUMN('новый реестр'!J:BV)),(ROW(A326)-MATCH(B331,B$7:B331,)))),"")</f>
        <v/>
      </c>
    </row>
    <row r="332" spans="1:9" x14ac:dyDescent="0.25">
      <c r="A332" s="16"/>
      <c r="B332" s="54" t="str">
        <f>IFERROR(IF((ROW(A326)-MATCH(B331,B$7:B331,))&lt;--VLOOKUP(B331,'новый реестр'!A:H,8,),B331,MATCH("*",INDEX('новый реестр'!H:H,B331+2):'новый реестр'!H$9999,)+B331),"")</f>
        <v/>
      </c>
      <c r="C332" s="14" t="str">
        <f>IF($B332&lt;&gt;"",INDEX('новый реестр'!B:B,$B332+1),"")</f>
        <v/>
      </c>
      <c r="D332" s="14" t="str">
        <f>IF($B332&lt;&gt;"",INDEX('новый реестр'!C:C,$B332+1),"")</f>
        <v/>
      </c>
      <c r="E332" s="14" t="str">
        <f>IF($B332&lt;&gt;"",INDEX('новый реестр'!D:D,$B332+1),"")</f>
        <v/>
      </c>
      <c r="F332" s="14" t="str">
        <f>IF($B332&lt;&gt;"",INDEX('новый реестр'!E:E,$B332+1),"")</f>
        <v/>
      </c>
      <c r="G332" s="35" t="str">
        <f>IF($B332&lt;&gt;"",INDEX('новый реестр'!F:F,$B332+1),"")</f>
        <v/>
      </c>
      <c r="H332" s="35" t="str">
        <f>IF($B332&lt;&gt;"",INDEX('новый реестр'!G:G,$B332+1),"")</f>
        <v/>
      </c>
      <c r="I332" s="55" t="str">
        <f t="array" ref="I332">IF($B332&lt;&gt;"",INDEX('новый реестр'!A:BV,B332+1,SMALL(IF(INDEX('новый реестр'!J:BV,B332+1,)&lt;&gt;"",COLUMN('новый реестр'!J:BV)),(ROW(A327)-MATCH(B332,B$7:B332,)))),"")</f>
        <v/>
      </c>
    </row>
    <row r="333" spans="1:9" x14ac:dyDescent="0.25">
      <c r="A333" s="16"/>
      <c r="B333" s="54" t="str">
        <f>IFERROR(IF((ROW(A327)-MATCH(B332,B$7:B332,))&lt;--VLOOKUP(B332,'новый реестр'!A:H,8,),B332,MATCH("*",INDEX('новый реестр'!H:H,B332+2):'новый реестр'!H$9999,)+B332),"")</f>
        <v/>
      </c>
      <c r="C333" s="14" t="str">
        <f>IF($B333&lt;&gt;"",INDEX('новый реестр'!B:B,$B333+1),"")</f>
        <v/>
      </c>
      <c r="D333" s="14" t="str">
        <f>IF($B333&lt;&gt;"",INDEX('новый реестр'!C:C,$B333+1),"")</f>
        <v/>
      </c>
      <c r="E333" s="14" t="str">
        <f>IF($B333&lt;&gt;"",INDEX('новый реестр'!D:D,$B333+1),"")</f>
        <v/>
      </c>
      <c r="F333" s="14" t="str">
        <f>IF($B333&lt;&gt;"",INDEX('новый реестр'!E:E,$B333+1),"")</f>
        <v/>
      </c>
      <c r="G333" s="35" t="str">
        <f>IF($B333&lt;&gt;"",INDEX('новый реестр'!F:F,$B333+1),"")</f>
        <v/>
      </c>
      <c r="H333" s="35" t="str">
        <f>IF($B333&lt;&gt;"",INDEX('новый реестр'!G:G,$B333+1),"")</f>
        <v/>
      </c>
      <c r="I333" s="55" t="str">
        <f t="array" ref="I333">IF($B333&lt;&gt;"",INDEX('новый реестр'!A:BV,B333+1,SMALL(IF(INDEX('новый реестр'!J:BV,B333+1,)&lt;&gt;"",COLUMN('новый реестр'!J:BV)),(ROW(A328)-MATCH(B333,B$7:B333,)))),"")</f>
        <v/>
      </c>
    </row>
    <row r="334" spans="1:9" x14ac:dyDescent="0.25">
      <c r="A334" s="16"/>
      <c r="B334" s="54" t="str">
        <f>IFERROR(IF((ROW(A328)-MATCH(B333,B$7:B333,))&lt;--VLOOKUP(B333,'новый реестр'!A:H,8,),B333,MATCH("*",INDEX('новый реестр'!H:H,B333+2):'новый реестр'!H$9999,)+B333),"")</f>
        <v/>
      </c>
      <c r="C334" s="14" t="str">
        <f>IF($B334&lt;&gt;"",INDEX('новый реестр'!B:B,$B334+1),"")</f>
        <v/>
      </c>
      <c r="D334" s="14" t="str">
        <f>IF($B334&lt;&gt;"",INDEX('новый реестр'!C:C,$B334+1),"")</f>
        <v/>
      </c>
      <c r="E334" s="14" t="str">
        <f>IF($B334&lt;&gt;"",INDEX('новый реестр'!D:D,$B334+1),"")</f>
        <v/>
      </c>
      <c r="F334" s="14" t="str">
        <f>IF($B334&lt;&gt;"",INDEX('новый реестр'!E:E,$B334+1),"")</f>
        <v/>
      </c>
      <c r="G334" s="35" t="str">
        <f>IF($B334&lt;&gt;"",INDEX('новый реестр'!F:F,$B334+1),"")</f>
        <v/>
      </c>
      <c r="H334" s="35" t="str">
        <f>IF($B334&lt;&gt;"",INDEX('новый реестр'!G:G,$B334+1),"")</f>
        <v/>
      </c>
      <c r="I334" s="55" t="str">
        <f t="array" ref="I334">IF($B334&lt;&gt;"",INDEX('новый реестр'!A:BV,B334+1,SMALL(IF(INDEX('новый реестр'!J:BV,B334+1,)&lt;&gt;"",COLUMN('новый реестр'!J:BV)),(ROW(A329)-MATCH(B334,B$7:B334,)))),"")</f>
        <v/>
      </c>
    </row>
    <row r="335" spans="1:9" x14ac:dyDescent="0.25">
      <c r="A335" s="16"/>
      <c r="B335" s="54" t="str">
        <f>IFERROR(IF((ROW(A329)-MATCH(B334,B$7:B334,))&lt;--VLOOKUP(B334,'новый реестр'!A:H,8,),B334,MATCH("*",INDEX('новый реестр'!H:H,B334+2):'новый реестр'!H$9999,)+B334),"")</f>
        <v/>
      </c>
      <c r="C335" s="14" t="str">
        <f>IF($B335&lt;&gt;"",INDEX('новый реестр'!B:B,$B335+1),"")</f>
        <v/>
      </c>
      <c r="D335" s="14" t="str">
        <f>IF($B335&lt;&gt;"",INDEX('новый реестр'!C:C,$B335+1),"")</f>
        <v/>
      </c>
      <c r="E335" s="14" t="str">
        <f>IF($B335&lt;&gt;"",INDEX('новый реестр'!D:D,$B335+1),"")</f>
        <v/>
      </c>
      <c r="F335" s="14" t="str">
        <f>IF($B335&lt;&gt;"",INDEX('новый реестр'!E:E,$B335+1),"")</f>
        <v/>
      </c>
      <c r="G335" s="35" t="str">
        <f>IF($B335&lt;&gt;"",INDEX('новый реестр'!F:F,$B335+1),"")</f>
        <v/>
      </c>
      <c r="H335" s="35" t="str">
        <f>IF($B335&lt;&gt;"",INDEX('новый реестр'!G:G,$B335+1),"")</f>
        <v/>
      </c>
      <c r="I335" s="55" t="str">
        <f t="array" ref="I335">IF($B335&lt;&gt;"",INDEX('новый реестр'!A:BV,B335+1,SMALL(IF(INDEX('новый реестр'!J:BV,B335+1,)&lt;&gt;"",COLUMN('новый реестр'!J:BV)),(ROW(A330)-MATCH(B335,B$7:B335,)))),"")</f>
        <v/>
      </c>
    </row>
    <row r="336" spans="1:9" x14ac:dyDescent="0.25">
      <c r="A336" s="16"/>
      <c r="B336" s="54" t="str">
        <f>IFERROR(IF((ROW(A330)-MATCH(B335,B$7:B335,))&lt;--VLOOKUP(B335,'новый реестр'!A:H,8,),B335,MATCH("*",INDEX('новый реестр'!H:H,B335+2):'новый реестр'!H$9999,)+B335),"")</f>
        <v/>
      </c>
      <c r="C336" s="14" t="str">
        <f>IF($B336&lt;&gt;"",INDEX('новый реестр'!B:B,$B336+1),"")</f>
        <v/>
      </c>
      <c r="D336" s="14" t="str">
        <f>IF($B336&lt;&gt;"",INDEX('новый реестр'!C:C,$B336+1),"")</f>
        <v/>
      </c>
      <c r="E336" s="14" t="str">
        <f>IF($B336&lt;&gt;"",INDEX('новый реестр'!D:D,$B336+1),"")</f>
        <v/>
      </c>
      <c r="F336" s="14" t="str">
        <f>IF($B336&lt;&gt;"",INDEX('новый реестр'!E:E,$B336+1),"")</f>
        <v/>
      </c>
      <c r="G336" s="35" t="str">
        <f>IF($B336&lt;&gt;"",INDEX('новый реестр'!F:F,$B336+1),"")</f>
        <v/>
      </c>
      <c r="H336" s="35" t="str">
        <f>IF($B336&lt;&gt;"",INDEX('новый реестр'!G:G,$B336+1),"")</f>
        <v/>
      </c>
      <c r="I336" s="55" t="str">
        <f t="array" ref="I336">IF($B336&lt;&gt;"",INDEX('новый реестр'!A:BV,B336+1,SMALL(IF(INDEX('новый реестр'!J:BV,B336+1,)&lt;&gt;"",COLUMN('новый реестр'!J:BV)),(ROW(A331)-MATCH(B336,B$7:B336,)))),"")</f>
        <v/>
      </c>
    </row>
    <row r="337" spans="1:9" x14ac:dyDescent="0.25">
      <c r="A337" s="16"/>
      <c r="B337" s="54" t="str">
        <f>IFERROR(IF((ROW(A331)-MATCH(B336,B$7:B336,))&lt;--VLOOKUP(B336,'новый реестр'!A:H,8,),B336,MATCH("*",INDEX('новый реестр'!H:H,B336+2):'новый реестр'!H$9999,)+B336),"")</f>
        <v/>
      </c>
      <c r="C337" s="14" t="str">
        <f>IF($B337&lt;&gt;"",INDEX('новый реестр'!B:B,$B337+1),"")</f>
        <v/>
      </c>
      <c r="D337" s="14" t="str">
        <f>IF($B337&lt;&gt;"",INDEX('новый реестр'!C:C,$B337+1),"")</f>
        <v/>
      </c>
      <c r="E337" s="14" t="str">
        <f>IF($B337&lt;&gt;"",INDEX('новый реестр'!D:D,$B337+1),"")</f>
        <v/>
      </c>
      <c r="F337" s="14" t="str">
        <f>IF($B337&lt;&gt;"",INDEX('новый реестр'!E:E,$B337+1),"")</f>
        <v/>
      </c>
      <c r="G337" s="35" t="str">
        <f>IF($B337&lt;&gt;"",INDEX('новый реестр'!F:F,$B337+1),"")</f>
        <v/>
      </c>
      <c r="H337" s="35" t="str">
        <f>IF($B337&lt;&gt;"",INDEX('новый реестр'!G:G,$B337+1),"")</f>
        <v/>
      </c>
      <c r="I337" s="55" t="str">
        <f t="array" ref="I337">IF($B337&lt;&gt;"",INDEX('новый реестр'!A:BV,B337+1,SMALL(IF(INDEX('новый реестр'!J:BV,B337+1,)&lt;&gt;"",COLUMN('новый реестр'!J:BV)),(ROW(A332)-MATCH(B337,B$7:B337,)))),"")</f>
        <v/>
      </c>
    </row>
    <row r="338" spans="1:9" x14ac:dyDescent="0.25">
      <c r="A338" s="16"/>
      <c r="B338" s="54" t="str">
        <f>IFERROR(IF((ROW(A332)-MATCH(B337,B$7:B337,))&lt;--VLOOKUP(B337,'новый реестр'!A:H,8,),B337,MATCH("*",INDEX('новый реестр'!H:H,B337+2):'новый реестр'!H$9999,)+B337),"")</f>
        <v/>
      </c>
      <c r="C338" s="14" t="str">
        <f>IF($B338&lt;&gt;"",INDEX('новый реестр'!B:B,$B338+1),"")</f>
        <v/>
      </c>
      <c r="D338" s="14" t="str">
        <f>IF($B338&lt;&gt;"",INDEX('новый реестр'!C:C,$B338+1),"")</f>
        <v/>
      </c>
      <c r="E338" s="14" t="str">
        <f>IF($B338&lt;&gt;"",INDEX('новый реестр'!D:D,$B338+1),"")</f>
        <v/>
      </c>
      <c r="F338" s="14" t="str">
        <f>IF($B338&lt;&gt;"",INDEX('новый реестр'!E:E,$B338+1),"")</f>
        <v/>
      </c>
      <c r="G338" s="35" t="str">
        <f>IF($B338&lt;&gt;"",INDEX('новый реестр'!F:F,$B338+1),"")</f>
        <v/>
      </c>
      <c r="H338" s="35" t="str">
        <f>IF($B338&lt;&gt;"",INDEX('новый реестр'!G:G,$B338+1),"")</f>
        <v/>
      </c>
      <c r="I338" s="55" t="str">
        <f t="array" ref="I338">IF($B338&lt;&gt;"",INDEX('новый реестр'!A:BV,B338+1,SMALL(IF(INDEX('новый реестр'!J:BV,B338+1,)&lt;&gt;"",COLUMN('новый реестр'!J:BV)),(ROW(A333)-MATCH(B338,B$7:B338,)))),"")</f>
        <v/>
      </c>
    </row>
    <row r="339" spans="1:9" x14ac:dyDescent="0.25">
      <c r="A339" s="16"/>
      <c r="B339" s="54" t="str">
        <f>IFERROR(IF((ROW(A333)-MATCH(B338,B$7:B338,))&lt;--VLOOKUP(B338,'новый реестр'!A:H,8,),B338,MATCH("*",INDEX('новый реестр'!H:H,B338+2):'новый реестр'!H$9999,)+B338),"")</f>
        <v/>
      </c>
      <c r="C339" s="14" t="str">
        <f>IF($B339&lt;&gt;"",INDEX('новый реестр'!B:B,$B339+1),"")</f>
        <v/>
      </c>
      <c r="D339" s="14" t="str">
        <f>IF($B339&lt;&gt;"",INDEX('новый реестр'!C:C,$B339+1),"")</f>
        <v/>
      </c>
      <c r="E339" s="14" t="str">
        <f>IF($B339&lt;&gt;"",INDEX('новый реестр'!D:D,$B339+1),"")</f>
        <v/>
      </c>
      <c r="F339" s="14" t="str">
        <f>IF($B339&lt;&gt;"",INDEX('новый реестр'!E:E,$B339+1),"")</f>
        <v/>
      </c>
      <c r="G339" s="35" t="str">
        <f>IF($B339&lt;&gt;"",INDEX('новый реестр'!F:F,$B339+1),"")</f>
        <v/>
      </c>
      <c r="H339" s="35" t="str">
        <f>IF($B339&lt;&gt;"",INDEX('новый реестр'!G:G,$B339+1),"")</f>
        <v/>
      </c>
      <c r="I339" s="55" t="str">
        <f t="array" ref="I339">IF($B339&lt;&gt;"",INDEX('новый реестр'!A:BV,B339+1,SMALL(IF(INDEX('новый реестр'!J:BV,B339+1,)&lt;&gt;"",COLUMN('новый реестр'!J:BV)),(ROW(A334)-MATCH(B339,B$7:B339,)))),"")</f>
        <v/>
      </c>
    </row>
    <row r="340" spans="1:9" x14ac:dyDescent="0.25">
      <c r="A340" s="16"/>
      <c r="B340" s="54" t="str">
        <f>IFERROR(IF((ROW(A334)-MATCH(B339,B$7:B339,))&lt;--VLOOKUP(B339,'новый реестр'!A:H,8,),B339,MATCH("*",INDEX('новый реестр'!H:H,B339+2):'новый реестр'!H$9999,)+B339),"")</f>
        <v/>
      </c>
      <c r="C340" s="14" t="str">
        <f>IF($B340&lt;&gt;"",INDEX('новый реестр'!B:B,$B340+1),"")</f>
        <v/>
      </c>
      <c r="D340" s="14" t="str">
        <f>IF($B340&lt;&gt;"",INDEX('новый реестр'!C:C,$B340+1),"")</f>
        <v/>
      </c>
      <c r="E340" s="14" t="str">
        <f>IF($B340&lt;&gt;"",INDEX('новый реестр'!D:D,$B340+1),"")</f>
        <v/>
      </c>
      <c r="F340" s="14" t="str">
        <f>IF($B340&lt;&gt;"",INDEX('новый реестр'!E:E,$B340+1),"")</f>
        <v/>
      </c>
      <c r="G340" s="35" t="str">
        <f>IF($B340&lt;&gt;"",INDEX('новый реестр'!F:F,$B340+1),"")</f>
        <v/>
      </c>
      <c r="H340" s="35" t="str">
        <f>IF($B340&lt;&gt;"",INDEX('новый реестр'!G:G,$B340+1),"")</f>
        <v/>
      </c>
      <c r="I340" s="55" t="str">
        <f t="array" ref="I340">IF($B340&lt;&gt;"",INDEX('новый реестр'!A:BV,B340+1,SMALL(IF(INDEX('новый реестр'!J:BV,B340+1,)&lt;&gt;"",COLUMN('новый реестр'!J:BV)),(ROW(A335)-MATCH(B340,B$7:B340,)))),"")</f>
        <v/>
      </c>
    </row>
    <row r="341" spans="1:9" x14ac:dyDescent="0.25">
      <c r="A341" s="16"/>
      <c r="B341" s="54" t="str">
        <f>IFERROR(IF((ROW(A335)-MATCH(B340,B$7:B340,))&lt;--VLOOKUP(B340,'новый реестр'!A:H,8,),B340,MATCH("*",INDEX('новый реестр'!H:H,B340+2):'новый реестр'!H$9999,)+B340),"")</f>
        <v/>
      </c>
      <c r="C341" s="14" t="str">
        <f>IF($B341&lt;&gt;"",INDEX('новый реестр'!B:B,$B341+1),"")</f>
        <v/>
      </c>
      <c r="D341" s="14" t="str">
        <f>IF($B341&lt;&gt;"",INDEX('новый реестр'!C:C,$B341+1),"")</f>
        <v/>
      </c>
      <c r="E341" s="14" t="str">
        <f>IF($B341&lt;&gt;"",INDEX('новый реестр'!D:D,$B341+1),"")</f>
        <v/>
      </c>
      <c r="F341" s="14" t="str">
        <f>IF($B341&lt;&gt;"",INDEX('новый реестр'!E:E,$B341+1),"")</f>
        <v/>
      </c>
      <c r="G341" s="35" t="str">
        <f>IF($B341&lt;&gt;"",INDEX('новый реестр'!F:F,$B341+1),"")</f>
        <v/>
      </c>
      <c r="H341" s="35" t="str">
        <f>IF($B341&lt;&gt;"",INDEX('новый реестр'!G:G,$B341+1),"")</f>
        <v/>
      </c>
      <c r="I341" s="55" t="str">
        <f t="array" ref="I341">IF($B341&lt;&gt;"",INDEX('новый реестр'!A:BV,B341+1,SMALL(IF(INDEX('новый реестр'!J:BV,B341+1,)&lt;&gt;"",COLUMN('новый реестр'!J:BV)),(ROW(A336)-MATCH(B341,B$7:B341,)))),"")</f>
        <v/>
      </c>
    </row>
    <row r="342" spans="1:9" x14ac:dyDescent="0.25">
      <c r="A342" s="16"/>
      <c r="B342" s="54" t="str">
        <f>IFERROR(IF((ROW(A336)-MATCH(B341,B$7:B341,))&lt;--VLOOKUP(B341,'новый реестр'!A:H,8,),B341,MATCH("*",INDEX('новый реестр'!H:H,B341+2):'новый реестр'!H$9999,)+B341),"")</f>
        <v/>
      </c>
      <c r="C342" s="14" t="str">
        <f>IF($B342&lt;&gt;"",INDEX('новый реестр'!B:B,$B342+1),"")</f>
        <v/>
      </c>
      <c r="D342" s="14" t="str">
        <f>IF($B342&lt;&gt;"",INDEX('новый реестр'!C:C,$B342+1),"")</f>
        <v/>
      </c>
      <c r="E342" s="14" t="str">
        <f>IF($B342&lt;&gt;"",INDEX('новый реестр'!D:D,$B342+1),"")</f>
        <v/>
      </c>
      <c r="F342" s="14" t="str">
        <f>IF($B342&lt;&gt;"",INDEX('новый реестр'!E:E,$B342+1),"")</f>
        <v/>
      </c>
      <c r="G342" s="35" t="str">
        <f>IF($B342&lt;&gt;"",INDEX('новый реестр'!F:F,$B342+1),"")</f>
        <v/>
      </c>
      <c r="H342" s="35" t="str">
        <f>IF($B342&lt;&gt;"",INDEX('новый реестр'!G:G,$B342+1),"")</f>
        <v/>
      </c>
      <c r="I342" s="55" t="str">
        <f t="array" ref="I342">IF($B342&lt;&gt;"",INDEX('новый реестр'!A:BV,B342+1,SMALL(IF(INDEX('новый реестр'!J:BV,B342+1,)&lt;&gt;"",COLUMN('новый реестр'!J:BV)),(ROW(A337)-MATCH(B342,B$7:B342,)))),"")</f>
        <v/>
      </c>
    </row>
    <row r="343" spans="1:9" x14ac:dyDescent="0.25">
      <c r="A343" s="16"/>
      <c r="B343" s="54" t="str">
        <f>IFERROR(IF((ROW(A337)-MATCH(B342,B$7:B342,))&lt;--VLOOKUP(B342,'новый реестр'!A:H,8,),B342,MATCH("*",INDEX('новый реестр'!H:H,B342+2):'новый реестр'!H$9999,)+B342),"")</f>
        <v/>
      </c>
      <c r="C343" s="14" t="str">
        <f>IF($B343&lt;&gt;"",INDEX('новый реестр'!B:B,$B343+1),"")</f>
        <v/>
      </c>
      <c r="D343" s="14" t="str">
        <f>IF($B343&lt;&gt;"",INDEX('новый реестр'!C:C,$B343+1),"")</f>
        <v/>
      </c>
      <c r="E343" s="14" t="str">
        <f>IF($B343&lt;&gt;"",INDEX('новый реестр'!D:D,$B343+1),"")</f>
        <v/>
      </c>
      <c r="F343" s="14" t="str">
        <f>IF($B343&lt;&gt;"",INDEX('новый реестр'!E:E,$B343+1),"")</f>
        <v/>
      </c>
      <c r="G343" s="35" t="str">
        <f>IF($B343&lt;&gt;"",INDEX('новый реестр'!F:F,$B343+1),"")</f>
        <v/>
      </c>
      <c r="H343" s="35" t="str">
        <f>IF($B343&lt;&gt;"",INDEX('новый реестр'!G:G,$B343+1),"")</f>
        <v/>
      </c>
      <c r="I343" s="55" t="str">
        <f t="array" ref="I343">IF($B343&lt;&gt;"",INDEX('новый реестр'!A:BV,B343+1,SMALL(IF(INDEX('новый реестр'!J:BV,B343+1,)&lt;&gt;"",COLUMN('новый реестр'!J:BV)),(ROW(A338)-MATCH(B343,B$7:B343,)))),"")</f>
        <v/>
      </c>
    </row>
    <row r="344" spans="1:9" x14ac:dyDescent="0.25">
      <c r="A344" s="16"/>
      <c r="B344" s="54" t="str">
        <f>IFERROR(IF((ROW(A338)-MATCH(B343,B$7:B343,))&lt;--VLOOKUP(B343,'новый реестр'!A:H,8,),B343,MATCH("*",INDEX('новый реестр'!H:H,B343+2):'новый реестр'!H$9999,)+B343),"")</f>
        <v/>
      </c>
      <c r="C344" s="14" t="str">
        <f>IF($B344&lt;&gt;"",INDEX('новый реестр'!B:B,$B344+1),"")</f>
        <v/>
      </c>
      <c r="D344" s="14" t="str">
        <f>IF($B344&lt;&gt;"",INDEX('новый реестр'!C:C,$B344+1),"")</f>
        <v/>
      </c>
      <c r="E344" s="14" t="str">
        <f>IF($B344&lt;&gt;"",INDEX('новый реестр'!D:D,$B344+1),"")</f>
        <v/>
      </c>
      <c r="F344" s="14" t="str">
        <f>IF($B344&lt;&gt;"",INDEX('новый реестр'!E:E,$B344+1),"")</f>
        <v/>
      </c>
      <c r="G344" s="35" t="str">
        <f>IF($B344&lt;&gt;"",INDEX('новый реестр'!F:F,$B344+1),"")</f>
        <v/>
      </c>
      <c r="H344" s="35" t="str">
        <f>IF($B344&lt;&gt;"",INDEX('новый реестр'!G:G,$B344+1),"")</f>
        <v/>
      </c>
      <c r="I344" s="55" t="str">
        <f t="array" ref="I344">IF($B344&lt;&gt;"",INDEX('новый реестр'!A:BV,B344+1,SMALL(IF(INDEX('новый реестр'!J:BV,B344+1,)&lt;&gt;"",COLUMN('новый реестр'!J:BV)),(ROW(A339)-MATCH(B344,B$7:B344,)))),"")</f>
        <v/>
      </c>
    </row>
    <row r="345" spans="1:9" x14ac:dyDescent="0.25">
      <c r="A345" s="16"/>
      <c r="B345" s="54" t="str">
        <f>IFERROR(IF((ROW(A339)-MATCH(B344,B$7:B344,))&lt;--VLOOKUP(B344,'новый реестр'!A:H,8,),B344,MATCH("*",INDEX('новый реестр'!H:H,B344+2):'новый реестр'!H$9999,)+B344),"")</f>
        <v/>
      </c>
      <c r="C345" s="14" t="str">
        <f>IF($B345&lt;&gt;"",INDEX('новый реестр'!B:B,$B345+1),"")</f>
        <v/>
      </c>
      <c r="D345" s="14" t="str">
        <f>IF($B345&lt;&gt;"",INDEX('новый реестр'!C:C,$B345+1),"")</f>
        <v/>
      </c>
      <c r="E345" s="14" t="str">
        <f>IF($B345&lt;&gt;"",INDEX('новый реестр'!D:D,$B345+1),"")</f>
        <v/>
      </c>
      <c r="F345" s="14" t="str">
        <f>IF($B345&lt;&gt;"",INDEX('новый реестр'!E:E,$B345+1),"")</f>
        <v/>
      </c>
      <c r="G345" s="35" t="str">
        <f>IF($B345&lt;&gt;"",INDEX('новый реестр'!F:F,$B345+1),"")</f>
        <v/>
      </c>
      <c r="H345" s="35" t="str">
        <f>IF($B345&lt;&gt;"",INDEX('новый реестр'!G:G,$B345+1),"")</f>
        <v/>
      </c>
      <c r="I345" s="55" t="str">
        <f t="array" ref="I345">IF($B345&lt;&gt;"",INDEX('новый реестр'!A:BV,B345+1,SMALL(IF(INDEX('новый реестр'!J:BV,B345+1,)&lt;&gt;"",COLUMN('новый реестр'!J:BV)),(ROW(A340)-MATCH(B345,B$7:B345,)))),"")</f>
        <v/>
      </c>
    </row>
    <row r="346" spans="1:9" x14ac:dyDescent="0.25">
      <c r="A346" s="16"/>
      <c r="B346" s="54" t="str">
        <f>IFERROR(IF((ROW(A340)-MATCH(B345,B$7:B345,))&lt;--VLOOKUP(B345,'новый реестр'!A:H,8,),B345,MATCH("*",INDEX('новый реестр'!H:H,B345+2):'новый реестр'!H$9999,)+B345),"")</f>
        <v/>
      </c>
      <c r="C346" s="14" t="str">
        <f>IF($B346&lt;&gt;"",INDEX('новый реестр'!B:B,$B346+1),"")</f>
        <v/>
      </c>
      <c r="D346" s="14" t="str">
        <f>IF($B346&lt;&gt;"",INDEX('новый реестр'!C:C,$B346+1),"")</f>
        <v/>
      </c>
      <c r="E346" s="14" t="str">
        <f>IF($B346&lt;&gt;"",INDEX('новый реестр'!D:D,$B346+1),"")</f>
        <v/>
      </c>
      <c r="F346" s="14" t="str">
        <f>IF($B346&lt;&gt;"",INDEX('новый реестр'!E:E,$B346+1),"")</f>
        <v/>
      </c>
      <c r="G346" s="35" t="str">
        <f>IF($B346&lt;&gt;"",INDEX('новый реестр'!F:F,$B346+1),"")</f>
        <v/>
      </c>
      <c r="H346" s="35" t="str">
        <f>IF($B346&lt;&gt;"",INDEX('новый реестр'!G:G,$B346+1),"")</f>
        <v/>
      </c>
      <c r="I346" s="55" t="str">
        <f t="array" ref="I346">IF($B346&lt;&gt;"",INDEX('новый реестр'!A:BV,B346+1,SMALL(IF(INDEX('новый реестр'!J:BV,B346+1,)&lt;&gt;"",COLUMN('новый реестр'!J:BV)),(ROW(A341)-MATCH(B346,B$7:B346,)))),"")</f>
        <v/>
      </c>
    </row>
    <row r="347" spans="1:9" x14ac:dyDescent="0.25">
      <c r="A347" s="16"/>
      <c r="B347" s="54" t="str">
        <f>IFERROR(IF((ROW(A341)-MATCH(B346,B$7:B346,))&lt;--VLOOKUP(B346,'новый реестр'!A:H,8,),B346,MATCH("*",INDEX('новый реестр'!H:H,B346+2):'новый реестр'!H$9999,)+B346),"")</f>
        <v/>
      </c>
      <c r="C347" s="14" t="str">
        <f>IF($B347&lt;&gt;"",INDEX('новый реестр'!B:B,$B347+1),"")</f>
        <v/>
      </c>
      <c r="D347" s="14" t="str">
        <f>IF($B347&lt;&gt;"",INDEX('новый реестр'!C:C,$B347+1),"")</f>
        <v/>
      </c>
      <c r="E347" s="14" t="str">
        <f>IF($B347&lt;&gt;"",INDEX('новый реестр'!D:D,$B347+1),"")</f>
        <v/>
      </c>
      <c r="F347" s="14" t="str">
        <f>IF($B347&lt;&gt;"",INDEX('новый реестр'!E:E,$B347+1),"")</f>
        <v/>
      </c>
      <c r="G347" s="35" t="str">
        <f>IF($B347&lt;&gt;"",INDEX('новый реестр'!F:F,$B347+1),"")</f>
        <v/>
      </c>
      <c r="H347" s="35" t="str">
        <f>IF($B347&lt;&gt;"",INDEX('новый реестр'!G:G,$B347+1),"")</f>
        <v/>
      </c>
      <c r="I347" s="55" t="str">
        <f t="array" ref="I347">IF($B347&lt;&gt;"",INDEX('новый реестр'!A:BV,B347+1,SMALL(IF(INDEX('новый реестр'!J:BV,B347+1,)&lt;&gt;"",COLUMN('новый реестр'!J:BV)),(ROW(A342)-MATCH(B347,B$7:B347,)))),"")</f>
        <v/>
      </c>
    </row>
    <row r="348" spans="1:9" x14ac:dyDescent="0.25">
      <c r="A348" s="16"/>
      <c r="B348" s="54" t="str">
        <f>IFERROR(IF((ROW(A342)-MATCH(B347,B$7:B347,))&lt;--VLOOKUP(B347,'новый реестр'!A:H,8,),B347,MATCH("*",INDEX('новый реестр'!H:H,B347+2):'новый реестр'!H$9999,)+B347),"")</f>
        <v/>
      </c>
      <c r="C348" s="14" t="str">
        <f>IF($B348&lt;&gt;"",INDEX('новый реестр'!B:B,$B348+1),"")</f>
        <v/>
      </c>
      <c r="D348" s="14" t="str">
        <f>IF($B348&lt;&gt;"",INDEX('новый реестр'!C:C,$B348+1),"")</f>
        <v/>
      </c>
      <c r="E348" s="14" t="str">
        <f>IF($B348&lt;&gt;"",INDEX('новый реестр'!D:D,$B348+1),"")</f>
        <v/>
      </c>
      <c r="F348" s="14" t="str">
        <f>IF($B348&lt;&gt;"",INDEX('новый реестр'!E:E,$B348+1),"")</f>
        <v/>
      </c>
      <c r="G348" s="35" t="str">
        <f>IF($B348&lt;&gt;"",INDEX('новый реестр'!F:F,$B348+1),"")</f>
        <v/>
      </c>
      <c r="H348" s="35" t="str">
        <f>IF($B348&lt;&gt;"",INDEX('новый реестр'!G:G,$B348+1),"")</f>
        <v/>
      </c>
      <c r="I348" s="55" t="str">
        <f t="array" ref="I348">IF($B348&lt;&gt;"",INDEX('новый реестр'!A:BV,B348+1,SMALL(IF(INDEX('новый реестр'!J:BV,B348+1,)&lt;&gt;"",COLUMN('новый реестр'!J:BV)),(ROW(A343)-MATCH(B348,B$7:B348,)))),"")</f>
        <v/>
      </c>
    </row>
    <row r="349" spans="1:9" x14ac:dyDescent="0.25">
      <c r="A349" s="16"/>
      <c r="B349" s="54" t="str">
        <f>IFERROR(IF((ROW(A343)-MATCH(B348,B$7:B348,))&lt;--VLOOKUP(B348,'новый реестр'!A:H,8,),B348,MATCH("*",INDEX('новый реестр'!H:H,B348+2):'новый реестр'!H$9999,)+B348),"")</f>
        <v/>
      </c>
      <c r="C349" s="14" t="str">
        <f>IF($B349&lt;&gt;"",INDEX('новый реестр'!B:B,$B349+1),"")</f>
        <v/>
      </c>
      <c r="D349" s="14" t="str">
        <f>IF($B349&lt;&gt;"",INDEX('новый реестр'!C:C,$B349+1),"")</f>
        <v/>
      </c>
      <c r="E349" s="14" t="str">
        <f>IF($B349&lt;&gt;"",INDEX('новый реестр'!D:D,$B349+1),"")</f>
        <v/>
      </c>
      <c r="F349" s="14" t="str">
        <f>IF($B349&lt;&gt;"",INDEX('новый реестр'!E:E,$B349+1),"")</f>
        <v/>
      </c>
      <c r="G349" s="35" t="str">
        <f>IF($B349&lt;&gt;"",INDEX('новый реестр'!F:F,$B349+1),"")</f>
        <v/>
      </c>
      <c r="H349" s="35" t="str">
        <f>IF($B349&lt;&gt;"",INDEX('новый реестр'!G:G,$B349+1),"")</f>
        <v/>
      </c>
      <c r="I349" s="55" t="str">
        <f t="array" ref="I349">IF($B349&lt;&gt;"",INDEX('новый реестр'!A:BV,B349+1,SMALL(IF(INDEX('новый реестр'!J:BV,B349+1,)&lt;&gt;"",COLUMN('новый реестр'!J:BV)),(ROW(A344)-MATCH(B349,B$7:B349,)))),"")</f>
        <v/>
      </c>
    </row>
    <row r="350" spans="1:9" x14ac:dyDescent="0.25">
      <c r="A350" s="16"/>
      <c r="B350" s="54" t="str">
        <f>IFERROR(IF((ROW(A344)-MATCH(B349,B$7:B349,))&lt;--VLOOKUP(B349,'новый реестр'!A:H,8,),B349,MATCH("*",INDEX('новый реестр'!H:H,B349+2):'новый реестр'!H$9999,)+B349),"")</f>
        <v/>
      </c>
      <c r="C350" s="14" t="str">
        <f>IF($B350&lt;&gt;"",INDEX('новый реестр'!B:B,$B350+1),"")</f>
        <v/>
      </c>
      <c r="D350" s="14" t="str">
        <f>IF($B350&lt;&gt;"",INDEX('новый реестр'!C:C,$B350+1),"")</f>
        <v/>
      </c>
      <c r="E350" s="14" t="str">
        <f>IF($B350&lt;&gt;"",INDEX('новый реестр'!D:D,$B350+1),"")</f>
        <v/>
      </c>
      <c r="F350" s="14" t="str">
        <f>IF($B350&lt;&gt;"",INDEX('новый реестр'!E:E,$B350+1),"")</f>
        <v/>
      </c>
      <c r="G350" s="35" t="str">
        <f>IF($B350&lt;&gt;"",INDEX('новый реестр'!F:F,$B350+1),"")</f>
        <v/>
      </c>
      <c r="H350" s="35" t="str">
        <f>IF($B350&lt;&gt;"",INDEX('новый реестр'!G:G,$B350+1),"")</f>
        <v/>
      </c>
      <c r="I350" s="55" t="str">
        <f t="array" ref="I350">IF($B350&lt;&gt;"",INDEX('новый реестр'!A:BV,B350+1,SMALL(IF(INDEX('новый реестр'!J:BV,B350+1,)&lt;&gt;"",COLUMN('новый реестр'!J:BV)),(ROW(A345)-MATCH(B350,B$7:B350,)))),"")</f>
        <v/>
      </c>
    </row>
    <row r="351" spans="1:9" x14ac:dyDescent="0.25">
      <c r="A351" s="16"/>
      <c r="B351" s="54" t="str">
        <f>IFERROR(IF((ROW(A345)-MATCH(B350,B$7:B350,))&lt;--VLOOKUP(B350,'новый реестр'!A:H,8,),B350,MATCH("*",INDEX('новый реестр'!H:H,B350+2):'новый реестр'!H$9999,)+B350),"")</f>
        <v/>
      </c>
      <c r="C351" s="14" t="str">
        <f>IF($B351&lt;&gt;"",INDEX('новый реестр'!B:B,$B351+1),"")</f>
        <v/>
      </c>
      <c r="D351" s="14" t="str">
        <f>IF($B351&lt;&gt;"",INDEX('новый реестр'!C:C,$B351+1),"")</f>
        <v/>
      </c>
      <c r="E351" s="14" t="str">
        <f>IF($B351&lt;&gt;"",INDEX('новый реестр'!D:D,$B351+1),"")</f>
        <v/>
      </c>
      <c r="F351" s="14" t="str">
        <f>IF($B351&lt;&gt;"",INDEX('новый реестр'!E:E,$B351+1),"")</f>
        <v/>
      </c>
      <c r="G351" s="35" t="str">
        <f>IF($B351&lt;&gt;"",INDEX('новый реестр'!F:F,$B351+1),"")</f>
        <v/>
      </c>
      <c r="H351" s="35" t="str">
        <f>IF($B351&lt;&gt;"",INDEX('новый реестр'!G:G,$B351+1),"")</f>
        <v/>
      </c>
      <c r="I351" s="55" t="str">
        <f t="array" ref="I351">IF($B351&lt;&gt;"",INDEX('новый реестр'!A:BV,B351+1,SMALL(IF(INDEX('новый реестр'!J:BV,B351+1,)&lt;&gt;"",COLUMN('новый реестр'!J:BV)),(ROW(A346)-MATCH(B351,B$7:B351,)))),"")</f>
        <v/>
      </c>
    </row>
    <row r="352" spans="1:9" x14ac:dyDescent="0.25">
      <c r="A352" s="16"/>
      <c r="B352" s="54" t="str">
        <f>IFERROR(IF((ROW(A346)-MATCH(B351,B$7:B351,))&lt;--VLOOKUP(B351,'новый реестр'!A:H,8,),B351,MATCH("*",INDEX('новый реестр'!H:H,B351+2):'новый реестр'!H$9999,)+B351),"")</f>
        <v/>
      </c>
      <c r="C352" s="14" t="str">
        <f>IF($B352&lt;&gt;"",INDEX('новый реестр'!B:B,$B352+1),"")</f>
        <v/>
      </c>
      <c r="D352" s="14" t="str">
        <f>IF($B352&lt;&gt;"",INDEX('новый реестр'!C:C,$B352+1),"")</f>
        <v/>
      </c>
      <c r="E352" s="14" t="str">
        <f>IF($B352&lt;&gt;"",INDEX('новый реестр'!D:D,$B352+1),"")</f>
        <v/>
      </c>
      <c r="F352" s="14" t="str">
        <f>IF($B352&lt;&gt;"",INDEX('новый реестр'!E:E,$B352+1),"")</f>
        <v/>
      </c>
      <c r="G352" s="35" t="str">
        <f>IF($B352&lt;&gt;"",INDEX('новый реестр'!F:F,$B352+1),"")</f>
        <v/>
      </c>
      <c r="H352" s="35" t="str">
        <f>IF($B352&lt;&gt;"",INDEX('новый реестр'!G:G,$B352+1),"")</f>
        <v/>
      </c>
      <c r="I352" s="55" t="str">
        <f t="array" ref="I352">IF($B352&lt;&gt;"",INDEX('новый реестр'!A:BV,B352+1,SMALL(IF(INDEX('новый реестр'!J:BV,B352+1,)&lt;&gt;"",COLUMN('новый реестр'!J:BV)),(ROW(A347)-MATCH(B352,B$7:B352,)))),"")</f>
        <v/>
      </c>
    </row>
    <row r="353" spans="1:9" x14ac:dyDescent="0.25">
      <c r="A353" s="16"/>
      <c r="B353" s="54" t="str">
        <f>IFERROR(IF((ROW(A347)-MATCH(B352,B$7:B352,))&lt;--VLOOKUP(B352,'новый реестр'!A:H,8,),B352,MATCH("*",INDEX('новый реестр'!H:H,B352+2):'новый реестр'!H$9999,)+B352),"")</f>
        <v/>
      </c>
      <c r="C353" s="14" t="str">
        <f>IF($B353&lt;&gt;"",INDEX('новый реестр'!B:B,$B353+1),"")</f>
        <v/>
      </c>
      <c r="D353" s="14" t="str">
        <f>IF($B353&lt;&gt;"",INDEX('новый реестр'!C:C,$B353+1),"")</f>
        <v/>
      </c>
      <c r="E353" s="14" t="str">
        <f>IF($B353&lt;&gt;"",INDEX('новый реестр'!D:D,$B353+1),"")</f>
        <v/>
      </c>
      <c r="F353" s="14" t="str">
        <f>IF($B353&lt;&gt;"",INDEX('новый реестр'!E:E,$B353+1),"")</f>
        <v/>
      </c>
      <c r="G353" s="35" t="str">
        <f>IF($B353&lt;&gt;"",INDEX('новый реестр'!F:F,$B353+1),"")</f>
        <v/>
      </c>
      <c r="H353" s="35" t="str">
        <f>IF($B353&lt;&gt;"",INDEX('новый реестр'!G:G,$B353+1),"")</f>
        <v/>
      </c>
      <c r="I353" s="55" t="str">
        <f t="array" ref="I353">IF($B353&lt;&gt;"",INDEX('новый реестр'!A:BV,B353+1,SMALL(IF(INDEX('новый реестр'!J:BV,B353+1,)&lt;&gt;"",COLUMN('новый реестр'!J:BV)),(ROW(A348)-MATCH(B353,B$7:B353,)))),"")</f>
        <v/>
      </c>
    </row>
    <row r="354" spans="1:9" x14ac:dyDescent="0.25">
      <c r="A354" s="16"/>
      <c r="B354" s="54" t="str">
        <f>IFERROR(IF((ROW(A348)-MATCH(B353,B$7:B353,))&lt;--VLOOKUP(B353,'новый реестр'!A:H,8,),B353,MATCH("*",INDEX('новый реестр'!H:H,B353+2):'новый реестр'!H$9999,)+B353),"")</f>
        <v/>
      </c>
      <c r="C354" s="14" t="str">
        <f>IF($B354&lt;&gt;"",INDEX('новый реестр'!B:B,$B354+1),"")</f>
        <v/>
      </c>
      <c r="D354" s="14" t="str">
        <f>IF($B354&lt;&gt;"",INDEX('новый реестр'!C:C,$B354+1),"")</f>
        <v/>
      </c>
      <c r="E354" s="14" t="str">
        <f>IF($B354&lt;&gt;"",INDEX('новый реестр'!D:D,$B354+1),"")</f>
        <v/>
      </c>
      <c r="F354" s="14" t="str">
        <f>IF($B354&lt;&gt;"",INDEX('новый реестр'!E:E,$B354+1),"")</f>
        <v/>
      </c>
      <c r="G354" s="35" t="str">
        <f>IF($B354&lt;&gt;"",INDEX('новый реестр'!F:F,$B354+1),"")</f>
        <v/>
      </c>
      <c r="H354" s="35" t="str">
        <f>IF($B354&lt;&gt;"",INDEX('новый реестр'!G:G,$B354+1),"")</f>
        <v/>
      </c>
      <c r="I354" s="55" t="str">
        <f t="array" ref="I354">IF($B354&lt;&gt;"",INDEX('новый реестр'!A:BV,B354+1,SMALL(IF(INDEX('новый реестр'!J:BV,B354+1,)&lt;&gt;"",COLUMN('новый реестр'!J:BV)),(ROW(A349)-MATCH(B354,B$7:B354,)))),"")</f>
        <v/>
      </c>
    </row>
    <row r="355" spans="1:9" x14ac:dyDescent="0.25">
      <c r="A355" s="16"/>
      <c r="B355" s="54" t="str">
        <f>IFERROR(IF((ROW(A349)-MATCH(B354,B$7:B354,))&lt;--VLOOKUP(B354,'новый реестр'!A:H,8,),B354,MATCH("*",INDEX('новый реестр'!H:H,B354+2):'новый реестр'!H$9999,)+B354),"")</f>
        <v/>
      </c>
      <c r="C355" s="14" t="str">
        <f>IF($B355&lt;&gt;"",INDEX('новый реестр'!B:B,$B355+1),"")</f>
        <v/>
      </c>
      <c r="D355" s="14" t="str">
        <f>IF($B355&lt;&gt;"",INDEX('новый реестр'!C:C,$B355+1),"")</f>
        <v/>
      </c>
      <c r="E355" s="14" t="str">
        <f>IF($B355&lt;&gt;"",INDEX('новый реестр'!D:D,$B355+1),"")</f>
        <v/>
      </c>
      <c r="F355" s="14" t="str">
        <f>IF($B355&lt;&gt;"",INDEX('новый реестр'!E:E,$B355+1),"")</f>
        <v/>
      </c>
      <c r="G355" s="35" t="str">
        <f>IF($B355&lt;&gt;"",INDEX('новый реестр'!F:F,$B355+1),"")</f>
        <v/>
      </c>
      <c r="H355" s="35" t="str">
        <f>IF($B355&lt;&gt;"",INDEX('новый реестр'!G:G,$B355+1),"")</f>
        <v/>
      </c>
      <c r="I355" s="55" t="str">
        <f t="array" ref="I355">IF($B355&lt;&gt;"",INDEX('новый реестр'!A:BV,B355+1,SMALL(IF(INDEX('новый реестр'!J:BV,B355+1,)&lt;&gt;"",COLUMN('новый реестр'!J:BV)),(ROW(A350)-MATCH(B355,B$7:B355,)))),"")</f>
        <v/>
      </c>
    </row>
    <row r="356" spans="1:9" x14ac:dyDescent="0.25">
      <c r="A356" s="16"/>
      <c r="B356" s="54" t="str">
        <f>IFERROR(IF((ROW(A350)-MATCH(B355,B$7:B355,))&lt;--VLOOKUP(B355,'новый реестр'!A:H,8,),B355,MATCH("*",INDEX('новый реестр'!H:H,B355+2):'новый реестр'!H$9999,)+B355),"")</f>
        <v/>
      </c>
      <c r="C356" s="14" t="str">
        <f>IF($B356&lt;&gt;"",INDEX('новый реестр'!B:B,$B356+1),"")</f>
        <v/>
      </c>
      <c r="D356" s="14" t="str">
        <f>IF($B356&lt;&gt;"",INDEX('новый реестр'!C:C,$B356+1),"")</f>
        <v/>
      </c>
      <c r="E356" s="14" t="str">
        <f>IF($B356&lt;&gt;"",INDEX('новый реестр'!D:D,$B356+1),"")</f>
        <v/>
      </c>
      <c r="F356" s="14" t="str">
        <f>IF($B356&lt;&gt;"",INDEX('новый реестр'!E:E,$B356+1),"")</f>
        <v/>
      </c>
      <c r="G356" s="35" t="str">
        <f>IF($B356&lt;&gt;"",INDEX('новый реестр'!F:F,$B356+1),"")</f>
        <v/>
      </c>
      <c r="H356" s="35" t="str">
        <f>IF($B356&lt;&gt;"",INDEX('новый реестр'!G:G,$B356+1),"")</f>
        <v/>
      </c>
      <c r="I356" s="55" t="str">
        <f t="array" ref="I356">IF($B356&lt;&gt;"",INDEX('новый реестр'!A:BV,B356+1,SMALL(IF(INDEX('новый реестр'!J:BV,B356+1,)&lt;&gt;"",COLUMN('новый реестр'!J:BV)),(ROW(A351)-MATCH(B356,B$7:B356,)))),"")</f>
        <v/>
      </c>
    </row>
    <row r="357" spans="1:9" x14ac:dyDescent="0.25">
      <c r="A357" s="16"/>
      <c r="B357" s="54" t="str">
        <f>IFERROR(IF((ROW(A351)-MATCH(B356,B$7:B356,))&lt;--VLOOKUP(B356,'новый реестр'!A:H,8,),B356,MATCH("*",INDEX('новый реестр'!H:H,B356+2):'новый реестр'!H$9999,)+B356),"")</f>
        <v/>
      </c>
      <c r="C357" s="14" t="str">
        <f>IF($B357&lt;&gt;"",INDEX('новый реестр'!B:B,$B357+1),"")</f>
        <v/>
      </c>
      <c r="D357" s="14" t="str">
        <f>IF($B357&lt;&gt;"",INDEX('новый реестр'!C:C,$B357+1),"")</f>
        <v/>
      </c>
      <c r="E357" s="14" t="str">
        <f>IF($B357&lt;&gt;"",INDEX('новый реестр'!D:D,$B357+1),"")</f>
        <v/>
      </c>
      <c r="F357" s="14" t="str">
        <f>IF($B357&lt;&gt;"",INDEX('новый реестр'!E:E,$B357+1),"")</f>
        <v/>
      </c>
      <c r="G357" s="35" t="str">
        <f>IF($B357&lt;&gt;"",INDEX('новый реестр'!F:F,$B357+1),"")</f>
        <v/>
      </c>
      <c r="H357" s="35" t="str">
        <f>IF($B357&lt;&gt;"",INDEX('новый реестр'!G:G,$B357+1),"")</f>
        <v/>
      </c>
      <c r="I357" s="55" t="str">
        <f t="array" ref="I357">IF($B357&lt;&gt;"",INDEX('новый реестр'!A:BV,B357+1,SMALL(IF(INDEX('новый реестр'!J:BV,B357+1,)&lt;&gt;"",COLUMN('новый реестр'!J:BV)),(ROW(A352)-MATCH(B357,B$7:B357,)))),"")</f>
        <v/>
      </c>
    </row>
    <row r="358" spans="1:9" x14ac:dyDescent="0.25">
      <c r="A358" s="16"/>
      <c r="B358" s="54" t="str">
        <f>IFERROR(IF((ROW(A352)-MATCH(B357,B$7:B357,))&lt;--VLOOKUP(B357,'новый реестр'!A:H,8,),B357,MATCH("*",INDEX('новый реестр'!H:H,B357+2):'новый реестр'!H$9999,)+B357),"")</f>
        <v/>
      </c>
      <c r="C358" s="14" t="str">
        <f>IF($B358&lt;&gt;"",INDEX('новый реестр'!B:B,$B358+1),"")</f>
        <v/>
      </c>
      <c r="D358" s="14" t="str">
        <f>IF($B358&lt;&gt;"",INDEX('новый реестр'!C:C,$B358+1),"")</f>
        <v/>
      </c>
      <c r="E358" s="14" t="str">
        <f>IF($B358&lt;&gt;"",INDEX('новый реестр'!D:D,$B358+1),"")</f>
        <v/>
      </c>
      <c r="F358" s="14" t="str">
        <f>IF($B358&lt;&gt;"",INDEX('новый реестр'!E:E,$B358+1),"")</f>
        <v/>
      </c>
      <c r="G358" s="35" t="str">
        <f>IF($B358&lt;&gt;"",INDEX('новый реестр'!F:F,$B358+1),"")</f>
        <v/>
      </c>
      <c r="H358" s="35" t="str">
        <f>IF($B358&lt;&gt;"",INDEX('новый реестр'!G:G,$B358+1),"")</f>
        <v/>
      </c>
      <c r="I358" s="55" t="str">
        <f t="array" ref="I358">IF($B358&lt;&gt;"",INDEX('новый реестр'!A:BV,B358+1,SMALL(IF(INDEX('новый реестр'!J:BV,B358+1,)&lt;&gt;"",COLUMN('новый реестр'!J:BV)),(ROW(A353)-MATCH(B358,B$7:B358,)))),"")</f>
        <v/>
      </c>
    </row>
    <row r="359" spans="1:9" x14ac:dyDescent="0.25">
      <c r="A359" s="16"/>
      <c r="B359" s="54" t="str">
        <f>IFERROR(IF((ROW(A353)-MATCH(B358,B$7:B358,))&lt;--VLOOKUP(B358,'новый реестр'!A:H,8,),B358,MATCH("*",INDEX('новый реестр'!H:H,B358+2):'новый реестр'!H$9999,)+B358),"")</f>
        <v/>
      </c>
      <c r="C359" s="14" t="str">
        <f>IF($B359&lt;&gt;"",INDEX('новый реестр'!B:B,$B359+1),"")</f>
        <v/>
      </c>
      <c r="D359" s="14" t="str">
        <f>IF($B359&lt;&gt;"",INDEX('новый реестр'!C:C,$B359+1),"")</f>
        <v/>
      </c>
      <c r="E359" s="14" t="str">
        <f>IF($B359&lt;&gt;"",INDEX('новый реестр'!D:D,$B359+1),"")</f>
        <v/>
      </c>
      <c r="F359" s="14" t="str">
        <f>IF($B359&lt;&gt;"",INDEX('новый реестр'!E:E,$B359+1),"")</f>
        <v/>
      </c>
      <c r="G359" s="35" t="str">
        <f>IF($B359&lt;&gt;"",INDEX('новый реестр'!F:F,$B359+1),"")</f>
        <v/>
      </c>
      <c r="H359" s="35" t="str">
        <f>IF($B359&lt;&gt;"",INDEX('новый реестр'!G:G,$B359+1),"")</f>
        <v/>
      </c>
      <c r="I359" s="55" t="str">
        <f t="array" ref="I359">IF($B359&lt;&gt;"",INDEX('новый реестр'!A:BV,B359+1,SMALL(IF(INDEX('новый реестр'!J:BV,B359+1,)&lt;&gt;"",COLUMN('новый реестр'!J:BV)),(ROW(A354)-MATCH(B359,B$7:B359,)))),"")</f>
        <v/>
      </c>
    </row>
    <row r="360" spans="1:9" x14ac:dyDescent="0.25">
      <c r="A360" s="16"/>
      <c r="B360" s="54" t="str">
        <f>IFERROR(IF((ROW(A354)-MATCH(B359,B$7:B359,))&lt;--VLOOKUP(B359,'новый реестр'!A:H,8,),B359,MATCH("*",INDEX('новый реестр'!H:H,B359+2):'новый реестр'!H$9999,)+B359),"")</f>
        <v/>
      </c>
      <c r="C360" s="14" t="str">
        <f>IF($B360&lt;&gt;"",INDEX('новый реестр'!B:B,$B360+1),"")</f>
        <v/>
      </c>
      <c r="D360" s="14" t="str">
        <f>IF($B360&lt;&gt;"",INDEX('новый реестр'!C:C,$B360+1),"")</f>
        <v/>
      </c>
      <c r="E360" s="14" t="str">
        <f>IF($B360&lt;&gt;"",INDEX('новый реестр'!D:D,$B360+1),"")</f>
        <v/>
      </c>
      <c r="F360" s="14" t="str">
        <f>IF($B360&lt;&gt;"",INDEX('новый реестр'!E:E,$B360+1),"")</f>
        <v/>
      </c>
      <c r="G360" s="35" t="str">
        <f>IF($B360&lt;&gt;"",INDEX('новый реестр'!F:F,$B360+1),"")</f>
        <v/>
      </c>
      <c r="H360" s="35" t="str">
        <f>IF($B360&lt;&gt;"",INDEX('новый реестр'!G:G,$B360+1),"")</f>
        <v/>
      </c>
      <c r="I360" s="55" t="str">
        <f t="array" ref="I360">IF($B360&lt;&gt;"",INDEX('новый реестр'!A:BV,B360+1,SMALL(IF(INDEX('новый реестр'!J:BV,B360+1,)&lt;&gt;"",COLUMN('новый реестр'!J:BV)),(ROW(A355)-MATCH(B360,B$7:B360,)))),"")</f>
        <v/>
      </c>
    </row>
    <row r="361" spans="1:9" x14ac:dyDescent="0.25">
      <c r="A361" s="16"/>
      <c r="B361" s="54" t="str">
        <f>IFERROR(IF((ROW(A355)-MATCH(B360,B$7:B360,))&lt;--VLOOKUP(B360,'новый реестр'!A:H,8,),B360,MATCH("*",INDEX('новый реестр'!H:H,B360+2):'новый реестр'!H$9999,)+B360),"")</f>
        <v/>
      </c>
      <c r="C361" s="14" t="str">
        <f>IF($B361&lt;&gt;"",INDEX('новый реестр'!B:B,$B361+1),"")</f>
        <v/>
      </c>
      <c r="D361" s="14" t="str">
        <f>IF($B361&lt;&gt;"",INDEX('новый реестр'!C:C,$B361+1),"")</f>
        <v/>
      </c>
      <c r="E361" s="14" t="str">
        <f>IF($B361&lt;&gt;"",INDEX('новый реестр'!D:D,$B361+1),"")</f>
        <v/>
      </c>
      <c r="F361" s="14" t="str">
        <f>IF($B361&lt;&gt;"",INDEX('новый реестр'!E:E,$B361+1),"")</f>
        <v/>
      </c>
      <c r="G361" s="35" t="str">
        <f>IF($B361&lt;&gt;"",INDEX('новый реестр'!F:F,$B361+1),"")</f>
        <v/>
      </c>
      <c r="H361" s="35" t="str">
        <f>IF($B361&lt;&gt;"",INDEX('новый реестр'!G:G,$B361+1),"")</f>
        <v/>
      </c>
      <c r="I361" s="55" t="str">
        <f t="array" ref="I361">IF($B361&lt;&gt;"",INDEX('новый реестр'!A:BV,B361+1,SMALL(IF(INDEX('новый реестр'!J:BV,B361+1,)&lt;&gt;"",COLUMN('новый реестр'!J:BV)),(ROW(A356)-MATCH(B361,B$7:B361,)))),"")</f>
        <v/>
      </c>
    </row>
    <row r="362" spans="1:9" x14ac:dyDescent="0.25">
      <c r="A362" s="16"/>
      <c r="B362" s="54" t="str">
        <f>IFERROR(IF((ROW(A356)-MATCH(B361,B$7:B361,))&lt;--VLOOKUP(B361,'новый реестр'!A:H,8,),B361,MATCH("*",INDEX('новый реестр'!H:H,B361+2):'новый реестр'!H$9999,)+B361),"")</f>
        <v/>
      </c>
      <c r="C362" s="14" t="str">
        <f>IF($B362&lt;&gt;"",INDEX('новый реестр'!B:B,$B362+1),"")</f>
        <v/>
      </c>
      <c r="D362" s="14" t="str">
        <f>IF($B362&lt;&gt;"",INDEX('новый реестр'!C:C,$B362+1),"")</f>
        <v/>
      </c>
      <c r="E362" s="14" t="str">
        <f>IF($B362&lt;&gt;"",INDEX('новый реестр'!D:D,$B362+1),"")</f>
        <v/>
      </c>
      <c r="F362" s="14" t="str">
        <f>IF($B362&lt;&gt;"",INDEX('новый реестр'!E:E,$B362+1),"")</f>
        <v/>
      </c>
      <c r="G362" s="35" t="str">
        <f>IF($B362&lt;&gt;"",INDEX('новый реестр'!F:F,$B362+1),"")</f>
        <v/>
      </c>
      <c r="H362" s="35" t="str">
        <f>IF($B362&lt;&gt;"",INDEX('новый реестр'!G:G,$B362+1),"")</f>
        <v/>
      </c>
      <c r="I362" s="55" t="str">
        <f t="array" ref="I362">IF($B362&lt;&gt;"",INDEX('новый реестр'!A:BV,B362+1,SMALL(IF(INDEX('новый реестр'!J:BV,B362+1,)&lt;&gt;"",COLUMN('новый реестр'!J:BV)),(ROW(A357)-MATCH(B362,B$7:B362,)))),"")</f>
        <v/>
      </c>
    </row>
    <row r="363" spans="1:9" x14ac:dyDescent="0.25">
      <c r="A363" s="16"/>
      <c r="B363" s="54" t="str">
        <f>IFERROR(IF((ROW(A357)-MATCH(B362,B$7:B362,))&lt;--VLOOKUP(B362,'новый реестр'!A:H,8,),B362,MATCH("*",INDEX('новый реестр'!H:H,B362+2):'новый реестр'!H$9999,)+B362),"")</f>
        <v/>
      </c>
      <c r="C363" s="14" t="str">
        <f>IF($B363&lt;&gt;"",INDEX('новый реестр'!B:B,$B363+1),"")</f>
        <v/>
      </c>
      <c r="D363" s="14" t="str">
        <f>IF($B363&lt;&gt;"",INDEX('новый реестр'!C:C,$B363+1),"")</f>
        <v/>
      </c>
      <c r="E363" s="14" t="str">
        <f>IF($B363&lt;&gt;"",INDEX('новый реестр'!D:D,$B363+1),"")</f>
        <v/>
      </c>
      <c r="F363" s="14" t="str">
        <f>IF($B363&lt;&gt;"",INDEX('новый реестр'!E:E,$B363+1),"")</f>
        <v/>
      </c>
      <c r="G363" s="35" t="str">
        <f>IF($B363&lt;&gt;"",INDEX('новый реестр'!F:F,$B363+1),"")</f>
        <v/>
      </c>
      <c r="H363" s="35" t="str">
        <f>IF($B363&lt;&gt;"",INDEX('новый реестр'!G:G,$B363+1),"")</f>
        <v/>
      </c>
      <c r="I363" s="55" t="str">
        <f t="array" ref="I363">IF($B363&lt;&gt;"",INDEX('новый реестр'!A:BV,B363+1,SMALL(IF(INDEX('новый реестр'!J:BV,B363+1,)&lt;&gt;"",COLUMN('новый реестр'!J:BV)),(ROW(A358)-MATCH(B363,B$7:B363,)))),"")</f>
        <v/>
      </c>
    </row>
    <row r="364" spans="1:9" x14ac:dyDescent="0.25">
      <c r="A364" s="16"/>
      <c r="B364" s="54" t="str">
        <f>IFERROR(IF((ROW(A358)-MATCH(B363,B$7:B363,))&lt;--VLOOKUP(B363,'новый реестр'!A:H,8,),B363,MATCH("*",INDEX('новый реестр'!H:H,B363+2):'новый реестр'!H$9999,)+B363),"")</f>
        <v/>
      </c>
      <c r="C364" s="14" t="str">
        <f>IF($B364&lt;&gt;"",INDEX('новый реестр'!B:B,$B364+1),"")</f>
        <v/>
      </c>
      <c r="D364" s="14" t="str">
        <f>IF($B364&lt;&gt;"",INDEX('новый реестр'!C:C,$B364+1),"")</f>
        <v/>
      </c>
      <c r="E364" s="14" t="str">
        <f>IF($B364&lt;&gt;"",INDEX('новый реестр'!D:D,$B364+1),"")</f>
        <v/>
      </c>
      <c r="F364" s="14" t="str">
        <f>IF($B364&lt;&gt;"",INDEX('новый реестр'!E:E,$B364+1),"")</f>
        <v/>
      </c>
      <c r="G364" s="35" t="str">
        <f>IF($B364&lt;&gt;"",INDEX('новый реестр'!F:F,$B364+1),"")</f>
        <v/>
      </c>
      <c r="H364" s="35" t="str">
        <f>IF($B364&lt;&gt;"",INDEX('новый реестр'!G:G,$B364+1),"")</f>
        <v/>
      </c>
      <c r="I364" s="55" t="str">
        <f t="array" ref="I364">IF($B364&lt;&gt;"",INDEX('новый реестр'!A:BV,B364+1,SMALL(IF(INDEX('новый реестр'!J:BV,B364+1,)&lt;&gt;"",COLUMN('новый реестр'!J:BV)),(ROW(A359)-MATCH(B364,B$7:B364,)))),"")</f>
        <v/>
      </c>
    </row>
    <row r="365" spans="1:9" s="36" customFormat="1" x14ac:dyDescent="0.25">
      <c r="A365" s="16"/>
      <c r="B365" s="54" t="str">
        <f>IFERROR(IF((ROW(A359)-MATCH(B364,B$7:B364,))&lt;--VLOOKUP(B364,'новый реестр'!A:H,8,),B364,MATCH("*",INDEX('новый реестр'!H:H,B364+2):'новый реестр'!H$9999,)+B364),"")</f>
        <v/>
      </c>
      <c r="C365" s="14" t="str">
        <f>IF($B365&lt;&gt;"",INDEX('новый реестр'!B:B,$B365+1),"")</f>
        <v/>
      </c>
      <c r="D365" s="14" t="str">
        <f>IF($B365&lt;&gt;"",INDEX('новый реестр'!C:C,$B365+1),"")</f>
        <v/>
      </c>
      <c r="E365" s="14" t="str">
        <f>IF($B365&lt;&gt;"",INDEX('новый реестр'!D:D,$B365+1),"")</f>
        <v/>
      </c>
      <c r="F365" s="14" t="str">
        <f>IF($B365&lt;&gt;"",INDEX('новый реестр'!E:E,$B365+1),"")</f>
        <v/>
      </c>
      <c r="G365" s="35" t="str">
        <f>IF($B365&lt;&gt;"",INDEX('новый реестр'!F:F,$B365+1),"")</f>
        <v/>
      </c>
      <c r="H365" s="35" t="str">
        <f>IF($B365&lt;&gt;"",INDEX('новый реестр'!G:G,$B365+1),"")</f>
        <v/>
      </c>
      <c r="I365" s="55" t="str">
        <f t="array" ref="I365">IF($B365&lt;&gt;"",INDEX('новый реестр'!A:BV,B365+1,SMALL(IF(INDEX('новый реестр'!J:BV,B365+1,)&lt;&gt;"",COLUMN('новый реестр'!J:BV)),(ROW(A360)-MATCH(B365,B$7:B365,)))),"")</f>
        <v/>
      </c>
    </row>
    <row r="366" spans="1:9" s="36" customFormat="1" x14ac:dyDescent="0.25">
      <c r="A366" s="16"/>
      <c r="B366" s="54" t="str">
        <f>IFERROR(IF((ROW(A360)-MATCH(B365,B$7:B365,))&lt;--VLOOKUP(B365,'новый реестр'!A:H,8,),B365,MATCH("*",INDEX('новый реестр'!H:H,B365+2):'новый реестр'!H$9999,)+B365),"")</f>
        <v/>
      </c>
      <c r="C366" s="14" t="str">
        <f>IF($B366&lt;&gt;"",INDEX('новый реестр'!B:B,$B366+1),"")</f>
        <v/>
      </c>
      <c r="D366" s="14" t="str">
        <f>IF($B366&lt;&gt;"",INDEX('новый реестр'!C:C,$B366+1),"")</f>
        <v/>
      </c>
      <c r="E366" s="14" t="str">
        <f>IF($B366&lt;&gt;"",INDEX('новый реестр'!D:D,$B366+1),"")</f>
        <v/>
      </c>
      <c r="F366" s="14" t="str">
        <f>IF($B366&lt;&gt;"",INDEX('новый реестр'!E:E,$B366+1),"")</f>
        <v/>
      </c>
      <c r="G366" s="35" t="str">
        <f>IF($B366&lt;&gt;"",INDEX('новый реестр'!F:F,$B366+1),"")</f>
        <v/>
      </c>
      <c r="H366" s="35" t="str">
        <f>IF($B366&lt;&gt;"",INDEX('новый реестр'!G:G,$B366+1),"")</f>
        <v/>
      </c>
      <c r="I366" s="55" t="str">
        <f t="array" ref="I366">IF($B366&lt;&gt;"",INDEX('новый реестр'!A:BV,B366+1,SMALL(IF(INDEX('новый реестр'!J:BV,B366+1,)&lt;&gt;"",COLUMN('новый реестр'!J:BV)),(ROW(A361)-MATCH(B366,B$7:B366,)))),"")</f>
        <v/>
      </c>
    </row>
    <row r="367" spans="1:9" s="36" customFormat="1" x14ac:dyDescent="0.25">
      <c r="A367" s="16"/>
      <c r="B367" s="54" t="str">
        <f>IFERROR(IF((ROW(A361)-MATCH(B366,B$7:B366,))&lt;--VLOOKUP(B366,'новый реестр'!A:H,8,),B366,MATCH("*",INDEX('новый реестр'!H:H,B366+2):'новый реестр'!H$9999,)+B366),"")</f>
        <v/>
      </c>
      <c r="C367" s="14" t="str">
        <f>IF($B367&lt;&gt;"",INDEX('новый реестр'!B:B,$B367+1),"")</f>
        <v/>
      </c>
      <c r="D367" s="14" t="str">
        <f>IF($B367&lt;&gt;"",INDEX('новый реестр'!C:C,$B367+1),"")</f>
        <v/>
      </c>
      <c r="E367" s="14" t="str">
        <f>IF($B367&lt;&gt;"",INDEX('новый реестр'!D:D,$B367+1),"")</f>
        <v/>
      </c>
      <c r="F367" s="14" t="str">
        <f>IF($B367&lt;&gt;"",INDEX('новый реестр'!E:E,$B367+1),"")</f>
        <v/>
      </c>
      <c r="G367" s="35" t="str">
        <f>IF($B367&lt;&gt;"",INDEX('новый реестр'!F:F,$B367+1),"")</f>
        <v/>
      </c>
      <c r="H367" s="35" t="str">
        <f>IF($B367&lt;&gt;"",INDEX('новый реестр'!G:G,$B367+1),"")</f>
        <v/>
      </c>
      <c r="I367" s="55" t="str">
        <f t="array" ref="I367">IF($B367&lt;&gt;"",INDEX('новый реестр'!A:BV,B367+1,SMALL(IF(INDEX('новый реестр'!J:BV,B367+1,)&lt;&gt;"",COLUMN('новый реестр'!J:BV)),(ROW(A362)-MATCH(B367,B$7:B367,)))),"")</f>
        <v/>
      </c>
    </row>
    <row r="368" spans="1:9" s="36" customFormat="1" x14ac:dyDescent="0.25">
      <c r="A368" s="16"/>
      <c r="B368" s="54" t="str">
        <f>IFERROR(IF((ROW(A362)-MATCH(B367,B$7:B367,))&lt;--VLOOKUP(B367,'новый реестр'!A:H,8,),B367,MATCH("*",INDEX('новый реестр'!H:H,B367+2):'новый реестр'!H$9999,)+B367),"")</f>
        <v/>
      </c>
      <c r="C368" s="14" t="str">
        <f>IF($B368&lt;&gt;"",INDEX('новый реестр'!B:B,$B368+1),"")</f>
        <v/>
      </c>
      <c r="D368" s="14" t="str">
        <f>IF($B368&lt;&gt;"",INDEX('новый реестр'!C:C,$B368+1),"")</f>
        <v/>
      </c>
      <c r="E368" s="14" t="str">
        <f>IF($B368&lt;&gt;"",INDEX('новый реестр'!D:D,$B368+1),"")</f>
        <v/>
      </c>
      <c r="F368" s="14" t="str">
        <f>IF($B368&lt;&gt;"",INDEX('новый реестр'!E:E,$B368+1),"")</f>
        <v/>
      </c>
      <c r="G368" s="35" t="str">
        <f>IF($B368&lt;&gt;"",INDEX('новый реестр'!F:F,$B368+1),"")</f>
        <v/>
      </c>
      <c r="H368" s="35" t="str">
        <f>IF($B368&lt;&gt;"",INDEX('новый реестр'!G:G,$B368+1),"")</f>
        <v/>
      </c>
      <c r="I368" s="55" t="str">
        <f t="array" ref="I368">IF($B368&lt;&gt;"",INDEX('новый реестр'!A:BV,B368+1,SMALL(IF(INDEX('новый реестр'!J:BV,B368+1,)&lt;&gt;"",COLUMN('новый реестр'!J:BV)),(ROW(A363)-MATCH(B368,B$7:B368,)))),"")</f>
        <v/>
      </c>
    </row>
    <row r="369" spans="1:9" s="36" customFormat="1" x14ac:dyDescent="0.25">
      <c r="A369" s="16"/>
      <c r="B369" s="54" t="str">
        <f>IFERROR(IF((ROW(A363)-MATCH(B368,B$7:B368,))&lt;--VLOOKUP(B368,'новый реестр'!A:H,8,),B368,MATCH("*",INDEX('новый реестр'!H:H,B368+2):'новый реестр'!H$9999,)+B368),"")</f>
        <v/>
      </c>
      <c r="C369" s="14" t="str">
        <f>IF($B369&lt;&gt;"",INDEX('новый реестр'!B:B,$B369+1),"")</f>
        <v/>
      </c>
      <c r="D369" s="14" t="str">
        <f>IF($B369&lt;&gt;"",INDEX('новый реестр'!C:C,$B369+1),"")</f>
        <v/>
      </c>
      <c r="E369" s="14" t="str">
        <f>IF($B369&lt;&gt;"",INDEX('новый реестр'!D:D,$B369+1),"")</f>
        <v/>
      </c>
      <c r="F369" s="14" t="str">
        <f>IF($B369&lt;&gt;"",INDEX('новый реестр'!E:E,$B369+1),"")</f>
        <v/>
      </c>
      <c r="G369" s="35" t="str">
        <f>IF($B369&lt;&gt;"",INDEX('новый реестр'!F:F,$B369+1),"")</f>
        <v/>
      </c>
      <c r="H369" s="35" t="str">
        <f>IF($B369&lt;&gt;"",INDEX('новый реестр'!G:G,$B369+1),"")</f>
        <v/>
      </c>
      <c r="I369" s="55" t="str">
        <f t="array" ref="I369">IF($B369&lt;&gt;"",INDEX('новый реестр'!A:BV,B369+1,SMALL(IF(INDEX('новый реестр'!J:BV,B369+1,)&lt;&gt;"",COLUMN('новый реестр'!J:BV)),(ROW(A364)-MATCH(B369,B$7:B369,)))),"")</f>
        <v/>
      </c>
    </row>
    <row r="370" spans="1:9" s="36" customFormat="1" x14ac:dyDescent="0.25">
      <c r="A370" s="16"/>
      <c r="B370" s="54" t="str">
        <f>IFERROR(IF((ROW(A364)-MATCH(B369,B$7:B369,))&lt;--VLOOKUP(B369,'новый реестр'!A:H,8,),B369,MATCH("*",INDEX('новый реестр'!H:H,B369+2):'новый реестр'!H$9999,)+B369),"")</f>
        <v/>
      </c>
      <c r="C370" s="14" t="str">
        <f>IF($B370&lt;&gt;"",INDEX('новый реестр'!B:B,$B370+1),"")</f>
        <v/>
      </c>
      <c r="D370" s="14" t="str">
        <f>IF($B370&lt;&gt;"",INDEX('новый реестр'!C:C,$B370+1),"")</f>
        <v/>
      </c>
      <c r="E370" s="14" t="str">
        <f>IF($B370&lt;&gt;"",INDEX('новый реестр'!D:D,$B370+1),"")</f>
        <v/>
      </c>
      <c r="F370" s="14" t="str">
        <f>IF($B370&lt;&gt;"",INDEX('новый реестр'!E:E,$B370+1),"")</f>
        <v/>
      </c>
      <c r="G370" s="35" t="str">
        <f>IF($B370&lt;&gt;"",INDEX('новый реестр'!F:F,$B370+1),"")</f>
        <v/>
      </c>
      <c r="H370" s="35" t="str">
        <f>IF($B370&lt;&gt;"",INDEX('новый реестр'!G:G,$B370+1),"")</f>
        <v/>
      </c>
      <c r="I370" s="55" t="str">
        <f t="array" ref="I370">IF($B370&lt;&gt;"",INDEX('новый реестр'!A:BV,B370+1,SMALL(IF(INDEX('новый реестр'!J:BV,B370+1,)&lt;&gt;"",COLUMN('новый реестр'!J:BV)),(ROW(A365)-MATCH(B370,B$7:B370,)))),"")</f>
        <v/>
      </c>
    </row>
    <row r="371" spans="1:9" s="36" customFormat="1" x14ac:dyDescent="0.25">
      <c r="A371" s="16"/>
      <c r="B371" s="54" t="str">
        <f>IFERROR(IF((ROW(A365)-MATCH(B370,B$7:B370,))&lt;--VLOOKUP(B370,'новый реестр'!A:H,8,),B370,MATCH("*",INDEX('новый реестр'!H:H,B370+2):'новый реестр'!H$9999,)+B370),"")</f>
        <v/>
      </c>
      <c r="C371" s="14" t="str">
        <f>IF($B371&lt;&gt;"",INDEX('новый реестр'!B:B,$B371+1),"")</f>
        <v/>
      </c>
      <c r="D371" s="14" t="str">
        <f>IF($B371&lt;&gt;"",INDEX('новый реестр'!C:C,$B371+1),"")</f>
        <v/>
      </c>
      <c r="E371" s="14" t="str">
        <f>IF($B371&lt;&gt;"",INDEX('новый реестр'!D:D,$B371+1),"")</f>
        <v/>
      </c>
      <c r="F371" s="14" t="str">
        <f>IF($B371&lt;&gt;"",INDEX('новый реестр'!E:E,$B371+1),"")</f>
        <v/>
      </c>
      <c r="G371" s="35" t="str">
        <f>IF($B371&lt;&gt;"",INDEX('новый реестр'!F:F,$B371+1),"")</f>
        <v/>
      </c>
      <c r="H371" s="35" t="str">
        <f>IF($B371&lt;&gt;"",INDEX('новый реестр'!G:G,$B371+1),"")</f>
        <v/>
      </c>
      <c r="I371" s="55" t="str">
        <f t="array" ref="I371">IF($B371&lt;&gt;"",INDEX('новый реестр'!A:BV,B371+1,SMALL(IF(INDEX('новый реестр'!J:BV,B371+1,)&lt;&gt;"",COLUMN('новый реестр'!J:BV)),(ROW(A366)-MATCH(B371,B$7:B371,)))),"")</f>
        <v/>
      </c>
    </row>
    <row r="372" spans="1:9" s="36" customFormat="1" x14ac:dyDescent="0.25">
      <c r="A372" s="16"/>
      <c r="B372" s="54" t="str">
        <f>IFERROR(IF((ROW(A366)-MATCH(B371,B$7:B371,))&lt;--VLOOKUP(B371,'новый реестр'!A:H,8,),B371,MATCH("*",INDEX('новый реестр'!H:H,B371+2):'новый реестр'!H$9999,)+B371),"")</f>
        <v/>
      </c>
      <c r="C372" s="14" t="str">
        <f>IF($B372&lt;&gt;"",INDEX('новый реестр'!B:B,$B372+1),"")</f>
        <v/>
      </c>
      <c r="D372" s="14" t="str">
        <f>IF($B372&lt;&gt;"",INDEX('новый реестр'!C:C,$B372+1),"")</f>
        <v/>
      </c>
      <c r="E372" s="14" t="str">
        <f>IF($B372&lt;&gt;"",INDEX('новый реестр'!D:D,$B372+1),"")</f>
        <v/>
      </c>
      <c r="F372" s="14" t="str">
        <f>IF($B372&lt;&gt;"",INDEX('новый реестр'!E:E,$B372+1),"")</f>
        <v/>
      </c>
      <c r="G372" s="35" t="str">
        <f>IF($B372&lt;&gt;"",INDEX('новый реестр'!F:F,$B372+1),"")</f>
        <v/>
      </c>
      <c r="H372" s="35" t="str">
        <f>IF($B372&lt;&gt;"",INDEX('новый реестр'!G:G,$B372+1),"")</f>
        <v/>
      </c>
      <c r="I372" s="55" t="str">
        <f t="array" ref="I372">IF($B372&lt;&gt;"",INDEX('новый реестр'!A:BV,B372+1,SMALL(IF(INDEX('новый реестр'!J:BV,B372+1,)&lt;&gt;"",COLUMN('новый реестр'!J:BV)),(ROW(A367)-MATCH(B372,B$7:B372,)))),"")</f>
        <v/>
      </c>
    </row>
    <row r="373" spans="1:9" s="36" customFormat="1" x14ac:dyDescent="0.25">
      <c r="A373" s="16"/>
      <c r="B373" s="54" t="str">
        <f>IFERROR(IF((ROW(A367)-MATCH(B372,B$7:B372,))&lt;--VLOOKUP(B372,'новый реестр'!A:H,8,),B372,MATCH("*",INDEX('новый реестр'!H:H,B372+2):'новый реестр'!H$9999,)+B372),"")</f>
        <v/>
      </c>
      <c r="C373" s="14" t="str">
        <f>IF($B373&lt;&gt;"",INDEX('новый реестр'!B:B,$B373+1),"")</f>
        <v/>
      </c>
      <c r="D373" s="14" t="str">
        <f>IF($B373&lt;&gt;"",INDEX('новый реестр'!C:C,$B373+1),"")</f>
        <v/>
      </c>
      <c r="E373" s="14" t="str">
        <f>IF($B373&lt;&gt;"",INDEX('новый реестр'!D:D,$B373+1),"")</f>
        <v/>
      </c>
      <c r="F373" s="14" t="str">
        <f>IF($B373&lt;&gt;"",INDEX('новый реестр'!E:E,$B373+1),"")</f>
        <v/>
      </c>
      <c r="G373" s="35" t="str">
        <f>IF($B373&lt;&gt;"",INDEX('новый реестр'!F:F,$B373+1),"")</f>
        <v/>
      </c>
      <c r="H373" s="35" t="str">
        <f>IF($B373&lt;&gt;"",INDEX('новый реестр'!G:G,$B373+1),"")</f>
        <v/>
      </c>
      <c r="I373" s="55" t="str">
        <f t="array" ref="I373">IF($B373&lt;&gt;"",INDEX('новый реестр'!A:BV,B373+1,SMALL(IF(INDEX('новый реестр'!J:BV,B373+1,)&lt;&gt;"",COLUMN('новый реестр'!J:BV)),(ROW(A368)-MATCH(B373,B$7:B373,)))),"")</f>
        <v/>
      </c>
    </row>
    <row r="374" spans="1:9" s="36" customFormat="1" x14ac:dyDescent="0.25">
      <c r="A374" s="16"/>
      <c r="B374" s="54" t="str">
        <f>IFERROR(IF((ROW(A368)-MATCH(B373,B$7:B373,))&lt;--VLOOKUP(B373,'новый реестр'!A:H,8,),B373,MATCH("*",INDEX('новый реестр'!H:H,B373+2):'новый реестр'!H$9999,)+B373),"")</f>
        <v/>
      </c>
      <c r="C374" s="14" t="str">
        <f>IF($B374&lt;&gt;"",INDEX('новый реестр'!B:B,$B374+1),"")</f>
        <v/>
      </c>
      <c r="D374" s="14" t="str">
        <f>IF($B374&lt;&gt;"",INDEX('новый реестр'!C:C,$B374+1),"")</f>
        <v/>
      </c>
      <c r="E374" s="14" t="str">
        <f>IF($B374&lt;&gt;"",INDEX('новый реестр'!D:D,$B374+1),"")</f>
        <v/>
      </c>
      <c r="F374" s="14" t="str">
        <f>IF($B374&lt;&gt;"",INDEX('новый реестр'!E:E,$B374+1),"")</f>
        <v/>
      </c>
      <c r="G374" s="35" t="str">
        <f>IF($B374&lt;&gt;"",INDEX('новый реестр'!F:F,$B374+1),"")</f>
        <v/>
      </c>
      <c r="H374" s="35" t="str">
        <f>IF($B374&lt;&gt;"",INDEX('новый реестр'!G:G,$B374+1),"")</f>
        <v/>
      </c>
      <c r="I374" s="55" t="str">
        <f t="array" ref="I374">IF($B374&lt;&gt;"",INDEX('новый реестр'!A:BV,B374+1,SMALL(IF(INDEX('новый реестр'!J:BV,B374+1,)&lt;&gt;"",COLUMN('новый реестр'!J:BV)),(ROW(A369)-MATCH(B374,B$7:B374,)))),"")</f>
        <v/>
      </c>
    </row>
    <row r="375" spans="1:9" s="36" customFormat="1" x14ac:dyDescent="0.25">
      <c r="A375" s="16"/>
      <c r="B375" s="54" t="str">
        <f>IFERROR(IF((ROW(A369)-MATCH(B374,B$7:B374,))&lt;--VLOOKUP(B374,'новый реестр'!A:H,8,),B374,MATCH("*",INDEX('новый реестр'!H:H,B374+2):'новый реестр'!H$9999,)+B374),"")</f>
        <v/>
      </c>
      <c r="C375" s="14" t="str">
        <f>IF($B375&lt;&gt;"",INDEX('новый реестр'!B:B,$B375+1),"")</f>
        <v/>
      </c>
      <c r="D375" s="14" t="str">
        <f>IF($B375&lt;&gt;"",INDEX('новый реестр'!C:C,$B375+1),"")</f>
        <v/>
      </c>
      <c r="E375" s="14" t="str">
        <f>IF($B375&lt;&gt;"",INDEX('новый реестр'!D:D,$B375+1),"")</f>
        <v/>
      </c>
      <c r="F375" s="14" t="str">
        <f>IF($B375&lt;&gt;"",INDEX('новый реестр'!E:E,$B375+1),"")</f>
        <v/>
      </c>
      <c r="G375" s="35" t="str">
        <f>IF($B375&lt;&gt;"",INDEX('новый реестр'!F:F,$B375+1),"")</f>
        <v/>
      </c>
      <c r="H375" s="35" t="str">
        <f>IF($B375&lt;&gt;"",INDEX('новый реестр'!G:G,$B375+1),"")</f>
        <v/>
      </c>
      <c r="I375" s="55" t="str">
        <f t="array" ref="I375">IF($B375&lt;&gt;"",INDEX('новый реестр'!A:BV,B375+1,SMALL(IF(INDEX('новый реестр'!J:BV,B375+1,)&lt;&gt;"",COLUMN('новый реестр'!J:BV)),(ROW(A370)-MATCH(B375,B$7:B375,)))),"")</f>
        <v/>
      </c>
    </row>
    <row r="376" spans="1:9" s="36" customFormat="1" x14ac:dyDescent="0.25">
      <c r="A376" s="16"/>
      <c r="B376" s="54" t="str">
        <f>IFERROR(IF((ROW(A370)-MATCH(B375,B$7:B375,))&lt;--VLOOKUP(B375,'новый реестр'!A:H,8,),B375,MATCH("*",INDEX('новый реестр'!H:H,B375+2):'новый реестр'!H$9999,)+B375),"")</f>
        <v/>
      </c>
      <c r="C376" s="14" t="str">
        <f>IF($B376&lt;&gt;"",INDEX('новый реестр'!B:B,$B376+1),"")</f>
        <v/>
      </c>
      <c r="D376" s="14" t="str">
        <f>IF($B376&lt;&gt;"",INDEX('новый реестр'!C:C,$B376+1),"")</f>
        <v/>
      </c>
      <c r="E376" s="14" t="str">
        <f>IF($B376&lt;&gt;"",INDEX('новый реестр'!D:D,$B376+1),"")</f>
        <v/>
      </c>
      <c r="F376" s="14" t="str">
        <f>IF($B376&lt;&gt;"",INDEX('новый реестр'!E:E,$B376+1),"")</f>
        <v/>
      </c>
      <c r="G376" s="35" t="str">
        <f>IF($B376&lt;&gt;"",INDEX('новый реестр'!F:F,$B376+1),"")</f>
        <v/>
      </c>
      <c r="H376" s="35" t="str">
        <f>IF($B376&lt;&gt;"",INDEX('новый реестр'!G:G,$B376+1),"")</f>
        <v/>
      </c>
      <c r="I376" s="55" t="str">
        <f t="array" ref="I376">IF($B376&lt;&gt;"",INDEX('новый реестр'!A:BV,B376+1,SMALL(IF(INDEX('новый реестр'!J:BV,B376+1,)&lt;&gt;"",COLUMN('новый реестр'!J:BV)),(ROW(A371)-MATCH(B376,B$7:B376,)))),"")</f>
        <v/>
      </c>
    </row>
    <row r="377" spans="1:9" s="36" customFormat="1" x14ac:dyDescent="0.25">
      <c r="A377" s="16"/>
      <c r="B377" s="54" t="str">
        <f>IFERROR(IF((ROW(A371)-MATCH(B376,B$7:B376,))&lt;--VLOOKUP(B376,'новый реестр'!A:H,8,),B376,MATCH("*",INDEX('новый реестр'!H:H,B376+2):'новый реестр'!H$9999,)+B376),"")</f>
        <v/>
      </c>
      <c r="C377" s="14" t="str">
        <f>IF($B377&lt;&gt;"",INDEX('новый реестр'!B:B,$B377+1),"")</f>
        <v/>
      </c>
      <c r="D377" s="14" t="str">
        <f>IF($B377&lt;&gt;"",INDEX('новый реестр'!C:C,$B377+1),"")</f>
        <v/>
      </c>
      <c r="E377" s="14" t="str">
        <f>IF($B377&lt;&gt;"",INDEX('новый реестр'!D:D,$B377+1),"")</f>
        <v/>
      </c>
      <c r="F377" s="14" t="str">
        <f>IF($B377&lt;&gt;"",INDEX('новый реестр'!E:E,$B377+1),"")</f>
        <v/>
      </c>
      <c r="G377" s="35" t="str">
        <f>IF($B377&lt;&gt;"",INDEX('новый реестр'!F:F,$B377+1),"")</f>
        <v/>
      </c>
      <c r="H377" s="35" t="str">
        <f>IF($B377&lt;&gt;"",INDEX('новый реестр'!G:G,$B377+1),"")</f>
        <v/>
      </c>
      <c r="I377" s="55" t="str">
        <f t="array" ref="I377">IF($B377&lt;&gt;"",INDEX('новый реестр'!A:BV,B377+1,SMALL(IF(INDEX('новый реестр'!J:BV,B377+1,)&lt;&gt;"",COLUMN('новый реестр'!J:BV)),(ROW(A372)-MATCH(B377,B$7:B377,)))),"")</f>
        <v/>
      </c>
    </row>
    <row r="378" spans="1:9" s="36" customFormat="1" x14ac:dyDescent="0.25">
      <c r="A378" s="16"/>
      <c r="B378" s="54" t="str">
        <f>IFERROR(IF((ROW(A372)-MATCH(B377,B$7:B377,))&lt;--VLOOKUP(B377,'новый реестр'!A:H,8,),B377,MATCH("*",INDEX('новый реестр'!H:H,B377+2):'новый реестр'!H$9999,)+B377),"")</f>
        <v/>
      </c>
      <c r="C378" s="14" t="str">
        <f>IF($B378&lt;&gt;"",INDEX('новый реестр'!B:B,$B378+1),"")</f>
        <v/>
      </c>
      <c r="D378" s="14" t="str">
        <f>IF($B378&lt;&gt;"",INDEX('новый реестр'!C:C,$B378+1),"")</f>
        <v/>
      </c>
      <c r="E378" s="14" t="str">
        <f>IF($B378&lt;&gt;"",INDEX('новый реестр'!D:D,$B378+1),"")</f>
        <v/>
      </c>
      <c r="F378" s="14" t="str">
        <f>IF($B378&lt;&gt;"",INDEX('новый реестр'!E:E,$B378+1),"")</f>
        <v/>
      </c>
      <c r="G378" s="35" t="str">
        <f>IF($B378&lt;&gt;"",INDEX('новый реестр'!F:F,$B378+1),"")</f>
        <v/>
      </c>
      <c r="H378" s="35" t="str">
        <f>IF($B378&lt;&gt;"",INDEX('новый реестр'!G:G,$B378+1),"")</f>
        <v/>
      </c>
      <c r="I378" s="55" t="str">
        <f t="array" ref="I378">IF($B378&lt;&gt;"",INDEX('новый реестр'!A:BV,B378+1,SMALL(IF(INDEX('новый реестр'!J:BV,B378+1,)&lt;&gt;"",COLUMN('новый реестр'!J:BV)),(ROW(A373)-MATCH(B378,B$7:B378,)))),"")</f>
        <v/>
      </c>
    </row>
    <row r="379" spans="1:9" s="36" customFormat="1" x14ac:dyDescent="0.25">
      <c r="A379" s="16"/>
      <c r="B379" s="54" t="str">
        <f>IFERROR(IF((ROW(A373)-MATCH(B378,B$7:B378,))&lt;--VLOOKUP(B378,'новый реестр'!A:H,8,),B378,MATCH("*",INDEX('новый реестр'!H:H,B378+2):'новый реестр'!H$9999,)+B378),"")</f>
        <v/>
      </c>
      <c r="C379" s="14" t="str">
        <f>IF($B379&lt;&gt;"",INDEX('новый реестр'!B:B,$B379+1),"")</f>
        <v/>
      </c>
      <c r="D379" s="14" t="str">
        <f>IF($B379&lt;&gt;"",INDEX('новый реестр'!C:C,$B379+1),"")</f>
        <v/>
      </c>
      <c r="E379" s="14" t="str">
        <f>IF($B379&lt;&gt;"",INDEX('новый реестр'!D:D,$B379+1),"")</f>
        <v/>
      </c>
      <c r="F379" s="14" t="str">
        <f>IF($B379&lt;&gt;"",INDEX('новый реестр'!E:E,$B379+1),"")</f>
        <v/>
      </c>
      <c r="G379" s="35" t="str">
        <f>IF($B379&lt;&gt;"",INDEX('новый реестр'!F:F,$B379+1),"")</f>
        <v/>
      </c>
      <c r="H379" s="35" t="str">
        <f>IF($B379&lt;&gt;"",INDEX('новый реестр'!G:G,$B379+1),"")</f>
        <v/>
      </c>
      <c r="I379" s="55" t="str">
        <f t="array" ref="I379">IF($B379&lt;&gt;"",INDEX('новый реестр'!A:BV,B379+1,SMALL(IF(INDEX('новый реестр'!J:BV,B379+1,)&lt;&gt;"",COLUMN('новый реестр'!J:BV)),(ROW(A374)-MATCH(B379,B$7:B379,)))),"")</f>
        <v/>
      </c>
    </row>
    <row r="380" spans="1:9" s="36" customFormat="1" x14ac:dyDescent="0.25">
      <c r="A380" s="16"/>
      <c r="B380" s="54" t="str">
        <f>IFERROR(IF((ROW(A374)-MATCH(B379,B$7:B379,))&lt;--VLOOKUP(B379,'новый реестр'!A:H,8,),B379,MATCH("*",INDEX('новый реестр'!H:H,B379+2):'новый реестр'!H$9999,)+B379),"")</f>
        <v/>
      </c>
      <c r="C380" s="14" t="str">
        <f>IF($B380&lt;&gt;"",INDEX('новый реестр'!B:B,$B380+1),"")</f>
        <v/>
      </c>
      <c r="D380" s="14" t="str">
        <f>IF($B380&lt;&gt;"",INDEX('новый реестр'!C:C,$B380+1),"")</f>
        <v/>
      </c>
      <c r="E380" s="14" t="str">
        <f>IF($B380&lt;&gt;"",INDEX('новый реестр'!D:D,$B380+1),"")</f>
        <v/>
      </c>
      <c r="F380" s="14" t="str">
        <f>IF($B380&lt;&gt;"",INDEX('новый реестр'!E:E,$B380+1),"")</f>
        <v/>
      </c>
      <c r="G380" s="35" t="str">
        <f>IF($B380&lt;&gt;"",INDEX('новый реестр'!F:F,$B380+1),"")</f>
        <v/>
      </c>
      <c r="H380" s="35" t="str">
        <f>IF($B380&lt;&gt;"",INDEX('новый реестр'!G:G,$B380+1),"")</f>
        <v/>
      </c>
      <c r="I380" s="55" t="str">
        <f t="array" ref="I380">IF($B380&lt;&gt;"",INDEX('новый реестр'!A:BV,B380+1,SMALL(IF(INDEX('новый реестр'!J:BV,B380+1,)&lt;&gt;"",COLUMN('новый реестр'!J:BV)),(ROW(A375)-MATCH(B380,B$7:B380,)))),"")</f>
        <v/>
      </c>
    </row>
    <row r="381" spans="1:9" s="36" customFormat="1" x14ac:dyDescent="0.25">
      <c r="A381" s="16"/>
      <c r="B381" s="54" t="str">
        <f>IFERROR(IF((ROW(A375)-MATCH(B380,B$7:B380,))&lt;--VLOOKUP(B380,'новый реестр'!A:H,8,),B380,MATCH("*",INDEX('новый реестр'!H:H,B380+2):'новый реестр'!H$9999,)+B380),"")</f>
        <v/>
      </c>
      <c r="C381" s="14" t="str">
        <f>IF($B381&lt;&gt;"",INDEX('новый реестр'!B:B,$B381+1),"")</f>
        <v/>
      </c>
      <c r="D381" s="14" t="str">
        <f>IF($B381&lt;&gt;"",INDEX('новый реестр'!C:C,$B381+1),"")</f>
        <v/>
      </c>
      <c r="E381" s="14" t="str">
        <f>IF($B381&lt;&gt;"",INDEX('новый реестр'!D:D,$B381+1),"")</f>
        <v/>
      </c>
      <c r="F381" s="14" t="str">
        <f>IF($B381&lt;&gt;"",INDEX('новый реестр'!E:E,$B381+1),"")</f>
        <v/>
      </c>
      <c r="G381" s="35" t="str">
        <f>IF($B381&lt;&gt;"",INDEX('новый реестр'!F:F,$B381+1),"")</f>
        <v/>
      </c>
      <c r="H381" s="35" t="str">
        <f>IF($B381&lt;&gt;"",INDEX('новый реестр'!G:G,$B381+1),"")</f>
        <v/>
      </c>
      <c r="I381" s="55" t="str">
        <f t="array" ref="I381">IF($B381&lt;&gt;"",INDEX('новый реестр'!A:BV,B381+1,SMALL(IF(INDEX('новый реестр'!J:BV,B381+1,)&lt;&gt;"",COLUMN('новый реестр'!J:BV)),(ROW(A376)-MATCH(B381,B$7:B381,)))),"")</f>
        <v/>
      </c>
    </row>
    <row r="382" spans="1:9" s="36" customFormat="1" x14ac:dyDescent="0.25">
      <c r="A382" s="16"/>
      <c r="B382" s="54" t="str">
        <f>IFERROR(IF((ROW(A376)-MATCH(B381,B$7:B381,))&lt;--VLOOKUP(B381,'новый реестр'!A:H,8,),B381,MATCH("*",INDEX('новый реестр'!H:H,B381+2):'новый реестр'!H$9999,)+B381),"")</f>
        <v/>
      </c>
      <c r="C382" s="14" t="str">
        <f>IF($B382&lt;&gt;"",INDEX('новый реестр'!B:B,$B382+1),"")</f>
        <v/>
      </c>
      <c r="D382" s="14" t="str">
        <f>IF($B382&lt;&gt;"",INDEX('новый реестр'!C:C,$B382+1),"")</f>
        <v/>
      </c>
      <c r="E382" s="14" t="str">
        <f>IF($B382&lt;&gt;"",INDEX('новый реестр'!D:D,$B382+1),"")</f>
        <v/>
      </c>
      <c r="F382" s="14" t="str">
        <f>IF($B382&lt;&gt;"",INDEX('новый реестр'!E:E,$B382+1),"")</f>
        <v/>
      </c>
      <c r="G382" s="35" t="str">
        <f>IF($B382&lt;&gt;"",INDEX('новый реестр'!F:F,$B382+1),"")</f>
        <v/>
      </c>
      <c r="H382" s="35" t="str">
        <f>IF($B382&lt;&gt;"",INDEX('новый реестр'!G:G,$B382+1),"")</f>
        <v/>
      </c>
      <c r="I382" s="55" t="str">
        <f t="array" ref="I382">IF($B382&lt;&gt;"",INDEX('новый реестр'!A:BV,B382+1,SMALL(IF(INDEX('новый реестр'!J:BV,B382+1,)&lt;&gt;"",COLUMN('новый реестр'!J:BV)),(ROW(A377)-MATCH(B382,B$7:B382,)))),"")</f>
        <v/>
      </c>
    </row>
    <row r="383" spans="1:9" s="36" customFormat="1" x14ac:dyDescent="0.25">
      <c r="A383" s="16"/>
      <c r="B383" s="54" t="str">
        <f>IFERROR(IF((ROW(A377)-MATCH(B382,B$7:B382,))&lt;--VLOOKUP(B382,'новый реестр'!A:H,8,),B382,MATCH("*",INDEX('новый реестр'!H:H,B382+2):'новый реестр'!H$9999,)+B382),"")</f>
        <v/>
      </c>
      <c r="C383" s="14" t="str">
        <f>IF($B383&lt;&gt;"",INDEX('новый реестр'!B:B,$B383+1),"")</f>
        <v/>
      </c>
      <c r="D383" s="14" t="str">
        <f>IF($B383&lt;&gt;"",INDEX('новый реестр'!C:C,$B383+1),"")</f>
        <v/>
      </c>
      <c r="E383" s="14" t="str">
        <f>IF($B383&lt;&gt;"",INDEX('новый реестр'!D:D,$B383+1),"")</f>
        <v/>
      </c>
      <c r="F383" s="14" t="str">
        <f>IF($B383&lt;&gt;"",INDEX('новый реестр'!E:E,$B383+1),"")</f>
        <v/>
      </c>
      <c r="G383" s="35" t="str">
        <f>IF($B383&lt;&gt;"",INDEX('новый реестр'!F:F,$B383+1),"")</f>
        <v/>
      </c>
      <c r="H383" s="35" t="str">
        <f>IF($B383&lt;&gt;"",INDEX('новый реестр'!G:G,$B383+1),"")</f>
        <v/>
      </c>
      <c r="I383" s="55" t="str">
        <f t="array" ref="I383">IF($B383&lt;&gt;"",INDEX('новый реестр'!A:BV,B383+1,SMALL(IF(INDEX('новый реестр'!J:BV,B383+1,)&lt;&gt;"",COLUMN('новый реестр'!J:BV)),(ROW(A378)-MATCH(B383,B$7:B383,)))),"")</f>
        <v/>
      </c>
    </row>
    <row r="384" spans="1:9" s="36" customFormat="1" x14ac:dyDescent="0.25">
      <c r="A384" s="16"/>
      <c r="B384" s="54" t="str">
        <f>IFERROR(IF((ROW(A378)-MATCH(B383,B$7:B383,))&lt;--VLOOKUP(B383,'новый реестр'!A:H,8,),B383,MATCH("*",INDEX('новый реестр'!H:H,B383+2):'новый реестр'!H$9999,)+B383),"")</f>
        <v/>
      </c>
      <c r="C384" s="14" t="str">
        <f>IF($B384&lt;&gt;"",INDEX('новый реестр'!B:B,$B384+1),"")</f>
        <v/>
      </c>
      <c r="D384" s="14" t="str">
        <f>IF($B384&lt;&gt;"",INDEX('новый реестр'!C:C,$B384+1),"")</f>
        <v/>
      </c>
      <c r="E384" s="14" t="str">
        <f>IF($B384&lt;&gt;"",INDEX('новый реестр'!D:D,$B384+1),"")</f>
        <v/>
      </c>
      <c r="F384" s="14" t="str">
        <f>IF($B384&lt;&gt;"",INDEX('новый реестр'!E:E,$B384+1),"")</f>
        <v/>
      </c>
      <c r="G384" s="35" t="str">
        <f>IF($B384&lt;&gt;"",INDEX('новый реестр'!F:F,$B384+1),"")</f>
        <v/>
      </c>
      <c r="H384" s="35" t="str">
        <f>IF($B384&lt;&gt;"",INDEX('новый реестр'!G:G,$B384+1),"")</f>
        <v/>
      </c>
      <c r="I384" s="55" t="str">
        <f t="array" ref="I384">IF($B384&lt;&gt;"",INDEX('новый реестр'!A:BV,B384+1,SMALL(IF(INDEX('новый реестр'!J:BV,B384+1,)&lt;&gt;"",COLUMN('новый реестр'!J:BV)),(ROW(A379)-MATCH(B384,B$7:B384,)))),"")</f>
        <v/>
      </c>
    </row>
    <row r="385" spans="1:9" s="36" customFormat="1" x14ac:dyDescent="0.25">
      <c r="A385" s="16"/>
      <c r="B385" s="54" t="str">
        <f>IFERROR(IF((ROW(A379)-MATCH(B384,B$7:B384,))&lt;--VLOOKUP(B384,'новый реестр'!A:H,8,),B384,MATCH("*",INDEX('новый реестр'!H:H,B384+2):'новый реестр'!H$9999,)+B384),"")</f>
        <v/>
      </c>
      <c r="C385" s="14" t="str">
        <f>IF($B385&lt;&gt;"",INDEX('новый реестр'!B:B,$B385+1),"")</f>
        <v/>
      </c>
      <c r="D385" s="14" t="str">
        <f>IF($B385&lt;&gt;"",INDEX('новый реестр'!C:C,$B385+1),"")</f>
        <v/>
      </c>
      <c r="E385" s="14" t="str">
        <f>IF($B385&lt;&gt;"",INDEX('новый реестр'!D:D,$B385+1),"")</f>
        <v/>
      </c>
      <c r="F385" s="14" t="str">
        <f>IF($B385&lt;&gt;"",INDEX('новый реестр'!E:E,$B385+1),"")</f>
        <v/>
      </c>
      <c r="G385" s="35" t="str">
        <f>IF($B385&lt;&gt;"",INDEX('новый реестр'!F:F,$B385+1),"")</f>
        <v/>
      </c>
      <c r="H385" s="35" t="str">
        <f>IF($B385&lt;&gt;"",INDEX('новый реестр'!G:G,$B385+1),"")</f>
        <v/>
      </c>
      <c r="I385" s="55" t="str">
        <f t="array" ref="I385">IF($B385&lt;&gt;"",INDEX('новый реестр'!A:BV,B385+1,SMALL(IF(INDEX('новый реестр'!J:BV,B385+1,)&lt;&gt;"",COLUMN('новый реестр'!J:BV)),(ROW(A380)-MATCH(B385,B$7:B385,)))),"")</f>
        <v/>
      </c>
    </row>
    <row r="386" spans="1:9" x14ac:dyDescent="0.25">
      <c r="A386" s="59" t="s">
        <v>88</v>
      </c>
      <c r="B386" s="59"/>
      <c r="C386" s="59"/>
      <c r="D386" s="59"/>
      <c r="E386" s="59"/>
      <c r="F386" s="59"/>
      <c r="G386" s="59"/>
      <c r="H386" s="59"/>
      <c r="I386" s="59"/>
    </row>
    <row r="389" spans="1:9" x14ac:dyDescent="0.25">
      <c r="A389" s="59" t="s">
        <v>91</v>
      </c>
      <c r="B389" s="59"/>
      <c r="C389" s="59"/>
      <c r="D389" s="59"/>
      <c r="E389" s="59"/>
      <c r="F389" s="59"/>
      <c r="G389" s="59"/>
      <c r="H389" s="59"/>
      <c r="I389" s="59"/>
    </row>
    <row r="390" spans="1:9" x14ac:dyDescent="0.25">
      <c r="A390" s="59" t="s">
        <v>92</v>
      </c>
      <c r="B390" s="59"/>
      <c r="C390" s="59"/>
      <c r="D390" s="59"/>
      <c r="E390" s="59"/>
      <c r="F390" s="12" t="s">
        <v>89</v>
      </c>
    </row>
    <row r="391" spans="1:9" x14ac:dyDescent="0.25">
      <c r="A391" s="12" t="s">
        <v>90</v>
      </c>
    </row>
    <row r="393" spans="1:9" x14ac:dyDescent="0.25">
      <c r="A393" s="59" t="s">
        <v>97</v>
      </c>
      <c r="B393" s="59"/>
      <c r="C393" s="59"/>
      <c r="D393" s="59"/>
      <c r="E393" s="59"/>
      <c r="F393" s="59"/>
      <c r="G393" s="59"/>
      <c r="H393" s="59"/>
      <c r="I393" s="59"/>
    </row>
    <row r="394" spans="1:9" x14ac:dyDescent="0.25">
      <c r="A394" s="60" t="s">
        <v>93</v>
      </c>
      <c r="B394" s="60"/>
      <c r="C394" s="60"/>
    </row>
    <row r="395" spans="1:9" x14ac:dyDescent="0.25">
      <c r="A395" s="59" t="s">
        <v>94</v>
      </c>
      <c r="B395" s="59"/>
      <c r="C395" s="59"/>
      <c r="D395" s="59"/>
      <c r="E395" s="59"/>
    </row>
    <row r="396" spans="1:9" x14ac:dyDescent="0.25">
      <c r="A396" s="11"/>
      <c r="B396" s="11"/>
      <c r="C396" s="11"/>
      <c r="D396" s="59" t="s">
        <v>95</v>
      </c>
      <c r="E396" s="59"/>
    </row>
    <row r="397" spans="1:9" x14ac:dyDescent="0.25">
      <c r="A397" s="59" t="s">
        <v>96</v>
      </c>
      <c r="B397" s="59"/>
      <c r="C397" s="59"/>
      <c r="D397" s="59"/>
      <c r="E397" s="59"/>
    </row>
    <row r="398" spans="1:9" x14ac:dyDescent="0.25">
      <c r="A398" s="11"/>
      <c r="B398" s="11"/>
      <c r="C398" s="11"/>
      <c r="D398" s="59" t="s">
        <v>95</v>
      </c>
      <c r="E398" s="59"/>
    </row>
    <row r="399" spans="1:9" x14ac:dyDescent="0.25">
      <c r="A399" s="59" t="s">
        <v>98</v>
      </c>
      <c r="B399" s="59"/>
      <c r="C399" s="59"/>
      <c r="D399" s="59"/>
      <c r="E399" s="59"/>
      <c r="F399" s="59"/>
    </row>
    <row r="400" spans="1:9" x14ac:dyDescent="0.25">
      <c r="A400" s="11"/>
      <c r="B400" s="11"/>
      <c r="C400" s="11"/>
      <c r="D400" s="59" t="s">
        <v>95</v>
      </c>
      <c r="E400" s="59"/>
    </row>
    <row r="401" spans="1:5" x14ac:dyDescent="0.25">
      <c r="A401" s="59" t="s">
        <v>90</v>
      </c>
      <c r="B401" s="59"/>
      <c r="C401" s="59"/>
      <c r="D401" s="59"/>
      <c r="E401" s="59"/>
    </row>
  </sheetData>
  <mergeCells count="16">
    <mergeCell ref="G1:I1"/>
    <mergeCell ref="A4:I4"/>
    <mergeCell ref="A2:I2"/>
    <mergeCell ref="E3:F3"/>
    <mergeCell ref="A386:I386"/>
    <mergeCell ref="A389:I389"/>
    <mergeCell ref="A390:E390"/>
    <mergeCell ref="A393:I393"/>
    <mergeCell ref="A394:C394"/>
    <mergeCell ref="A395:E395"/>
    <mergeCell ref="A401:E401"/>
    <mergeCell ref="A399:F399"/>
    <mergeCell ref="D396:E396"/>
    <mergeCell ref="A397:E397"/>
    <mergeCell ref="D398:E398"/>
    <mergeCell ref="D400:E40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zoomScaleNormal="100" workbookViewId="0">
      <selection activeCell="G16" sqref="G16"/>
    </sheetView>
  </sheetViews>
  <sheetFormatPr defaultRowHeight="15" x14ac:dyDescent="0.25"/>
  <cols>
    <col min="1" max="1" width="7.28515625" style="27" customWidth="1"/>
    <col min="2" max="2" width="42.28515625" style="27" customWidth="1"/>
    <col min="3" max="5" width="15.7109375" style="27" customWidth="1"/>
    <col min="6" max="16384" width="9.140625" style="27"/>
  </cols>
  <sheetData>
    <row r="1" spans="1:5" ht="99.75" customHeight="1" x14ac:dyDescent="0.25">
      <c r="C1" s="63" t="s">
        <v>104</v>
      </c>
      <c r="D1" s="64"/>
      <c r="E1" s="64"/>
    </row>
    <row r="2" spans="1:5" ht="28.5" customHeight="1" x14ac:dyDescent="0.25">
      <c r="A2" s="65" t="s">
        <v>105</v>
      </c>
      <c r="B2" s="66"/>
      <c r="C2" s="66"/>
      <c r="D2" s="66"/>
      <c r="E2" s="66"/>
    </row>
    <row r="3" spans="1:5" ht="16.5" customHeight="1" x14ac:dyDescent="0.25">
      <c r="A3" s="66" t="s">
        <v>106</v>
      </c>
      <c r="B3" s="66"/>
      <c r="C3" s="66"/>
      <c r="D3" s="66"/>
      <c r="E3" s="66"/>
    </row>
    <row r="4" spans="1:5" ht="33" customHeight="1" x14ac:dyDescent="0.25">
      <c r="A4" s="65" t="s">
        <v>107</v>
      </c>
      <c r="B4" s="66"/>
      <c r="C4" s="66"/>
      <c r="D4" s="66"/>
      <c r="E4" s="66"/>
    </row>
    <row r="5" spans="1:5" x14ac:dyDescent="0.25">
      <c r="A5" s="28"/>
      <c r="B5" s="28"/>
      <c r="C5" s="28"/>
      <c r="D5" s="28"/>
      <c r="E5" s="28"/>
    </row>
    <row r="6" spans="1:5" x14ac:dyDescent="0.25">
      <c r="D6" s="62" t="s">
        <v>84</v>
      </c>
      <c r="E6" s="62"/>
    </row>
    <row r="7" spans="1:5" ht="36" x14ac:dyDescent="0.25">
      <c r="A7" s="25" t="s">
        <v>99</v>
      </c>
      <c r="B7" s="25" t="s">
        <v>100</v>
      </c>
      <c r="C7" s="26" t="s">
        <v>103</v>
      </c>
      <c r="D7" s="26" t="s">
        <v>101</v>
      </c>
      <c r="E7" s="25" t="s">
        <v>102</v>
      </c>
    </row>
    <row r="8" spans="1:5" ht="31.5" x14ac:dyDescent="0.25">
      <c r="A8" s="26"/>
      <c r="B8" s="39" t="s">
        <v>1</v>
      </c>
      <c r="C8" s="26">
        <f>'новый реестр'!J5+'новый реестр'!K5+'новый реестр'!L5+'новый реестр'!M5</f>
        <v>9</v>
      </c>
      <c r="D8" s="43">
        <v>54.88</v>
      </c>
      <c r="E8" s="26">
        <f t="shared" ref="E8:E39" si="0">C8*D8</f>
        <v>493.92</v>
      </c>
    </row>
    <row r="9" spans="1:5" ht="31.5" x14ac:dyDescent="0.25">
      <c r="A9" s="26"/>
      <c r="B9" s="39" t="s">
        <v>2</v>
      </c>
      <c r="C9" s="26">
        <f>'новый реестр'!N5</f>
        <v>0</v>
      </c>
      <c r="D9" s="43">
        <v>391.95</v>
      </c>
      <c r="E9" s="26">
        <f t="shared" si="0"/>
        <v>0</v>
      </c>
    </row>
    <row r="10" spans="1:5" ht="47.25" x14ac:dyDescent="0.25">
      <c r="A10" s="26"/>
      <c r="B10" s="39" t="s">
        <v>3</v>
      </c>
      <c r="C10" s="26">
        <f>'новый реестр'!O5</f>
        <v>8</v>
      </c>
      <c r="D10" s="43">
        <v>721.21</v>
      </c>
      <c r="E10" s="26">
        <f t="shared" si="0"/>
        <v>5769.68</v>
      </c>
    </row>
    <row r="11" spans="1:5" ht="31.5" x14ac:dyDescent="0.25">
      <c r="A11" s="26"/>
      <c r="B11" s="39" t="s">
        <v>4</v>
      </c>
      <c r="C11" s="26">
        <f>'новый реестр'!P5</f>
        <v>0</v>
      </c>
      <c r="D11" s="43">
        <v>86.22</v>
      </c>
      <c r="E11" s="26">
        <f t="shared" si="0"/>
        <v>0</v>
      </c>
    </row>
    <row r="12" spans="1:5" ht="31.5" x14ac:dyDescent="0.25">
      <c r="A12" s="26"/>
      <c r="B12" s="39" t="s">
        <v>5</v>
      </c>
      <c r="C12" s="26">
        <f>'новый реестр'!Q5</f>
        <v>0</v>
      </c>
      <c r="D12" s="43">
        <v>94.03</v>
      </c>
      <c r="E12" s="26">
        <f t="shared" si="0"/>
        <v>0</v>
      </c>
    </row>
    <row r="13" spans="1:5" ht="31.5" x14ac:dyDescent="0.25">
      <c r="A13" s="26"/>
      <c r="B13" s="39" t="s">
        <v>6</v>
      </c>
      <c r="C13" s="26">
        <f>'новый реестр'!R5</f>
        <v>0</v>
      </c>
      <c r="D13" s="43">
        <v>94.03</v>
      </c>
      <c r="E13" s="26">
        <f t="shared" si="0"/>
        <v>0</v>
      </c>
    </row>
    <row r="14" spans="1:5" ht="15.75" x14ac:dyDescent="0.25">
      <c r="A14" s="26"/>
      <c r="B14" s="39" t="s">
        <v>7</v>
      </c>
      <c r="C14" s="26">
        <f>'новый реестр'!S5</f>
        <v>0</v>
      </c>
      <c r="D14" s="43">
        <v>172.44</v>
      </c>
      <c r="E14" s="26">
        <f t="shared" si="0"/>
        <v>0</v>
      </c>
    </row>
    <row r="15" spans="1:5" ht="15.75" x14ac:dyDescent="0.25">
      <c r="A15" s="26"/>
      <c r="B15" s="39" t="s">
        <v>8</v>
      </c>
      <c r="C15" s="26">
        <f>'новый реестр'!T5</f>
        <v>0</v>
      </c>
      <c r="D15" s="43">
        <v>54.88</v>
      </c>
      <c r="E15" s="26">
        <f t="shared" si="0"/>
        <v>0</v>
      </c>
    </row>
    <row r="16" spans="1:5" ht="31.5" x14ac:dyDescent="0.25">
      <c r="A16" s="26"/>
      <c r="B16" s="39" t="s">
        <v>9</v>
      </c>
      <c r="C16" s="26">
        <f>'новый реестр'!U5</f>
        <v>0</v>
      </c>
      <c r="D16" s="43">
        <v>117.57</v>
      </c>
      <c r="E16" s="26">
        <f t="shared" si="0"/>
        <v>0</v>
      </c>
    </row>
    <row r="17" spans="1:5" ht="15.75" x14ac:dyDescent="0.25">
      <c r="A17" s="26"/>
      <c r="B17" s="39" t="s">
        <v>10</v>
      </c>
      <c r="C17" s="26">
        <f>'новый реестр'!V5</f>
        <v>0</v>
      </c>
      <c r="D17" s="43">
        <v>39.159999999999997</v>
      </c>
      <c r="E17" s="26">
        <f t="shared" si="0"/>
        <v>0</v>
      </c>
    </row>
    <row r="18" spans="1:5" ht="31.5" x14ac:dyDescent="0.25">
      <c r="A18" s="26"/>
      <c r="B18" s="39" t="s">
        <v>11</v>
      </c>
      <c r="C18" s="26">
        <f>'новый реестр'!W5</f>
        <v>0</v>
      </c>
      <c r="D18" s="43">
        <v>101.94</v>
      </c>
      <c r="E18" s="26">
        <f t="shared" si="0"/>
        <v>0</v>
      </c>
    </row>
    <row r="19" spans="1:5" ht="63" x14ac:dyDescent="0.25">
      <c r="A19" s="26"/>
      <c r="B19" s="39" t="s">
        <v>12</v>
      </c>
      <c r="C19" s="26">
        <f>'новый реестр'!X5</f>
        <v>0</v>
      </c>
      <c r="D19" s="43">
        <v>141.1</v>
      </c>
      <c r="E19" s="26">
        <f t="shared" si="0"/>
        <v>0</v>
      </c>
    </row>
    <row r="20" spans="1:5" ht="15.75" x14ac:dyDescent="0.25">
      <c r="A20" s="26"/>
      <c r="B20" s="39" t="s">
        <v>13</v>
      </c>
      <c r="C20" s="26">
        <f>'новый реестр'!Y5</f>
        <v>0</v>
      </c>
      <c r="D20" s="43">
        <v>47.07</v>
      </c>
      <c r="E20" s="26">
        <f t="shared" si="0"/>
        <v>0</v>
      </c>
    </row>
    <row r="21" spans="1:5" ht="31.5" x14ac:dyDescent="0.25">
      <c r="A21" s="26"/>
      <c r="B21" s="39" t="s">
        <v>14</v>
      </c>
      <c r="C21" s="26">
        <f>'новый реестр'!Z5</f>
        <v>0</v>
      </c>
      <c r="D21" s="43">
        <v>86.22</v>
      </c>
      <c r="E21" s="26">
        <f t="shared" si="0"/>
        <v>0</v>
      </c>
    </row>
    <row r="22" spans="1:5" ht="31.5" x14ac:dyDescent="0.25">
      <c r="A22" s="26"/>
      <c r="B22" s="39" t="s">
        <v>15</v>
      </c>
      <c r="C22" s="26">
        <f>'новый реестр'!AA5</f>
        <v>0</v>
      </c>
      <c r="D22" s="43">
        <v>258.66000000000003</v>
      </c>
      <c r="E22" s="26">
        <f t="shared" si="0"/>
        <v>0</v>
      </c>
    </row>
    <row r="23" spans="1:5" ht="15.75" x14ac:dyDescent="0.25">
      <c r="A23" s="26"/>
      <c r="B23" s="39" t="s">
        <v>16</v>
      </c>
      <c r="C23" s="26">
        <f>'новый реестр'!AB5</f>
        <v>0</v>
      </c>
      <c r="D23" s="43">
        <v>31.34</v>
      </c>
      <c r="E23" s="26">
        <f t="shared" si="0"/>
        <v>0</v>
      </c>
    </row>
    <row r="24" spans="1:5" ht="31.5" x14ac:dyDescent="0.25">
      <c r="A24" s="26"/>
      <c r="B24" s="39" t="s">
        <v>17</v>
      </c>
      <c r="C24" s="26">
        <f>'новый реестр'!AC5</f>
        <v>0</v>
      </c>
      <c r="D24" s="43">
        <v>70.599999999999994</v>
      </c>
      <c r="E24" s="26">
        <f t="shared" si="0"/>
        <v>0</v>
      </c>
    </row>
    <row r="25" spans="1:5" ht="31.5" x14ac:dyDescent="0.25">
      <c r="A25" s="26"/>
      <c r="B25" s="39" t="s">
        <v>18</v>
      </c>
      <c r="C25" s="26">
        <f>'новый реестр'!AD5</f>
        <v>0</v>
      </c>
      <c r="D25" s="43">
        <v>31.34</v>
      </c>
      <c r="E25" s="26">
        <f t="shared" si="0"/>
        <v>0</v>
      </c>
    </row>
    <row r="26" spans="1:5" ht="15.75" x14ac:dyDescent="0.25">
      <c r="A26" s="26"/>
      <c r="B26" s="39" t="s">
        <v>19</v>
      </c>
      <c r="C26" s="26">
        <f>'новый реестр'!AE5</f>
        <v>0</v>
      </c>
      <c r="D26" s="43">
        <v>31.34</v>
      </c>
      <c r="E26" s="26">
        <f t="shared" si="0"/>
        <v>0</v>
      </c>
    </row>
    <row r="27" spans="1:5" ht="31.5" x14ac:dyDescent="0.25">
      <c r="A27" s="26"/>
      <c r="B27" s="39" t="s">
        <v>20</v>
      </c>
      <c r="C27" s="26">
        <f>'новый реестр'!AF5</f>
        <v>0</v>
      </c>
      <c r="D27" s="43">
        <v>31.34</v>
      </c>
      <c r="E27" s="26">
        <f t="shared" si="0"/>
        <v>0</v>
      </c>
    </row>
    <row r="28" spans="1:5" ht="31.5" x14ac:dyDescent="0.25">
      <c r="A28" s="26"/>
      <c r="B28" s="39" t="s">
        <v>21</v>
      </c>
      <c r="C28" s="26">
        <f>'новый реестр'!AG5</f>
        <v>0</v>
      </c>
      <c r="D28" s="43">
        <v>31.34</v>
      </c>
      <c r="E28" s="26">
        <f t="shared" si="0"/>
        <v>0</v>
      </c>
    </row>
    <row r="29" spans="1:5" ht="15.75" x14ac:dyDescent="0.25">
      <c r="A29" s="26"/>
      <c r="B29" s="39" t="s">
        <v>22</v>
      </c>
      <c r="C29" s="26">
        <f>'новый реестр'!AH5</f>
        <v>0</v>
      </c>
      <c r="D29" s="43">
        <v>31.34</v>
      </c>
      <c r="E29" s="26">
        <f t="shared" si="0"/>
        <v>0</v>
      </c>
    </row>
    <row r="30" spans="1:5" ht="31.5" x14ac:dyDescent="0.25">
      <c r="A30" s="26"/>
      <c r="B30" s="39" t="s">
        <v>23</v>
      </c>
      <c r="C30" s="26">
        <f>'новый реестр'!AI5</f>
        <v>0</v>
      </c>
      <c r="D30" s="43">
        <v>31.34</v>
      </c>
      <c r="E30" s="26">
        <f t="shared" si="0"/>
        <v>0</v>
      </c>
    </row>
    <row r="31" spans="1:5" ht="31.5" x14ac:dyDescent="0.25">
      <c r="A31" s="26"/>
      <c r="B31" s="39" t="s">
        <v>24</v>
      </c>
      <c r="C31" s="26">
        <f>'новый реестр'!AJ5</f>
        <v>0</v>
      </c>
      <c r="D31" s="43">
        <v>62.69</v>
      </c>
      <c r="E31" s="26">
        <f t="shared" si="0"/>
        <v>0</v>
      </c>
    </row>
    <row r="32" spans="1:5" ht="47.25" x14ac:dyDescent="0.25">
      <c r="A32" s="26"/>
      <c r="B32" s="39" t="s">
        <v>25</v>
      </c>
      <c r="C32" s="26">
        <f>'новый реестр'!AK5</f>
        <v>0</v>
      </c>
      <c r="D32" s="43">
        <v>54.88</v>
      </c>
      <c r="E32" s="26">
        <f t="shared" si="0"/>
        <v>0</v>
      </c>
    </row>
    <row r="33" spans="1:5" ht="15.75" x14ac:dyDescent="0.25">
      <c r="A33" s="26"/>
      <c r="B33" s="39" t="s">
        <v>26</v>
      </c>
      <c r="C33" s="26">
        <f>'новый реестр'!AL5</f>
        <v>0</v>
      </c>
      <c r="D33" s="43">
        <v>164.63</v>
      </c>
      <c r="E33" s="26">
        <f t="shared" si="0"/>
        <v>0</v>
      </c>
    </row>
    <row r="34" spans="1:5" ht="31.5" x14ac:dyDescent="0.25">
      <c r="A34" s="26"/>
      <c r="B34" s="39" t="s">
        <v>27</v>
      </c>
      <c r="C34" s="26">
        <f>'новый реестр'!AM5</f>
        <v>0</v>
      </c>
      <c r="D34" s="43">
        <v>164.63</v>
      </c>
      <c r="E34" s="26">
        <f t="shared" si="0"/>
        <v>0</v>
      </c>
    </row>
    <row r="35" spans="1:5" ht="31.5" x14ac:dyDescent="0.25">
      <c r="A35" s="26"/>
      <c r="B35" s="39" t="s">
        <v>28</v>
      </c>
      <c r="C35" s="26">
        <f>'новый реестр'!AN5</f>
        <v>0</v>
      </c>
      <c r="D35" s="43">
        <v>109.75</v>
      </c>
      <c r="E35" s="26">
        <f t="shared" si="0"/>
        <v>0</v>
      </c>
    </row>
    <row r="36" spans="1:5" ht="63" x14ac:dyDescent="0.25">
      <c r="A36" s="26"/>
      <c r="B36" s="39" t="s">
        <v>29</v>
      </c>
      <c r="C36" s="26">
        <f>'новый реестр'!AO5</f>
        <v>0</v>
      </c>
      <c r="D36" s="43">
        <v>219.51</v>
      </c>
      <c r="E36" s="26">
        <f t="shared" si="0"/>
        <v>0</v>
      </c>
    </row>
    <row r="37" spans="1:5" ht="15.75" x14ac:dyDescent="0.25">
      <c r="A37" s="26"/>
      <c r="B37" s="39" t="s">
        <v>30</v>
      </c>
      <c r="C37" s="26">
        <f>'новый реестр'!AP5</f>
        <v>0</v>
      </c>
      <c r="D37" s="43">
        <v>195.98</v>
      </c>
      <c r="E37" s="26">
        <f t="shared" si="0"/>
        <v>0</v>
      </c>
    </row>
    <row r="38" spans="1:5" ht="15.75" x14ac:dyDescent="0.25">
      <c r="A38" s="26"/>
      <c r="B38" s="39" t="s">
        <v>31</v>
      </c>
      <c r="C38" s="26">
        <f>'новый реестр'!AQ5</f>
        <v>0</v>
      </c>
      <c r="D38" s="43">
        <v>219.51</v>
      </c>
      <c r="E38" s="26">
        <f t="shared" si="0"/>
        <v>0</v>
      </c>
    </row>
    <row r="39" spans="1:5" ht="31.5" x14ac:dyDescent="0.25">
      <c r="A39" s="26"/>
      <c r="B39" s="39" t="s">
        <v>32</v>
      </c>
      <c r="C39" s="26">
        <f>'новый реестр'!AR5</f>
        <v>0</v>
      </c>
      <c r="D39" s="43">
        <v>219.51</v>
      </c>
      <c r="E39" s="26">
        <f t="shared" si="0"/>
        <v>0</v>
      </c>
    </row>
    <row r="40" spans="1:5" ht="15.75" x14ac:dyDescent="0.25">
      <c r="A40" s="26"/>
      <c r="B40" s="39" t="s">
        <v>33</v>
      </c>
      <c r="C40" s="26">
        <f>'новый реестр'!AS5</f>
        <v>0</v>
      </c>
      <c r="D40" s="43">
        <v>117.57</v>
      </c>
      <c r="E40" s="26">
        <f t="shared" ref="E40:E69" si="1">C40*D40</f>
        <v>0</v>
      </c>
    </row>
    <row r="41" spans="1:5" ht="31.5" x14ac:dyDescent="0.25">
      <c r="A41" s="26"/>
      <c r="B41" s="39" t="s">
        <v>34</v>
      </c>
      <c r="C41" s="26">
        <f>'новый реестр'!AT5</f>
        <v>0</v>
      </c>
      <c r="D41" s="43">
        <v>109.75</v>
      </c>
      <c r="E41" s="26">
        <f t="shared" si="1"/>
        <v>0</v>
      </c>
    </row>
    <row r="42" spans="1:5" ht="47.25" x14ac:dyDescent="0.25">
      <c r="A42" s="26"/>
      <c r="B42" s="39" t="s">
        <v>35</v>
      </c>
      <c r="C42" s="26">
        <f>'новый реестр'!AU5</f>
        <v>0</v>
      </c>
      <c r="D42" s="43">
        <v>86.22</v>
      </c>
      <c r="E42" s="26">
        <f t="shared" si="1"/>
        <v>0</v>
      </c>
    </row>
    <row r="43" spans="1:5" ht="47.25" x14ac:dyDescent="0.25">
      <c r="A43" s="26"/>
      <c r="B43" s="39" t="s">
        <v>36</v>
      </c>
      <c r="C43" s="26">
        <f>'новый реестр'!AV5</f>
        <v>0</v>
      </c>
      <c r="D43" s="44">
        <v>250.85</v>
      </c>
      <c r="E43" s="26">
        <f t="shared" si="1"/>
        <v>0</v>
      </c>
    </row>
    <row r="44" spans="1:5" ht="47.25" x14ac:dyDescent="0.25">
      <c r="A44" s="26"/>
      <c r="B44" s="39" t="s">
        <v>37</v>
      </c>
      <c r="C44" s="26">
        <f>'новый реестр'!AW5</f>
        <v>0</v>
      </c>
      <c r="D44" s="44">
        <v>86.22</v>
      </c>
      <c r="E44" s="26">
        <f t="shared" si="1"/>
        <v>0</v>
      </c>
    </row>
    <row r="45" spans="1:5" ht="47.25" x14ac:dyDescent="0.25">
      <c r="A45" s="26"/>
      <c r="B45" s="39" t="s">
        <v>38</v>
      </c>
      <c r="C45" s="26">
        <f>'новый реестр'!AX5</f>
        <v>0</v>
      </c>
      <c r="D45" s="44">
        <v>86.22</v>
      </c>
      <c r="E45" s="26">
        <f t="shared" si="1"/>
        <v>0</v>
      </c>
    </row>
    <row r="46" spans="1:5" ht="47.25" x14ac:dyDescent="0.25">
      <c r="A46" s="26"/>
      <c r="B46" s="39" t="s">
        <v>39</v>
      </c>
      <c r="C46" s="26">
        <f>'новый реестр'!AY5</f>
        <v>0</v>
      </c>
      <c r="D46" s="44">
        <v>31.34</v>
      </c>
      <c r="E46" s="26">
        <f t="shared" si="1"/>
        <v>0</v>
      </c>
    </row>
    <row r="47" spans="1:5" ht="15.75" x14ac:dyDescent="0.25">
      <c r="A47" s="26"/>
      <c r="B47" s="39" t="s">
        <v>40</v>
      </c>
      <c r="C47" s="26">
        <f>'новый реестр'!AZ5</f>
        <v>0</v>
      </c>
      <c r="D47" s="44">
        <v>62.69</v>
      </c>
      <c r="E47" s="26">
        <f t="shared" si="1"/>
        <v>0</v>
      </c>
    </row>
    <row r="48" spans="1:5" ht="94.5" x14ac:dyDescent="0.25">
      <c r="A48" s="26"/>
      <c r="B48" s="39" t="s">
        <v>41</v>
      </c>
      <c r="C48" s="26">
        <f>'новый реестр'!BB5</f>
        <v>0</v>
      </c>
      <c r="D48" s="44">
        <v>164.63</v>
      </c>
      <c r="E48" s="26">
        <f t="shared" si="1"/>
        <v>0</v>
      </c>
    </row>
    <row r="49" spans="1:5" ht="63" x14ac:dyDescent="0.25">
      <c r="A49" s="26"/>
      <c r="B49" s="39" t="s">
        <v>42</v>
      </c>
      <c r="C49" s="26">
        <f>'новый реестр'!BB5</f>
        <v>0</v>
      </c>
      <c r="D49" s="44">
        <v>54.88</v>
      </c>
      <c r="E49" s="26">
        <f t="shared" si="1"/>
        <v>0</v>
      </c>
    </row>
    <row r="50" spans="1:5" ht="15.75" x14ac:dyDescent="0.25">
      <c r="A50" s="26"/>
      <c r="B50" s="39" t="s">
        <v>43</v>
      </c>
      <c r="C50" s="26">
        <f>'новый реестр'!BC5</f>
        <v>0</v>
      </c>
      <c r="D50" s="44">
        <v>148.91</v>
      </c>
      <c r="E50" s="26">
        <f t="shared" si="1"/>
        <v>0</v>
      </c>
    </row>
    <row r="51" spans="1:5" ht="15.75" x14ac:dyDescent="0.25">
      <c r="A51" s="26"/>
      <c r="B51" s="39" t="s">
        <v>44</v>
      </c>
      <c r="C51" s="26">
        <f>'новый реестр'!BD5</f>
        <v>0</v>
      </c>
      <c r="D51" s="44">
        <v>78.41</v>
      </c>
      <c r="E51" s="26">
        <f t="shared" si="1"/>
        <v>0</v>
      </c>
    </row>
    <row r="52" spans="1:5" ht="15.75" x14ac:dyDescent="0.25">
      <c r="A52" s="26"/>
      <c r="B52" s="39" t="s">
        <v>45</v>
      </c>
      <c r="C52" s="26">
        <f>'новый реестр'!BE5</f>
        <v>0</v>
      </c>
      <c r="D52" s="44">
        <v>78.41</v>
      </c>
      <c r="E52" s="26">
        <f t="shared" si="1"/>
        <v>0</v>
      </c>
    </row>
    <row r="53" spans="1:5" ht="15.75" x14ac:dyDescent="0.25">
      <c r="A53" s="26"/>
      <c r="B53" s="39" t="s">
        <v>46</v>
      </c>
      <c r="C53" s="26">
        <f>'новый реестр'!BF5</f>
        <v>0</v>
      </c>
      <c r="D53" s="44">
        <v>148.91</v>
      </c>
      <c r="E53" s="26">
        <f t="shared" si="1"/>
        <v>0</v>
      </c>
    </row>
    <row r="54" spans="1:5" ht="15.75" x14ac:dyDescent="0.25">
      <c r="A54" s="26"/>
      <c r="B54" s="39" t="s">
        <v>47</v>
      </c>
      <c r="C54" s="26">
        <f>'новый реестр'!BG5</f>
        <v>0</v>
      </c>
      <c r="D54" s="44">
        <v>337.07</v>
      </c>
      <c r="E54" s="26">
        <f t="shared" si="1"/>
        <v>0</v>
      </c>
    </row>
    <row r="55" spans="1:5" ht="15.75" x14ac:dyDescent="0.25">
      <c r="A55" s="26"/>
      <c r="B55" s="39" t="s">
        <v>48</v>
      </c>
      <c r="C55" s="26">
        <f>'новый реестр'!BH5</f>
        <v>0</v>
      </c>
      <c r="D55" s="44">
        <v>658.52</v>
      </c>
      <c r="E55" s="26">
        <f t="shared" si="1"/>
        <v>0</v>
      </c>
    </row>
    <row r="56" spans="1:5" ht="31.5" x14ac:dyDescent="0.25">
      <c r="A56" s="26"/>
      <c r="B56" s="39" t="s">
        <v>49</v>
      </c>
      <c r="C56" s="26">
        <f>'новый реестр'!BI5</f>
        <v>0</v>
      </c>
      <c r="D56" s="44">
        <v>133.29</v>
      </c>
      <c r="E56" s="26">
        <f t="shared" si="1"/>
        <v>0</v>
      </c>
    </row>
    <row r="57" spans="1:5" ht="31.5" x14ac:dyDescent="0.25">
      <c r="A57" s="26"/>
      <c r="B57" s="39" t="s">
        <v>50</v>
      </c>
      <c r="C57" s="26">
        <f>'новый реестр'!BJ5</f>
        <v>0</v>
      </c>
      <c r="D57" s="44">
        <v>117.57</v>
      </c>
      <c r="E57" s="26">
        <f t="shared" si="1"/>
        <v>0</v>
      </c>
    </row>
    <row r="58" spans="1:5" ht="31.5" x14ac:dyDescent="0.25">
      <c r="A58" s="26"/>
      <c r="B58" s="39" t="s">
        <v>51</v>
      </c>
      <c r="C58" s="26">
        <f>'новый реестр'!BK5</f>
        <v>0</v>
      </c>
      <c r="D58" s="44">
        <v>141.1</v>
      </c>
      <c r="E58" s="26">
        <f t="shared" si="1"/>
        <v>0</v>
      </c>
    </row>
    <row r="59" spans="1:5" ht="63" x14ac:dyDescent="0.25">
      <c r="A59" s="26"/>
      <c r="B59" s="39" t="s">
        <v>52</v>
      </c>
      <c r="C59" s="26">
        <f>'новый реестр'!BL5</f>
        <v>0</v>
      </c>
      <c r="D59" s="44">
        <v>54.88</v>
      </c>
      <c r="E59" s="26">
        <f t="shared" si="1"/>
        <v>0</v>
      </c>
    </row>
    <row r="60" spans="1:5" ht="31.5" x14ac:dyDescent="0.25">
      <c r="A60" s="26"/>
      <c r="B60" s="39" t="s">
        <v>53</v>
      </c>
      <c r="C60" s="26">
        <f>'новый реестр'!BM5</f>
        <v>0</v>
      </c>
      <c r="D60" s="44">
        <v>62.69</v>
      </c>
      <c r="E60" s="26">
        <f t="shared" si="1"/>
        <v>0</v>
      </c>
    </row>
    <row r="61" spans="1:5" ht="15.75" x14ac:dyDescent="0.25">
      <c r="A61" s="26"/>
      <c r="B61" s="39" t="s">
        <v>54</v>
      </c>
      <c r="C61" s="26">
        <f>'новый реестр'!BN5</f>
        <v>0</v>
      </c>
      <c r="D61" s="44">
        <v>47.07</v>
      </c>
      <c r="E61" s="26">
        <f t="shared" si="1"/>
        <v>0</v>
      </c>
    </row>
    <row r="62" spans="1:5" ht="63" x14ac:dyDescent="0.25">
      <c r="A62" s="26"/>
      <c r="B62" s="39" t="s">
        <v>55</v>
      </c>
      <c r="C62" s="26">
        <f>'новый реестр'!BO5</f>
        <v>0</v>
      </c>
      <c r="D62" s="44">
        <v>31.34</v>
      </c>
      <c r="E62" s="26">
        <f t="shared" si="1"/>
        <v>0</v>
      </c>
    </row>
    <row r="63" spans="1:5" ht="47.25" x14ac:dyDescent="0.25">
      <c r="A63" s="26"/>
      <c r="B63" s="39" t="s">
        <v>56</v>
      </c>
      <c r="C63" s="26">
        <f>'новый реестр'!BP5</f>
        <v>0</v>
      </c>
      <c r="D63" s="44">
        <v>54.88</v>
      </c>
      <c r="E63" s="26">
        <f t="shared" si="1"/>
        <v>0</v>
      </c>
    </row>
    <row r="64" spans="1:5" ht="31.5" x14ac:dyDescent="0.25">
      <c r="A64" s="26"/>
      <c r="B64" s="40" t="s">
        <v>57</v>
      </c>
      <c r="C64" s="26">
        <f>'новый реестр'!BQ5</f>
        <v>0</v>
      </c>
      <c r="D64" s="44">
        <v>172.44</v>
      </c>
      <c r="E64" s="26">
        <f t="shared" si="1"/>
        <v>0</v>
      </c>
    </row>
    <row r="65" spans="1:5" ht="31.5" x14ac:dyDescent="0.25">
      <c r="A65" s="26"/>
      <c r="B65" s="40" t="s">
        <v>58</v>
      </c>
      <c r="C65" s="26">
        <f>'новый реестр'!BR5</f>
        <v>0</v>
      </c>
      <c r="D65" s="44">
        <v>329.26</v>
      </c>
      <c r="E65" s="26">
        <f t="shared" si="1"/>
        <v>0</v>
      </c>
    </row>
    <row r="66" spans="1:5" ht="31.5" x14ac:dyDescent="0.25">
      <c r="A66" s="26"/>
      <c r="B66" s="40" t="s">
        <v>59</v>
      </c>
      <c r="C66" s="26">
        <f>'новый реестр'!BS5</f>
        <v>0</v>
      </c>
      <c r="D66" s="44">
        <v>94.03</v>
      </c>
      <c r="E66" s="26">
        <f t="shared" si="1"/>
        <v>0</v>
      </c>
    </row>
    <row r="67" spans="1:5" ht="47.25" x14ac:dyDescent="0.25">
      <c r="A67" s="26"/>
      <c r="B67" s="41" t="s">
        <v>60</v>
      </c>
      <c r="C67" s="26">
        <f>'новый реестр'!BT5</f>
        <v>0</v>
      </c>
      <c r="D67" s="44">
        <v>329.26</v>
      </c>
      <c r="E67" s="26">
        <f t="shared" si="1"/>
        <v>0</v>
      </c>
    </row>
    <row r="68" spans="1:5" ht="31.5" x14ac:dyDescent="0.25">
      <c r="A68" s="26"/>
      <c r="B68" s="41" t="s">
        <v>61</v>
      </c>
      <c r="C68" s="26">
        <f>'новый реестр'!BU5</f>
        <v>0</v>
      </c>
      <c r="D68" s="44">
        <v>321.45</v>
      </c>
      <c r="E68" s="26">
        <f t="shared" si="1"/>
        <v>0</v>
      </c>
    </row>
    <row r="69" spans="1:5" ht="48" thickBot="1" x14ac:dyDescent="0.3">
      <c r="A69" s="26"/>
      <c r="B69" s="42" t="s">
        <v>62</v>
      </c>
      <c r="C69" s="26">
        <f>'новый реестр'!BV5</f>
        <v>0</v>
      </c>
      <c r="D69" s="45">
        <v>940.72</v>
      </c>
      <c r="E69" s="26">
        <f t="shared" si="1"/>
        <v>0</v>
      </c>
    </row>
    <row r="70" spans="1:5" x14ac:dyDescent="0.25">
      <c r="A70" s="29"/>
      <c r="B70" s="38" t="s">
        <v>108</v>
      </c>
      <c r="C70" s="29">
        <f>SUM(C8:C69)</f>
        <v>17</v>
      </c>
      <c r="D70" s="29"/>
      <c r="E70" s="29">
        <f t="shared" ref="E70" si="2">SUM(E8:E69)</f>
        <v>6263.6</v>
      </c>
    </row>
    <row r="72" spans="1:5" x14ac:dyDescent="0.25">
      <c r="A72" s="30" t="s">
        <v>109</v>
      </c>
      <c r="C72" s="30" t="s">
        <v>113</v>
      </c>
    </row>
    <row r="73" spans="1:5" x14ac:dyDescent="0.25">
      <c r="A73" s="30" t="s">
        <v>110</v>
      </c>
      <c r="C73" s="30" t="s">
        <v>114</v>
      </c>
    </row>
    <row r="74" spans="1:5" x14ac:dyDescent="0.25">
      <c r="A74" s="31" t="s">
        <v>111</v>
      </c>
      <c r="C74" s="31" t="s">
        <v>115</v>
      </c>
    </row>
    <row r="75" spans="1:5" x14ac:dyDescent="0.25">
      <c r="A75" s="31" t="s">
        <v>112</v>
      </c>
      <c r="C75" s="31" t="s">
        <v>112</v>
      </c>
    </row>
    <row r="77" spans="1:5" x14ac:dyDescent="0.25">
      <c r="A77" s="30" t="s">
        <v>116</v>
      </c>
      <c r="C77" s="30" t="s">
        <v>119</v>
      </c>
    </row>
    <row r="78" spans="1:5" x14ac:dyDescent="0.25">
      <c r="A78" s="30" t="s">
        <v>117</v>
      </c>
      <c r="C78" s="30" t="s">
        <v>114</v>
      </c>
    </row>
    <row r="79" spans="1:5" x14ac:dyDescent="0.25">
      <c r="A79" s="31" t="s">
        <v>118</v>
      </c>
      <c r="C79" s="30" t="s">
        <v>120</v>
      </c>
    </row>
    <row r="81" spans="3:3" x14ac:dyDescent="0.25">
      <c r="C81" s="30" t="s">
        <v>121</v>
      </c>
    </row>
    <row r="82" spans="3:3" x14ac:dyDescent="0.25">
      <c r="C82" s="30" t="s">
        <v>120</v>
      </c>
    </row>
  </sheetData>
  <mergeCells count="5">
    <mergeCell ref="D6:E6"/>
    <mergeCell ref="C1:E1"/>
    <mergeCell ref="A2:E2"/>
    <mergeCell ref="A3:E3"/>
    <mergeCell ref="A4:E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новый реестр</vt:lpstr>
      <vt:lpstr>Итоговый реестр</vt:lpstr>
      <vt:lpstr>Акт приема-передачи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DubovovDG</dc:creator>
  <cp:lastModifiedBy>Коля</cp:lastModifiedBy>
  <cp:lastPrinted>2022-05-11T07:44:11Z</cp:lastPrinted>
  <dcterms:created xsi:type="dcterms:W3CDTF">2022-04-18T07:31:45Z</dcterms:created>
  <dcterms:modified xsi:type="dcterms:W3CDTF">2022-05-13T11:49:09Z</dcterms:modified>
</cp:coreProperties>
</file>