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576EFE56-5E5F-4BA6-ACE4-5254172AA135}" xr6:coauthVersionLast="47" xr6:coauthVersionMax="47" xr10:uidLastSave="{00000000-0000-0000-0000-000000000000}"/>
  <bookViews>
    <workbookView xWindow="810" yWindow="-120" windowWidth="37710" windowHeight="16440" xr2:uid="{003F4F6F-C812-46DD-914C-0E7386BDADA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8" i="1"/>
  <c r="C12" i="1" l="1"/>
  <c r="C13" i="1" s="1"/>
  <c r="C14" i="1" s="1"/>
  <c r="C17" i="1"/>
  <c r="C11" i="1"/>
  <c r="C15" i="1" l="1"/>
  <c r="C16" i="1" s="1"/>
  <c r="C19" i="1" s="1"/>
</calcChain>
</file>

<file path=xl/sharedStrings.xml><?xml version="1.0" encoding="utf-8"?>
<sst xmlns="http://schemas.openxmlformats.org/spreadsheetml/2006/main" count="23" uniqueCount="22">
  <si>
    <t>основные затраты (Постоянная величина)</t>
  </si>
  <si>
    <t>Дополнительные траты</t>
  </si>
  <si>
    <t>постоянные значения</t>
  </si>
  <si>
    <t>кол-во дней в мес</t>
  </si>
  <si>
    <t>коэф.наценки</t>
  </si>
  <si>
    <t>средняя стоимость заказа</t>
  </si>
  <si>
    <t>процент возврата</t>
  </si>
  <si>
    <t>процент на развитие</t>
  </si>
  <si>
    <t>средняя стоимость доставки</t>
  </si>
  <si>
    <t>стоимость закупки товара чтобы покрыть сети</t>
  </si>
  <si>
    <t>% заложенный на развитие от оборота</t>
  </si>
  <si>
    <t xml:space="preserve">кол-во заказов при данном обороте </t>
  </si>
  <si>
    <t>кол-во возврата в заказах</t>
  </si>
  <si>
    <t>кол-во возврата в сумме</t>
  </si>
  <si>
    <t>сумма расходов на доставку</t>
  </si>
  <si>
    <t>сумма всех расходов</t>
  </si>
  <si>
    <t>оборот компании при этом будет составлять</t>
  </si>
  <si>
    <t>Налог УСН</t>
  </si>
  <si>
    <t>САЛЬДО</t>
  </si>
  <si>
    <t>должно быть 0?????</t>
  </si>
  <si>
    <t>стоимость закупки растет пропорционально затратам,т.е. чтобы окупить данные затраты мне нужно купить товар на сумму покрывающие затраты</t>
  </si>
  <si>
    <t>соответственно в графе С10 сумма должна быть 778 185 а не 370 374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</si>
</sst>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0.0"/>
    <numFmt numFmtId="166" formatCode="#,##0.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/>
    <xf numFmtId="1" fontId="2" fillId="0" borderId="3" xfId="0" applyNumberFormat="1" applyFont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10</xdr:row>
      <xdr:rowOff>85725</xdr:rowOff>
    </xdr:from>
    <xdr:to>
      <xdr:col>3</xdr:col>
      <xdr:colOff>676275</xdr:colOff>
      <xdr:row>17</xdr:row>
      <xdr:rowOff>104775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A84D5C2C-9D3A-44D8-B974-A7E0F19E77FD}"/>
            </a:ext>
          </a:extLst>
        </xdr:cNvPr>
        <xdr:cNvCxnSpPr/>
      </xdr:nvCxnSpPr>
      <xdr:spPr>
        <a:xfrm flipV="1">
          <a:off x="6191250" y="1952625"/>
          <a:ext cx="790575" cy="12192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DE39-3AF6-4BC4-B807-A00BCAF55FF4}">
  <dimension ref="A1:H21"/>
  <sheetViews>
    <sheetView tabSelected="1" workbookViewId="0">
      <selection activeCell="C18" sqref="C18"/>
    </sheetView>
  </sheetViews>
  <sheetFormatPr defaultRowHeight="15" x14ac:dyDescent="0.25"/>
  <cols>
    <col min="1" max="1" width="18.5703125" style="14" customWidth="1"/>
    <col min="2" max="2" width="55.42578125" style="14" customWidth="1"/>
    <col min="3" max="3" width="20.5703125" style="16" customWidth="1"/>
    <col min="4" max="4" width="22.28515625" customWidth="1"/>
    <col min="5" max="5" width="10.42578125" bestFit="1" customWidth="1"/>
  </cols>
  <sheetData>
    <row r="1" spans="1:8" ht="15.75" x14ac:dyDescent="0.25">
      <c r="A1" s="23" t="s">
        <v>0</v>
      </c>
      <c r="B1" s="24"/>
      <c r="C1" s="1">
        <v>1000000</v>
      </c>
      <c r="D1" s="2"/>
    </row>
    <row r="2" spans="1:8" ht="15.75" x14ac:dyDescent="0.25">
      <c r="A2" s="23" t="s">
        <v>1</v>
      </c>
      <c r="B2" s="24"/>
      <c r="C2" s="1">
        <v>10</v>
      </c>
      <c r="D2" s="2"/>
    </row>
    <row r="3" spans="1:8" ht="15.75" x14ac:dyDescent="0.25">
      <c r="A3" s="27" t="s">
        <v>2</v>
      </c>
      <c r="B3" s="3" t="s">
        <v>3</v>
      </c>
      <c r="C3" s="4">
        <v>30</v>
      </c>
    </row>
    <row r="4" spans="1:8" ht="15.75" x14ac:dyDescent="0.25">
      <c r="A4" s="27"/>
      <c r="B4" s="3" t="s">
        <v>4</v>
      </c>
      <c r="C4" s="5">
        <v>2.7</v>
      </c>
    </row>
    <row r="5" spans="1:8" ht="15.75" x14ac:dyDescent="0.25">
      <c r="A5" s="27"/>
      <c r="B5" s="3" t="s">
        <v>5</v>
      </c>
      <c r="C5" s="6">
        <v>4500</v>
      </c>
    </row>
    <row r="6" spans="1:8" ht="15.75" x14ac:dyDescent="0.25">
      <c r="A6" s="27"/>
      <c r="B6" s="3" t="s">
        <v>6</v>
      </c>
      <c r="C6" s="7">
        <v>0.2</v>
      </c>
    </row>
    <row r="7" spans="1:8" ht="15.75" x14ac:dyDescent="0.25">
      <c r="A7" s="27"/>
      <c r="B7" s="3" t="s">
        <v>7</v>
      </c>
      <c r="C7" s="7">
        <v>0.05</v>
      </c>
      <c r="E7" s="18" t="s">
        <v>20</v>
      </c>
      <c r="F7" s="18"/>
      <c r="G7" s="18"/>
      <c r="H7" s="18"/>
    </row>
    <row r="8" spans="1:8" ht="15.75" x14ac:dyDescent="0.25">
      <c r="A8" s="27"/>
      <c r="B8" s="3" t="s">
        <v>17</v>
      </c>
      <c r="C8" s="7">
        <v>0.06</v>
      </c>
      <c r="E8" s="18"/>
      <c r="F8" s="18"/>
      <c r="G8" s="18"/>
      <c r="H8" s="18"/>
    </row>
    <row r="9" spans="1:8" ht="15.75" x14ac:dyDescent="0.25">
      <c r="A9" s="27"/>
      <c r="B9" s="3" t="s">
        <v>8</v>
      </c>
      <c r="C9" s="8">
        <v>440</v>
      </c>
      <c r="E9" s="18"/>
      <c r="F9" s="18"/>
      <c r="G9" s="18"/>
      <c r="H9" s="18"/>
    </row>
    <row r="10" spans="1:8" ht="21" customHeight="1" x14ac:dyDescent="0.35">
      <c r="A10" s="23" t="s">
        <v>9</v>
      </c>
      <c r="B10" s="24"/>
      <c r="C10" s="1">
        <f>C18/C4</f>
        <v>1669465.7762938233</v>
      </c>
      <c r="D10" s="9"/>
      <c r="E10" s="18"/>
      <c r="F10" s="18"/>
      <c r="G10" s="18"/>
      <c r="H10" s="18"/>
    </row>
    <row r="11" spans="1:8" ht="15.75" x14ac:dyDescent="0.25">
      <c r="A11" s="23" t="s">
        <v>10</v>
      </c>
      <c r="B11" s="24"/>
      <c r="C11" s="1">
        <f>C18*C7</f>
        <v>225377.87979966617</v>
      </c>
      <c r="D11" s="2"/>
      <c r="E11" s="18"/>
      <c r="F11" s="18"/>
      <c r="G11" s="18"/>
      <c r="H11" s="18"/>
    </row>
    <row r="12" spans="1:8" ht="15.75" x14ac:dyDescent="0.25">
      <c r="A12" s="23" t="s">
        <v>11</v>
      </c>
      <c r="B12" s="24"/>
      <c r="C12" s="10">
        <f>C18/C5</f>
        <v>1001.679465776294</v>
      </c>
      <c r="D12" s="2"/>
      <c r="E12" s="18"/>
      <c r="F12" s="18"/>
      <c r="G12" s="18"/>
      <c r="H12" s="18"/>
    </row>
    <row r="13" spans="1:8" ht="15.75" x14ac:dyDescent="0.25">
      <c r="A13" s="21" t="s">
        <v>12</v>
      </c>
      <c r="B13" s="22"/>
      <c r="C13" s="11">
        <f>C12*C6</f>
        <v>200.33589315525882</v>
      </c>
      <c r="E13" s="18"/>
      <c r="F13" s="18"/>
      <c r="G13" s="18"/>
      <c r="H13" s="18"/>
    </row>
    <row r="14" spans="1:8" ht="15.75" x14ac:dyDescent="0.25">
      <c r="A14" s="21" t="s">
        <v>13</v>
      </c>
      <c r="B14" s="22"/>
      <c r="C14" s="12">
        <f>C13*C5</f>
        <v>901511.5191986647</v>
      </c>
      <c r="D14" s="2"/>
      <c r="E14" s="18"/>
      <c r="F14" s="18"/>
      <c r="G14" s="18"/>
      <c r="H14" s="18"/>
    </row>
    <row r="15" spans="1:8" ht="15.75" x14ac:dyDescent="0.25">
      <c r="A15" s="23" t="s">
        <v>14</v>
      </c>
      <c r="B15" s="24"/>
      <c r="C15" s="1">
        <f>C12*C9</f>
        <v>440738.96494156937</v>
      </c>
      <c r="D15" s="2"/>
      <c r="E15" s="18"/>
      <c r="F15" s="18"/>
      <c r="G15" s="18"/>
      <c r="H15" s="18"/>
    </row>
    <row r="16" spans="1:8" ht="15.75" x14ac:dyDescent="0.25">
      <c r="A16" s="23" t="s">
        <v>15</v>
      </c>
      <c r="B16" s="24"/>
      <c r="C16" s="1">
        <f>C10+C11+C14+C15+C1+C2+C17</f>
        <v>4507557.5959933233</v>
      </c>
      <c r="D16" s="2"/>
      <c r="E16" s="19" t="s">
        <v>21</v>
      </c>
      <c r="F16" s="19"/>
      <c r="G16" s="19"/>
      <c r="H16" s="19"/>
    </row>
    <row r="17" spans="1:8" ht="15.75" x14ac:dyDescent="0.25">
      <c r="A17" s="23" t="s">
        <v>17</v>
      </c>
      <c r="B17" s="24"/>
      <c r="C17" s="1">
        <f>C18*C8</f>
        <v>270453.4557595994</v>
      </c>
      <c r="D17" s="2"/>
      <c r="E17" s="19"/>
      <c r="F17" s="19"/>
      <c r="G17" s="19"/>
      <c r="H17" s="19"/>
    </row>
    <row r="18" spans="1:8" ht="15.75" x14ac:dyDescent="0.25">
      <c r="A18" s="25" t="s">
        <v>16</v>
      </c>
      <c r="B18" s="26"/>
      <c r="C18" s="13">
        <f>(C1+C2)/(1-1/C4-C7-C6-C8-C9/C5)</f>
        <v>4507557.5959933233</v>
      </c>
      <c r="E18" s="19"/>
      <c r="F18" s="19"/>
      <c r="G18" s="19"/>
      <c r="H18" s="19"/>
    </row>
    <row r="19" spans="1:8" x14ac:dyDescent="0.25">
      <c r="A19" s="20" t="s">
        <v>18</v>
      </c>
      <c r="B19" s="20"/>
      <c r="C19" s="17">
        <f>C18-C16</f>
        <v>0</v>
      </c>
      <c r="D19" t="s">
        <v>19</v>
      </c>
    </row>
    <row r="20" spans="1:8" x14ac:dyDescent="0.25">
      <c r="C20" s="15"/>
    </row>
    <row r="21" spans="1:8" x14ac:dyDescent="0.25">
      <c r="C21" s="15"/>
    </row>
  </sheetData>
  <mergeCells count="15">
    <mergeCell ref="A1:B1"/>
    <mergeCell ref="A2:B2"/>
    <mergeCell ref="A3:A9"/>
    <mergeCell ref="A10:B10"/>
    <mergeCell ref="A11:B11"/>
    <mergeCell ref="E7:H15"/>
    <mergeCell ref="E16:H18"/>
    <mergeCell ref="A19:B19"/>
    <mergeCell ref="A13:B13"/>
    <mergeCell ref="A14:B14"/>
    <mergeCell ref="A15:B15"/>
    <mergeCell ref="A16:B16"/>
    <mergeCell ref="A18:B18"/>
    <mergeCell ref="A17:B17"/>
    <mergeCell ref="A12:B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Музыкин Михаил Александрович</cp:lastModifiedBy>
  <dcterms:created xsi:type="dcterms:W3CDTF">2022-05-13T09:09:34Z</dcterms:created>
  <dcterms:modified xsi:type="dcterms:W3CDTF">2022-05-13T12:02:57Z</dcterms:modified>
</cp:coreProperties>
</file>