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<sst xmlns="http://schemas.openxmlformats.org/spreadsheetml/2006/main" count="27" uniqueCount="20">
  <si>
    <t xml:space="preserve">Ник</t>
  </si>
  <si>
    <t xml:space="preserve">Зашёл</t>
  </si>
  <si>
    <t xml:space="preserve">Вышел</t>
  </si>
  <si>
    <t xml:space="preserve">Дни в клане</t>
  </si>
  <si>
    <t xml:space="preserve">Роль</t>
  </si>
  <si>
    <t xml:space="preserve">До новой роли осталось дней</t>
  </si>
  <si>
    <t xml:space="preserve">Aaa</t>
  </si>
  <si>
    <t xml:space="preserve">Глава</t>
  </si>
  <si>
    <t xml:space="preserve">Asdasd</t>
  </si>
  <si>
    <t xml:space="preserve">QWEqwe</t>
  </si>
  <si>
    <t xml:space="preserve">dfdfds</t>
  </si>
  <si>
    <t xml:space="preserve">hfgh</t>
  </si>
  <si>
    <t xml:space="preserve">qweqwe</t>
  </si>
  <si>
    <t xml:space="preserve">asdasd</t>
  </si>
  <si>
    <t xml:space="preserve">dfgdfg</t>
  </si>
  <si>
    <t xml:space="preserve">retert</t>
  </si>
  <si>
    <t xml:space="preserve">xcvcxv</t>
  </si>
  <si>
    <t xml:space="preserve">cvcxvc</t>
  </si>
  <si>
    <t xml:space="preserve">fgfdg</t>
  </si>
  <si>
    <t xml:space="preserve">wewqe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</si>
</sst>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L22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90" workbookViewId="0">
      <selection pane="topLeft" activeCell="I24" activeCellId="0" sqref="I24"/>
    </sheetView>
  </sheetViews>
  <sheetFormatPr defaultColWidth="9.15625" defaultRowHeight="17.35" zeroHeight="false" outlineLevelRow="0" outlineLevelCol="0"/>
  <cols>
    <col collapsed="false" customWidth="false" hidden="false" outlineLevel="0" max="2" min="1" style="1" width="9.14"/>
    <col collapsed="false" customWidth="true" hidden="false" outlineLevel="0" max="3" min="3" style="1" width="24.86"/>
    <col collapsed="false" customWidth="true" hidden="false" outlineLevel="0" max="8" min="4" style="1" width="13.86"/>
    <col collapsed="false" customWidth="true" hidden="false" outlineLevel="0" max="9" min="9" style="1" width="18.14"/>
    <col collapsed="false" customWidth="true" hidden="false" outlineLevel="0" max="10" min="10" style="1" width="17.9"/>
    <col collapsed="false" customWidth="true" hidden="false" outlineLevel="0" max="11" min="11" style="1" width="15.57"/>
    <col collapsed="false" customWidth="true" hidden="false" outlineLevel="0" max="12" min="12" style="1" width="38.7"/>
    <col collapsed="false" customWidth="false" hidden="false" outlineLevel="0" max="1024" min="13" style="1" width="9.14"/>
  </cols>
  <sheetData>
    <row r="2" customFormat="false" ht="17.35" hidden="false" customHeight="false" outlineLevel="0" collapsed="false">
      <c r="C2" s="2" t="s">
        <v>0</v>
      </c>
      <c r="D2" s="2" t="s">
        <v>1</v>
      </c>
      <c r="E2" s="2" t="s">
        <v>2</v>
      </c>
      <c r="F2" s="2" t="s">
        <v>1</v>
      </c>
      <c r="G2" s="2" t="s">
        <v>2</v>
      </c>
      <c r="H2" s="2" t="s">
        <v>1</v>
      </c>
      <c r="I2" s="2" t="s">
        <v>3</v>
      </c>
      <c r="J2" s="2"/>
      <c r="K2" s="2" t="s">
        <v>4</v>
      </c>
      <c r="L2" s="2" t="s">
        <v>5</v>
      </c>
    </row>
    <row r="3" customFormat="false" ht="17.35" hidden="false" customHeight="false" outlineLevel="0" collapsed="false">
      <c r="B3" s="3" t="n">
        <v>1</v>
      </c>
      <c r="C3" s="4" t="s">
        <v>6</v>
      </c>
      <c r="D3" s="5" t="n">
        <v>43237</v>
      </c>
      <c r="E3" s="6"/>
      <c r="F3" s="6"/>
      <c r="I3" s="7" t="n">
        <f aca="true">E3-D3+TODAY()-F3</f>
        <v>1448</v>
      </c>
      <c r="J3" s="7" t="str">
        <f aca="false">TEXT(I3,"YY г MM м DD дн")</f>
        <v>03 г 12 м 18 дн</v>
      </c>
      <c r="K3" s="8" t="s">
        <v>7</v>
      </c>
    </row>
    <row r="4" customFormat="false" ht="17.35" hidden="false" customHeight="false" outlineLevel="0" collapsed="false">
      <c r="B4" s="3" t="n">
        <v>2</v>
      </c>
      <c r="C4" s="4" t="s">
        <v>8</v>
      </c>
      <c r="D4" s="5" t="n">
        <v>43651</v>
      </c>
      <c r="E4" s="9" t="n">
        <v>44147</v>
      </c>
      <c r="F4" s="5" t="n">
        <v>44469</v>
      </c>
      <c r="I4" s="7" t="n">
        <f aca="true">E4-D4+TODAY()-F4</f>
        <v>712</v>
      </c>
      <c r="J4" s="7" t="str">
        <f aca="false">TEXT(I4,"YY г MM м DD дн")</f>
        <v>01 г 12 м 12 дн</v>
      </c>
      <c r="K4" s="8" t="str">
        <f aca="false">IF(I4&gt;730,"2 года в клане",IF(I4&gt;365,"Год в клане",IF(I4&gt;182,"Мешок",IF(I4&gt;91,"Пакет",IF(I4&gt;45,"Кулёк",IF(I4&lt;45,"Новенький"))))))</f>
        <v>Год в клане</v>
      </c>
      <c r="L4" s="7" t="n">
        <f aca="false">730-I4</f>
        <v>18</v>
      </c>
    </row>
    <row r="5" customFormat="false" ht="17.35" hidden="false" customHeight="false" outlineLevel="0" collapsed="false">
      <c r="B5" s="3" t="n">
        <v>3</v>
      </c>
      <c r="C5" s="1" t="s">
        <v>9</v>
      </c>
      <c r="D5" s="10" t="n">
        <v>44185</v>
      </c>
      <c r="E5" s="10" t="n">
        <v>44571</v>
      </c>
      <c r="F5" s="10" t="n">
        <v>44623</v>
      </c>
      <c r="I5" s="7" t="n">
        <f aca="true">E5-D5+TODAY()-F5</f>
        <v>448</v>
      </c>
      <c r="J5" s="7" t="str">
        <f aca="false">TEXT(I5,"YY г MM м DD дн")</f>
        <v>01 г 03 м 23 дн</v>
      </c>
      <c r="K5" s="8" t="str">
        <f aca="false">IF(I5&gt;730,"2 года в клане",IF(I5&gt;365,"Год в клане",IF(I5&gt;182,"Мешок",IF(I5&gt;91,"Пакет",IF(I5&gt;45,"Кулёк",IF(I5&lt;45,"Новенький"))))))</f>
        <v>Год в клане</v>
      </c>
      <c r="L5" s="7" t="n">
        <f aca="false">730-I5</f>
        <v>282</v>
      </c>
    </row>
    <row r="6" customFormat="false" ht="17.35" hidden="false" customHeight="false" outlineLevel="0" collapsed="false">
      <c r="B6" s="3" t="n">
        <v>4</v>
      </c>
      <c r="C6" s="1" t="s">
        <v>8</v>
      </c>
      <c r="D6" s="10" t="n">
        <v>43814</v>
      </c>
      <c r="E6" s="10" t="n">
        <v>44083</v>
      </c>
      <c r="F6" s="10" t="n">
        <v>44591</v>
      </c>
      <c r="I6" s="7" t="n">
        <f aca="true">E6-D6+TODAY()-F6</f>
        <v>363</v>
      </c>
      <c r="J6" s="7" t="str">
        <f aca="false">TEXT(I6,"YY г MM м DD дн")</f>
        <v>00 г 12 м 28 дн</v>
      </c>
      <c r="K6" s="8" t="str">
        <f aca="false">IF(I6&gt;730,"2 года в клане",IF(I6&gt;365,"Год в клане",IF(I6&gt;182,"Мешок",IF(I6&gt;91,"Пакет",IF(I6&gt;45,"Кулёк",IF(I6&lt;45,"Новенький"))))))</f>
        <v>Мешок</v>
      </c>
      <c r="L6" s="7" t="n">
        <f aca="false">365-I6</f>
        <v>2</v>
      </c>
    </row>
    <row r="7" customFormat="false" ht="17.35" hidden="false" customHeight="false" outlineLevel="0" collapsed="false">
      <c r="B7" s="3" t="n">
        <v>5</v>
      </c>
      <c r="C7" s="1" t="s">
        <v>8</v>
      </c>
      <c r="D7" s="10" t="n">
        <v>43900</v>
      </c>
      <c r="E7" s="10" t="n">
        <v>44108</v>
      </c>
      <c r="F7" s="10" t="n">
        <v>44618</v>
      </c>
      <c r="I7" s="7" t="n">
        <f aca="true">E7-D7+TODAY()-F7</f>
        <v>275</v>
      </c>
      <c r="J7" s="7" t="str">
        <f aca="false">TEXT(I7,"YY г MM м DD дн")</f>
        <v>00 г 10 м 01 дн</v>
      </c>
      <c r="K7" s="8" t="str">
        <f aca="false">IF(I7&gt;730,"2 года в клане",IF(I7&gt;365,"Год в клане",IF(I7&gt;182,"Мешок",IF(I7&gt;91,"Пакет",IF(I7&gt;45,"Кулёк",IF(I7&lt;45,"Новенький"))))))</f>
        <v>Мешок</v>
      </c>
      <c r="L7" s="7" t="n">
        <f aca="false">365-I7</f>
        <v>90</v>
      </c>
    </row>
    <row r="8" customFormat="false" ht="17.35" hidden="false" customHeight="false" outlineLevel="0" collapsed="false">
      <c r="B8" s="3" t="n">
        <v>6</v>
      </c>
      <c r="C8" s="1" t="s">
        <v>10</v>
      </c>
      <c r="D8" s="10" t="n">
        <v>44186</v>
      </c>
      <c r="E8" s="10" t="n">
        <v>44368</v>
      </c>
      <c r="F8" s="10" t="n">
        <v>44501</v>
      </c>
      <c r="G8" s="10" t="n">
        <v>44571</v>
      </c>
      <c r="H8" s="10" t="n">
        <v>44671</v>
      </c>
      <c r="I8" s="7" t="n">
        <f aca="true">E8-D8+G8-F8+TODAY()-H8</f>
        <v>266</v>
      </c>
      <c r="J8" s="7" t="str">
        <f aca="false">TEXT(I8,"YY г MM м DD дн")</f>
        <v>00 г 09 м 22 дн</v>
      </c>
      <c r="K8" s="8" t="str">
        <f aca="false">IF(I8&gt;730,"2 года в клане",IF(I8&gt;365,"Год в клане",IF(I8&gt;182,"Мешок",IF(I8&gt;91,"Пакет",IF(I8&gt;45,"Кулёк",IF(I8&lt;45,"Новенький"))))))</f>
        <v>Мешок</v>
      </c>
      <c r="L8" s="7" t="n">
        <f aca="false">365-I8</f>
        <v>99</v>
      </c>
    </row>
    <row r="9" customFormat="false" ht="17.35" hidden="false" customHeight="false" outlineLevel="0" collapsed="false">
      <c r="B9" s="3" t="n">
        <v>7</v>
      </c>
      <c r="C9" s="1" t="s">
        <v>11</v>
      </c>
      <c r="D9" s="10" t="n">
        <v>44137</v>
      </c>
      <c r="E9" s="10" t="n">
        <v>44276</v>
      </c>
      <c r="F9" s="10" t="n">
        <v>44671</v>
      </c>
      <c r="I9" s="7" t="n">
        <f aca="true">E9-D9+TODAY()-F9</f>
        <v>153</v>
      </c>
      <c r="J9" s="7" t="str">
        <f aca="false">TEXT(I9,"YY г MM м DD дн")</f>
        <v>00 г 06 м 01 дн</v>
      </c>
      <c r="K9" s="8" t="str">
        <f aca="false">IF(I9&gt;730,"2 года в клане",IF(I9&gt;365,"Год в клане",IF(I9&gt;182,"Мешок",IF(I9&gt;91,"Пакет",IF(I9&gt;45,"Кулёк",IF(I9&lt;45,"Новенький"))))))</f>
        <v>Пакет</v>
      </c>
      <c r="L9" s="7" t="n">
        <f aca="false">182-I9</f>
        <v>29</v>
      </c>
    </row>
    <row r="10" customFormat="false" ht="17.35" hidden="false" customHeight="false" outlineLevel="0" collapsed="false">
      <c r="B10" s="3" t="n">
        <v>8</v>
      </c>
      <c r="C10" s="4" t="s">
        <v>12</v>
      </c>
      <c r="D10" s="10" t="n">
        <v>43932</v>
      </c>
      <c r="E10" s="10" t="n">
        <v>43980</v>
      </c>
      <c r="F10" s="10" t="n">
        <v>43999</v>
      </c>
      <c r="G10" s="10" t="n">
        <v>44074</v>
      </c>
      <c r="H10" s="10" t="n">
        <v>44667</v>
      </c>
      <c r="I10" s="7" t="n">
        <f aca="true">E10-D10+G10-F10+TODAY()-H10</f>
        <v>141</v>
      </c>
      <c r="J10" s="7" t="str">
        <f aca="false">TEXT(I10,"YY г MM м DD дн")</f>
        <v>00 г 05 м 20 дн</v>
      </c>
      <c r="K10" s="8" t="str">
        <f aca="false">IF(I10&gt;730,"2 года в клане",IF(I10&gt;365,"Год в клане",IF(I10&gt;182,"Мешок",IF(I10&gt;91,"Пакет",IF(I10&gt;45,"Кулёк",IF(I10&lt;45,"Новенький"))))))</f>
        <v>Пакет</v>
      </c>
      <c r="L10" s="7" t="n">
        <f aca="false">182-I10</f>
        <v>41</v>
      </c>
    </row>
    <row r="11" customFormat="false" ht="17.35" hidden="false" customHeight="false" outlineLevel="0" collapsed="false">
      <c r="B11" s="3" t="n">
        <v>9</v>
      </c>
      <c r="C11" s="1" t="s">
        <v>12</v>
      </c>
      <c r="D11" s="10" t="n">
        <v>44268</v>
      </c>
      <c r="E11" s="10" t="n">
        <v>44339</v>
      </c>
      <c r="F11" s="10" t="n">
        <v>44632</v>
      </c>
      <c r="I11" s="7" t="n">
        <f aca="true">E11-D11+TODAY()-F11</f>
        <v>124</v>
      </c>
      <c r="J11" s="7" t="str">
        <f aca="false">TEXT(I11,"YY г MM м DD дн")</f>
        <v>00 г 05 м 03 дн</v>
      </c>
      <c r="K11" s="8" t="str">
        <f aca="false">IF(I11&gt;730,"2 года в клане",IF(I11&gt;365,"Год в клане",IF(I11&gt;182,"Мешок",IF(I11&gt;91,"Пакет",IF(I11&gt;45,"Кулёк",IF(I11&lt;45,"Новенький"))))))</f>
        <v>Пакет</v>
      </c>
      <c r="L11" s="7" t="n">
        <f aca="false">182-I11</f>
        <v>58</v>
      </c>
    </row>
    <row r="12" customFormat="false" ht="17.35" hidden="false" customHeight="false" outlineLevel="0" collapsed="false">
      <c r="B12" s="3" t="n">
        <v>10</v>
      </c>
      <c r="C12" s="1" t="s">
        <v>13</v>
      </c>
      <c r="D12" s="10" t="n">
        <v>44567</v>
      </c>
      <c r="I12" s="7" t="n">
        <f aca="true">TODAY()-D12</f>
        <v>118</v>
      </c>
      <c r="J12" s="7" t="str">
        <f aca="false">TEXT(I12,"YY г MM м DD дн")</f>
        <v>00 г 04 м 27 дн</v>
      </c>
      <c r="K12" s="8" t="str">
        <f aca="false">IF(I12&gt;730,"2 года в клане",IF(I12&gt;365,"Год в клане",IF(I12&gt;182,"Мешок",IF(I12&gt;91,"Пакет",IF(I12&gt;45,"Кулёк",IF(I12&lt;45,"Новенький"))))))</f>
        <v>Пакет</v>
      </c>
      <c r="L12" s="7" t="n">
        <f aca="false">182-I12</f>
        <v>64</v>
      </c>
    </row>
    <row r="13" customFormat="false" ht="17.35" hidden="false" customHeight="false" outlineLevel="0" collapsed="false">
      <c r="B13" s="3" t="n">
        <v>11</v>
      </c>
      <c r="C13" s="1" t="s">
        <v>14</v>
      </c>
      <c r="D13" s="10" t="n">
        <v>44049</v>
      </c>
      <c r="E13" s="10" t="n">
        <v>44059</v>
      </c>
      <c r="F13" s="10" t="n">
        <v>44630</v>
      </c>
      <c r="I13" s="7" t="n">
        <f aca="true">E13-D13+TODAY()-F13</f>
        <v>65</v>
      </c>
      <c r="J13" s="7" t="str">
        <f aca="false">TEXT(I13,"YY г MM м DD дн")</f>
        <v>00 г 03 м 05 дн</v>
      </c>
      <c r="K13" s="8" t="str">
        <f aca="false">IF(I13&gt;730,"2 года в клане",IF(I13&gt;365,"Год в клане",IF(I13&gt;182,"Мешок",IF(I13&gt;91,"Пакет",IF(I13&gt;45,"Кулёк",IF(I13&lt;45,"Новенький"))))))</f>
        <v>Кулёк</v>
      </c>
      <c r="L13" s="7" t="n">
        <f aca="false">91-I13</f>
        <v>26</v>
      </c>
    </row>
    <row r="14" customFormat="false" ht="17.35" hidden="false" customHeight="false" outlineLevel="0" collapsed="false">
      <c r="B14" s="3" t="n">
        <v>12</v>
      </c>
      <c r="C14" s="1" t="s">
        <v>15</v>
      </c>
      <c r="D14" s="10" t="n">
        <v>44669</v>
      </c>
      <c r="I14" s="7" t="n">
        <f aca="true">TODAY()-D14</f>
        <v>16</v>
      </c>
      <c r="J14" s="7" t="str">
        <f aca="false">TEXT(I14,"YY г MM м DD дн")</f>
        <v>00 г 01 м 15 дн</v>
      </c>
      <c r="K14" s="8" t="str">
        <f aca="false">IF(I14&gt;730,"2 года в клане",IF(I14&gt;365,"Год в клане",IF(I14&gt;182,"Мешок",IF(I14&gt;91,"Пакет",IF(I14&gt;45,"Кулёк",IF(I14&lt;45,"Новенький"))))))</f>
        <v>Новенький</v>
      </c>
      <c r="L14" s="7" t="n">
        <f aca="false">45-I14</f>
        <v>29</v>
      </c>
    </row>
    <row r="15" customFormat="false" ht="17.35" hidden="false" customHeight="false" outlineLevel="0" collapsed="false">
      <c r="B15" s="3" t="n">
        <v>13</v>
      </c>
      <c r="C15" s="1" t="s">
        <v>16</v>
      </c>
      <c r="D15" s="10" t="n">
        <v>44669</v>
      </c>
      <c r="I15" s="7" t="n">
        <f aca="true">TODAY()-D15</f>
        <v>16</v>
      </c>
      <c r="J15" s="7" t="str">
        <f aca="false">TEXT(I15,"YY г MM м DD дн")</f>
        <v>00 г 01 м 15 дн</v>
      </c>
      <c r="K15" s="8" t="str">
        <f aca="false">IF(I15&gt;730,"2 года в клане",IF(I15&gt;365,"Год в клане",IF(I15&gt;182,"Мешок",IF(I15&gt;91,"Пакет",IF(I15&gt;45,"Кулёк",IF(I15&lt;45,"Новенький"))))))</f>
        <v>Новенький</v>
      </c>
      <c r="L15" s="7" t="n">
        <f aca="false">45-I15</f>
        <v>29</v>
      </c>
    </row>
    <row r="16" customFormat="false" ht="17.35" hidden="false" customHeight="false" outlineLevel="0" collapsed="false">
      <c r="B16" s="3" t="n">
        <v>14</v>
      </c>
      <c r="C16" s="1" t="s">
        <v>17</v>
      </c>
      <c r="D16" s="10" t="n">
        <v>44670</v>
      </c>
      <c r="I16" s="7" t="n">
        <f aca="true">TODAY()-D16</f>
        <v>15</v>
      </c>
      <c r="J16" s="7" t="str">
        <f aca="false">TEXT(I16,"YY г MM м DD дн")</f>
        <v>00 г 01 м 14 дн</v>
      </c>
      <c r="K16" s="8" t="str">
        <f aca="false">IF(I16&gt;730,"2 года в клане",IF(I16&gt;365,"Год в клане",IF(I16&gt;182,"Мешок",IF(I16&gt;91,"Пакет",IF(I16&gt;45,"Кулёк",IF(I16&lt;45,"Новенький"))))))</f>
        <v>Новенький</v>
      </c>
      <c r="L16" s="7" t="n">
        <f aca="false">45-I16</f>
        <v>30</v>
      </c>
    </row>
    <row r="17" customFormat="false" ht="17.35" hidden="false" customHeight="false" outlineLevel="0" collapsed="false">
      <c r="B17" s="3" t="n">
        <v>15</v>
      </c>
      <c r="C17" s="1" t="s">
        <v>13</v>
      </c>
      <c r="D17" s="10" t="n">
        <v>44683</v>
      </c>
      <c r="I17" s="11" t="n">
        <f aca="true">TODAY()-D17</f>
        <v>2</v>
      </c>
      <c r="J17" s="7" t="str">
        <f aca="false">TEXT(I17,"YY г MM м DD дн")</f>
        <v>00 г 01 м 01 дн</v>
      </c>
      <c r="K17" s="8" t="str">
        <f aca="false">IF(I17&gt;730,"2 года в клане",IF(I17&gt;365,"Год в клане",IF(I17&gt;182,"Мешок",IF(I17&gt;91,"Пакет",IF(I17&gt;45,"Кулёк",IF(I17&lt;45,"Новенький"))))))</f>
        <v>Новенький</v>
      </c>
      <c r="L17" s="7" t="n">
        <f aca="false">45-I17</f>
        <v>43</v>
      </c>
    </row>
    <row r="18" customFormat="false" ht="17.35" hidden="false" customHeight="false" outlineLevel="0" collapsed="false">
      <c r="B18" s="3" t="n">
        <v>16</v>
      </c>
      <c r="C18" s="1" t="s">
        <v>18</v>
      </c>
      <c r="D18" s="10" t="n">
        <v>44683</v>
      </c>
      <c r="I18" s="11" t="n">
        <f aca="true">TODAY()-D18</f>
        <v>2</v>
      </c>
      <c r="J18" s="7" t="str">
        <f aca="false">TEXT(I18,"YY г MM м DD дн")</f>
        <v>00 г 01 м 01 дн</v>
      </c>
      <c r="K18" s="8" t="str">
        <f aca="false">IF(I18&gt;730,"2 года в клане",IF(I18&gt;365,"Год в клане",IF(I18&gt;182,"Мешок",IF(I18&gt;91,"Пакет",IF(I18&gt;45,"Кулёк",IF(I18&lt;45,"Новенький"))))))</f>
        <v>Новенький</v>
      </c>
      <c r="L18" s="7" t="n">
        <f aca="false">45-I18</f>
        <v>43</v>
      </c>
    </row>
    <row r="19" customFormat="false" ht="17.35" hidden="false" customHeight="false" outlineLevel="0" collapsed="false">
      <c r="B19" s="3" t="n">
        <v>17</v>
      </c>
      <c r="C19" s="1" t="s">
        <v>19</v>
      </c>
      <c r="D19" s="10" t="n">
        <v>44683</v>
      </c>
      <c r="I19" s="11" t="n">
        <f aca="true">TODAY()-D19</f>
        <v>2</v>
      </c>
      <c r="J19" s="7" t="str">
        <f aca="false">TEXT(I19,"YY г MM м DD дн")</f>
        <v>00 г 01 м 01 дн</v>
      </c>
      <c r="K19" s="8" t="str">
        <f aca="false">IF(I19&gt;730,"2 года в клане",IF(I19&gt;365,"Год в клане",IF(I19&gt;182,"Мешок",IF(I19&gt;91,"Пакет",IF(I19&gt;45,"Кулёк",IF(I19&lt;45,"Новенький"))))))</f>
        <v>Новенький</v>
      </c>
      <c r="L19" s="7" t="n">
        <f aca="false">45-I19</f>
        <v>43</v>
      </c>
    </row>
    <row r="20" customFormat="false" ht="17.35" hidden="false" customHeight="false" outlineLevel="0" collapsed="false">
      <c r="B20" s="3" t="n">
        <v>18</v>
      </c>
      <c r="I20" s="11"/>
      <c r="J20" s="11"/>
    </row>
    <row r="21" customFormat="false" ht="17.35" hidden="false" customHeight="false" outlineLevel="0" collapsed="false">
      <c r="B21" s="3" t="n">
        <v>19</v>
      </c>
      <c r="I21" s="11"/>
      <c r="J21" s="11"/>
    </row>
    <row r="22" customFormat="false" ht="17.35" hidden="false" customHeight="false" outlineLevel="0" collapsed="false">
      <c r="B22" s="3" t="n">
        <v>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LibreOffice/7.3.2.2$Windows_x86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>Игорь Николаевич Белов</cp:lastModifiedBy>
  <dcterms:modified xsi:type="dcterms:W3CDTF">2022-05-04T11:47:35Z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