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CitilinkUK\SE\STV\Administration\General\Работа Ситилинк\ОПУ Ситилинк Ставрополь\Anaplan\Подготовка\"/>
    </mc:Choice>
  </mc:AlternateContent>
  <bookViews>
    <workbookView xWindow="0" yWindow="0" windowWidth="28800" windowHeight="12300" activeTab="1"/>
  </bookViews>
  <sheets>
    <sheet name="Лист1" sheetId="10" r:id="rId1"/>
    <sheet name="Лист2" sheetId="1" r:id="rId2"/>
    <sheet name="EXCEL2.RU (2)" sheetId="9" state="veryHidden" r:id="rId3"/>
  </sheets>
  <externalReferences>
    <externalReference r:id="rId4"/>
  </externalReferences>
  <definedNames>
    <definedName name="_Даты">OFFSET(Лист1!$B$5,Лист1!$K$4,,Лист1!$K$2)</definedName>
    <definedName name="_Платежи">OFFSET(Лист1!$C$5,Лист1!$K$4,,Лист1!$K$2)</definedName>
    <definedName name="_xlnm._FilterDatabase" localSheetId="0" hidden="1">Лист1!$B$4:$C$102</definedName>
    <definedName name="_xlnm._FilterDatabase" localSheetId="1" hidden="1">Лист2!$B$4:$C$102</definedName>
    <definedName name="anscount" hidden="1">2</definedName>
    <definedName name="limcount" hidden="1">2</definedName>
    <definedName name="sencount" hidden="1">4</definedName>
    <definedName name="Дата">OFFSET(Лист2!$B$5,Лист2!$N$4,,Лист2!$N$2)</definedName>
    <definedName name="Сумма_1">OFFSET(Лист2!$C$5,Лист2!$N$4,0,Лист2!$N$2)</definedName>
    <definedName name="Сумма_2">OFFSET(Лист2!$C$5,Лист2!$N$4,1,Лист2!$N$2)</definedName>
    <definedName name="Сумма_3">OFFSET(Лист2!$C$5,Лист2!$N$4,2,Лист2!$N$2)</definedName>
    <definedName name="Сумма_4">OFFSET(Лист2!$C$5,Лист2!$N$4,3,Лист2!$N$2)</definedName>
  </definedNames>
  <calcPr calcId="162913"/>
</workbook>
</file>

<file path=xl/calcChain.xml><?xml version="1.0" encoding="utf-8"?>
<calcChain xmlns="http://schemas.openxmlformats.org/spreadsheetml/2006/main">
  <c r="Z91" i="1" l="1"/>
  <c r="Z86" i="1"/>
  <c r="Z85" i="1"/>
  <c r="Z84" i="1"/>
  <c r="Z83" i="1"/>
  <c r="Z82" i="1"/>
  <c r="Z81" i="1"/>
  <c r="F70" i="1"/>
  <c r="E70" i="1"/>
  <c r="F69" i="1"/>
  <c r="E69" i="1"/>
  <c r="Z68" i="1"/>
  <c r="F68" i="1" s="1"/>
  <c r="Z67" i="1"/>
  <c r="Z62" i="1"/>
  <c r="Z60" i="1"/>
  <c r="Z59" i="1"/>
  <c r="Z58" i="1"/>
  <c r="Z57" i="1"/>
  <c r="Z55" i="1"/>
  <c r="Z43" i="1"/>
  <c r="Z39" i="1"/>
  <c r="Z38" i="1"/>
  <c r="Z36" i="1"/>
  <c r="Z35" i="1"/>
  <c r="Z34" i="1"/>
  <c r="Z33" i="1"/>
  <c r="Z20" i="1"/>
  <c r="Z15" i="1"/>
  <c r="Z14" i="1"/>
  <c r="Z13" i="1"/>
  <c r="Z12" i="1"/>
  <c r="Z11" i="1"/>
  <c r="Z10" i="1"/>
  <c r="Z9" i="1"/>
  <c r="Q3" i="1" a="1"/>
  <c r="Q3" i="1" s="1"/>
  <c r="D100" i="1"/>
  <c r="F99" i="1"/>
  <c r="E99" i="1"/>
  <c r="D52" i="1"/>
  <c r="F51" i="1"/>
  <c r="E51" i="1"/>
  <c r="D51" i="1"/>
  <c r="F50" i="1"/>
  <c r="E50" i="1"/>
  <c r="D50" i="1"/>
  <c r="F49" i="1"/>
  <c r="D28" i="1"/>
  <c r="D27" i="1"/>
  <c r="F26" i="1"/>
  <c r="E26" i="1"/>
  <c r="Z102" i="1"/>
  <c r="C102" i="1" s="1"/>
  <c r="Z101" i="1"/>
  <c r="E101" i="1" s="1"/>
  <c r="Z100" i="1"/>
  <c r="C100" i="1" s="1"/>
  <c r="Z99" i="1"/>
  <c r="C99" i="1" s="1"/>
  <c r="Z98" i="1"/>
  <c r="C98" i="1" s="1"/>
  <c r="Z97" i="1"/>
  <c r="C97" i="1" s="1"/>
  <c r="Z96" i="1"/>
  <c r="D96" i="1" s="1"/>
  <c r="Z95" i="1"/>
  <c r="D95" i="1" s="1"/>
  <c r="Z94" i="1"/>
  <c r="D94" i="1" s="1"/>
  <c r="Z93" i="1"/>
  <c r="D93" i="1" s="1"/>
  <c r="Z90" i="1"/>
  <c r="C90" i="1" s="1"/>
  <c r="Z89" i="1"/>
  <c r="D89" i="1" s="1"/>
  <c r="Z78" i="1"/>
  <c r="C78" i="1" s="1"/>
  <c r="Z77" i="1"/>
  <c r="C77" i="1" s="1"/>
  <c r="Z76" i="1"/>
  <c r="C76" i="1" s="1"/>
  <c r="Z75" i="1"/>
  <c r="C75" i="1" s="1"/>
  <c r="Z74" i="1"/>
  <c r="C74" i="1" s="1"/>
  <c r="Z73" i="1"/>
  <c r="C73" i="1" s="1"/>
  <c r="Z72" i="1"/>
  <c r="D72" i="1" s="1"/>
  <c r="Z71" i="1"/>
  <c r="C71" i="1" s="1"/>
  <c r="Z70" i="1"/>
  <c r="D70" i="1" s="1"/>
  <c r="Z69" i="1"/>
  <c r="C69" i="1" s="1"/>
  <c r="Z66" i="1"/>
  <c r="D66" i="1" s="1"/>
  <c r="Z65" i="1"/>
  <c r="F65" i="1" s="1"/>
  <c r="Z54" i="1"/>
  <c r="D54" i="1" s="1"/>
  <c r="Z53" i="1"/>
  <c r="F53" i="1" s="1"/>
  <c r="Z52" i="1"/>
  <c r="F52" i="1" s="1"/>
  <c r="Z51" i="1"/>
  <c r="C51" i="1" s="1"/>
  <c r="Z50" i="1"/>
  <c r="C50" i="1" s="1"/>
  <c r="Z49" i="1"/>
  <c r="C49" i="1" s="1"/>
  <c r="Z48" i="1"/>
  <c r="D48" i="1" s="1"/>
  <c r="Z47" i="1"/>
  <c r="D47" i="1" s="1"/>
  <c r="Z46" i="1"/>
  <c r="C46" i="1" s="1"/>
  <c r="Z45" i="1"/>
  <c r="D45" i="1" s="1"/>
  <c r="Z42" i="1"/>
  <c r="C42" i="1" s="1"/>
  <c r="Z41" i="1"/>
  <c r="F41" i="1" s="1"/>
  <c r="Z30" i="1"/>
  <c r="E30" i="1" s="1"/>
  <c r="Z29" i="1"/>
  <c r="F29" i="1" s="1"/>
  <c r="Z28" i="1"/>
  <c r="F28" i="1" s="1"/>
  <c r="Z27" i="1"/>
  <c r="C27" i="1" s="1"/>
  <c r="Z26" i="1"/>
  <c r="C26" i="1" s="1"/>
  <c r="Z25" i="1"/>
  <c r="C25" i="1" s="1"/>
  <c r="Z24" i="1"/>
  <c r="D24" i="1" s="1"/>
  <c r="Z23" i="1"/>
  <c r="D23" i="1" s="1"/>
  <c r="Z22" i="1"/>
  <c r="D22" i="1" s="1"/>
  <c r="Z21" i="1"/>
  <c r="D21" i="1" s="1"/>
  <c r="Z18" i="1"/>
  <c r="F18" i="1" s="1"/>
  <c r="Z17" i="1"/>
  <c r="F17" i="1" s="1"/>
  <c r="Z6" i="1"/>
  <c r="F6" i="1" s="1"/>
  <c r="Z5" i="1"/>
  <c r="D5" i="1" s="1"/>
  <c r="E72" i="1" l="1"/>
  <c r="D73" i="1"/>
  <c r="E74" i="1"/>
  <c r="E71" i="1"/>
  <c r="F24" i="1"/>
  <c r="E73" i="1"/>
  <c r="F73" i="1"/>
  <c r="D74" i="1"/>
  <c r="D75" i="1"/>
  <c r="E25" i="1"/>
  <c r="E98" i="1"/>
  <c r="F71" i="1"/>
  <c r="E75" i="1"/>
  <c r="D98" i="1"/>
  <c r="F25" i="1"/>
  <c r="F98" i="1"/>
  <c r="F72" i="1"/>
  <c r="F74" i="1"/>
  <c r="D25" i="1"/>
  <c r="D26" i="1"/>
  <c r="D99" i="1"/>
  <c r="E45" i="1"/>
  <c r="E46" i="1"/>
  <c r="E94" i="1"/>
  <c r="E21" i="1"/>
  <c r="F94" i="1"/>
  <c r="F45" i="1"/>
  <c r="E95" i="1"/>
  <c r="E100" i="1"/>
  <c r="F47" i="1"/>
  <c r="E48" i="1"/>
  <c r="E28" i="1"/>
  <c r="D41" i="1"/>
  <c r="D97" i="1"/>
  <c r="E23" i="1"/>
  <c r="F95" i="1"/>
  <c r="E52" i="1"/>
  <c r="F46" i="1"/>
  <c r="F93" i="1"/>
  <c r="F27" i="1"/>
  <c r="F21" i="1"/>
  <c r="D76" i="1"/>
  <c r="F22" i="1"/>
  <c r="D49" i="1"/>
  <c r="E97" i="1"/>
  <c r="F23" i="1"/>
  <c r="E96" i="1"/>
  <c r="D53" i="1"/>
  <c r="E47" i="1"/>
  <c r="F48" i="1"/>
  <c r="E93" i="1"/>
  <c r="E27" i="1"/>
  <c r="F75" i="1"/>
  <c r="E22" i="1"/>
  <c r="E76" i="1"/>
  <c r="E49" i="1"/>
  <c r="F97" i="1"/>
  <c r="E24" i="1"/>
  <c r="F96" i="1"/>
  <c r="C55" i="1"/>
  <c r="D55" i="1"/>
  <c r="F67" i="1"/>
  <c r="F20" i="1"/>
  <c r="C57" i="1"/>
  <c r="D57" i="1"/>
  <c r="F57" i="1"/>
  <c r="E57" i="1"/>
  <c r="C43" i="1"/>
  <c r="D43" i="1"/>
  <c r="C9" i="1"/>
  <c r="R3" i="1" s="1" a="1"/>
  <c r="R3" i="1" s="1"/>
  <c r="D9" i="1"/>
  <c r="S3" i="1" s="1" a="1"/>
  <c r="S3" i="1" s="1"/>
  <c r="F9" i="1"/>
  <c r="U3" i="1" s="1" a="1"/>
  <c r="U3" i="1" s="1"/>
  <c r="E9" i="1"/>
  <c r="T3" i="1" s="1" a="1"/>
  <c r="T3" i="1" s="1"/>
  <c r="C81" i="1"/>
  <c r="D81" i="1"/>
  <c r="F81" i="1"/>
  <c r="E81" i="1"/>
  <c r="F43" i="1"/>
  <c r="D33" i="1"/>
  <c r="C33" i="1"/>
  <c r="F33" i="1"/>
  <c r="E33" i="1"/>
  <c r="C10" i="1"/>
  <c r="F10" i="1"/>
  <c r="E10" i="1"/>
  <c r="D10" i="1"/>
  <c r="C58" i="1"/>
  <c r="D58" i="1"/>
  <c r="F58" i="1"/>
  <c r="E58" i="1"/>
  <c r="C35" i="1"/>
  <c r="F35" i="1"/>
  <c r="D35" i="1"/>
  <c r="E35" i="1"/>
  <c r="D84" i="1"/>
  <c r="F84" i="1"/>
  <c r="E84" i="1"/>
  <c r="C84" i="1"/>
  <c r="C85" i="1"/>
  <c r="F85" i="1"/>
  <c r="D85" i="1"/>
  <c r="C14" i="1"/>
  <c r="D14" i="1"/>
  <c r="F62" i="1"/>
  <c r="F55" i="1"/>
  <c r="C34" i="1"/>
  <c r="D34" i="1"/>
  <c r="F34" i="1"/>
  <c r="E34" i="1"/>
  <c r="C82" i="1"/>
  <c r="F82" i="1"/>
  <c r="D82" i="1"/>
  <c r="E82" i="1"/>
  <c r="C12" i="1"/>
  <c r="D12" i="1"/>
  <c r="F12" i="1"/>
  <c r="C86" i="1"/>
  <c r="D86" i="1"/>
  <c r="C91" i="1"/>
  <c r="D91" i="1"/>
  <c r="F91" i="1"/>
  <c r="D68" i="1"/>
  <c r="C68" i="1"/>
  <c r="C83" i="1"/>
  <c r="F83" i="1"/>
  <c r="E83" i="1"/>
  <c r="D83" i="1"/>
  <c r="C36" i="1"/>
  <c r="F36" i="1"/>
  <c r="E36" i="1"/>
  <c r="D36" i="1"/>
  <c r="C62" i="1"/>
  <c r="D62" i="1"/>
  <c r="F38" i="1"/>
  <c r="F86" i="1"/>
  <c r="C15" i="1"/>
  <c r="D15" i="1"/>
  <c r="F15" i="1"/>
  <c r="F39" i="1"/>
  <c r="C67" i="1"/>
  <c r="D67" i="1"/>
  <c r="F7" i="1"/>
  <c r="C20" i="1"/>
  <c r="D20" i="1"/>
  <c r="C11" i="1"/>
  <c r="F11" i="1"/>
  <c r="D11" i="1"/>
  <c r="E11" i="1"/>
  <c r="E59" i="1"/>
  <c r="C59" i="1"/>
  <c r="F59" i="1"/>
  <c r="D59" i="1"/>
  <c r="D60" i="1"/>
  <c r="C60" i="1"/>
  <c r="F60" i="1"/>
  <c r="E60" i="1"/>
  <c r="D13" i="1"/>
  <c r="C13" i="1"/>
  <c r="F13" i="1"/>
  <c r="C38" i="1"/>
  <c r="D38" i="1"/>
  <c r="F14" i="1"/>
  <c r="C39" i="1"/>
  <c r="D39" i="1"/>
  <c r="C17" i="1"/>
  <c r="C41" i="1"/>
  <c r="C65" i="1"/>
  <c r="C89" i="1"/>
  <c r="E17" i="1"/>
  <c r="E41" i="1"/>
  <c r="E65" i="1"/>
  <c r="E89" i="1"/>
  <c r="D90" i="1"/>
  <c r="C66" i="1"/>
  <c r="E18" i="1"/>
  <c r="E42" i="1"/>
  <c r="E66" i="1"/>
  <c r="E90" i="1"/>
  <c r="D17" i="1"/>
  <c r="F89" i="1"/>
  <c r="D42" i="1"/>
  <c r="F42" i="1"/>
  <c r="F90" i="1"/>
  <c r="C70" i="1"/>
  <c r="C94" i="1"/>
  <c r="D65" i="1"/>
  <c r="C93" i="1"/>
  <c r="C95" i="1"/>
  <c r="E67" i="1"/>
  <c r="E91" i="1"/>
  <c r="D18" i="1"/>
  <c r="C45" i="1"/>
  <c r="C96" i="1"/>
  <c r="Z92" i="1"/>
  <c r="E92" i="1" s="1"/>
  <c r="C22" i="1"/>
  <c r="C24" i="1"/>
  <c r="E20" i="1"/>
  <c r="E68" i="1"/>
  <c r="F100" i="1"/>
  <c r="C18" i="1"/>
  <c r="C21" i="1"/>
  <c r="D77" i="1"/>
  <c r="E12" i="1"/>
  <c r="F76" i="1"/>
  <c r="D69" i="1"/>
  <c r="E53" i="1"/>
  <c r="Z44" i="1"/>
  <c r="E44" i="1" s="1"/>
  <c r="D102" i="1"/>
  <c r="F66" i="1"/>
  <c r="C47" i="1"/>
  <c r="C48" i="1"/>
  <c r="C52" i="1"/>
  <c r="D29" i="1"/>
  <c r="C101" i="1"/>
  <c r="C54" i="1"/>
  <c r="Z56" i="1"/>
  <c r="E56" i="1" s="1"/>
  <c r="D6" i="1"/>
  <c r="E14" i="1"/>
  <c r="E38" i="1"/>
  <c r="E54" i="1"/>
  <c r="E62" i="1"/>
  <c r="E78" i="1"/>
  <c r="E86" i="1"/>
  <c r="E102" i="1"/>
  <c r="C53" i="1"/>
  <c r="F101" i="1"/>
  <c r="Z80" i="1"/>
  <c r="F80" i="1" s="1"/>
  <c r="F102" i="1"/>
  <c r="E43" i="1"/>
  <c r="C72" i="1"/>
  <c r="C28" i="1"/>
  <c r="E85" i="1"/>
  <c r="C6" i="1"/>
  <c r="F77" i="1"/>
  <c r="E6" i="1"/>
  <c r="F30" i="1"/>
  <c r="D71" i="1"/>
  <c r="Z19" i="1"/>
  <c r="D101" i="1"/>
  <c r="E13" i="1"/>
  <c r="E77" i="1"/>
  <c r="Z79" i="1"/>
  <c r="F79" i="1" s="1"/>
  <c r="Z32" i="1"/>
  <c r="F32" i="1" s="1"/>
  <c r="D78" i="1"/>
  <c r="F54" i="1"/>
  <c r="F78" i="1"/>
  <c r="Z37" i="1"/>
  <c r="E37" i="1" s="1"/>
  <c r="Z61" i="1"/>
  <c r="E61" i="1" s="1"/>
  <c r="C29" i="1"/>
  <c r="E29" i="1"/>
  <c r="Z7" i="1"/>
  <c r="Z8" i="1"/>
  <c r="E8" i="1" s="1"/>
  <c r="D30" i="1"/>
  <c r="D46" i="1"/>
  <c r="E15" i="1"/>
  <c r="E39" i="1"/>
  <c r="E55" i="1"/>
  <c r="C30" i="1"/>
  <c r="Z63" i="1"/>
  <c r="Z87" i="1"/>
  <c r="C23" i="1"/>
  <c r="Z31" i="1"/>
  <c r="F31" i="1" s="1"/>
  <c r="Z16" i="1"/>
  <c r="Z40" i="1"/>
  <c r="E40" i="1" s="1"/>
  <c r="Z64" i="1"/>
  <c r="F64" i="1" s="1"/>
  <c r="Z88" i="1"/>
  <c r="E88" i="1" s="1"/>
  <c r="C5" i="1"/>
  <c r="P28" i="1" s="1"/>
  <c r="F5" i="1"/>
  <c r="E5" i="1"/>
  <c r="O28" i="1"/>
  <c r="I31" i="1" a="1"/>
  <c r="I32" i="1" a="1"/>
  <c r="I29" i="1" l="1" a="1"/>
  <c r="I29" i="1" s="1"/>
  <c r="F44" i="1"/>
  <c r="E32" i="1"/>
  <c r="F88" i="1"/>
  <c r="E64" i="1"/>
  <c r="E79" i="1"/>
  <c r="F8" i="1"/>
  <c r="F92" i="1"/>
  <c r="E31" i="1"/>
  <c r="F37" i="1"/>
  <c r="C16" i="1"/>
  <c r="D16" i="1"/>
  <c r="C87" i="1"/>
  <c r="D87" i="1"/>
  <c r="F40" i="1"/>
  <c r="D56" i="1"/>
  <c r="C56" i="1"/>
  <c r="C8" i="1"/>
  <c r="D8" i="1"/>
  <c r="C19" i="1"/>
  <c r="D19" i="1"/>
  <c r="F56" i="1"/>
  <c r="D40" i="1"/>
  <c r="C40" i="1"/>
  <c r="E87" i="1"/>
  <c r="C63" i="1"/>
  <c r="D63" i="1"/>
  <c r="C80" i="1"/>
  <c r="D80" i="1"/>
  <c r="D44" i="1"/>
  <c r="C44" i="1"/>
  <c r="F63" i="1"/>
  <c r="F19" i="1"/>
  <c r="D32" i="1"/>
  <c r="C32" i="1"/>
  <c r="C31" i="1"/>
  <c r="D31" i="1"/>
  <c r="C37" i="1"/>
  <c r="D37" i="1"/>
  <c r="E16" i="1"/>
  <c r="E80" i="1"/>
  <c r="E63" i="1"/>
  <c r="E19" i="1"/>
  <c r="F16" i="1"/>
  <c r="D7" i="1"/>
  <c r="C7" i="1"/>
  <c r="C61" i="1"/>
  <c r="D61" i="1"/>
  <c r="F87" i="1"/>
  <c r="D88" i="1"/>
  <c r="C88" i="1"/>
  <c r="C79" i="1"/>
  <c r="D79" i="1"/>
  <c r="D92" i="1"/>
  <c r="C92" i="1"/>
  <c r="D64" i="1"/>
  <c r="C64" i="1"/>
  <c r="F61" i="1"/>
  <c r="E7" i="1"/>
  <c r="I32" i="1"/>
  <c r="I31" i="1"/>
  <c r="I28" i="1" a="1"/>
  <c r="I28" i="1" s="1"/>
</calcChain>
</file>

<file path=xl/sharedStrings.xml><?xml version="1.0" encoding="utf-8"?>
<sst xmlns="http://schemas.openxmlformats.org/spreadsheetml/2006/main" count="32" uniqueCount="24">
  <si>
    <t>Дата</t>
  </si>
  <si>
    <t>Смещение области отображения от начала таблицы</t>
  </si>
  <si>
    <t>Действия:</t>
  </si>
  <si>
    <t>1. Элементом Счетчик измените размер области отображения. Диаграмма изменится автоматически</t>
  </si>
  <si>
    <t>2. Элементом Полоса прокрутки сместите область отображения. Диаграмма изменится автоматически</t>
  </si>
  <si>
    <t>3. Диапазон данных, отображаемый на диаграмме, будет выделен в таблице бордовым цветом с помощью Условного форматирования</t>
  </si>
  <si>
    <t>Размер области отображения (число отображаемых строк)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</si>
  <si>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</si>
  <si>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</si>
  <si>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</si>
  <si>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Сумма 1</t>
  </si>
  <si>
    <t>Сумма 2</t>
  </si>
  <si>
    <t>Сумма 3</t>
  </si>
  <si>
    <t>Сумма 4</t>
  </si>
  <si>
    <t>СМЕЩ(ДВССЫЛ(старовая_ссылка);смещ_по_строкам;смещ_по_столбцам;высота;ширина)</t>
  </si>
  <si>
    <t>Сумма_1</t>
  </si>
  <si>
    <t>Сумма_2</t>
  </si>
  <si>
    <t>Сумма_3</t>
  </si>
  <si>
    <t>Сумма_4</t>
  </si>
  <si>
    <t>График_прокрутка_прообраз_в03.xlsx!Даты</t>
  </si>
  <si>
    <t>График_прокрутка_прообраз_в03.xlsx!Сумма_1</t>
  </si>
  <si>
    <t>Суммы</t>
  </si>
  <si>
    <t>Платежи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</si>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</sst>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dd/mm/yy;@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rgb="FF00B050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>
      <alignment horizontal="left"/>
    </xf>
    <xf numFmtId="0" fontId="8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4" fontId="0" fillId="3" borderId="3" xfId="0" applyNumberFormat="1" applyFont="1" applyFill="1" applyBorder="1"/>
    <xf numFmtId="14" fontId="0" fillId="4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5" fillId="0" borderId="0" xfId="1"/>
    <xf numFmtId="0" fontId="9" fillId="0" borderId="0" xfId="0" applyFont="1"/>
    <xf numFmtId="0" fontId="11" fillId="6" borderId="0" xfId="1" applyFont="1" applyFill="1" applyAlignment="1">
      <alignment vertical="center" wrapText="1"/>
    </xf>
    <xf numFmtId="9" fontId="0" fillId="3" borderId="4" xfId="8" applyFont="1" applyFill="1" applyBorder="1"/>
    <xf numFmtId="9" fontId="0" fillId="3" borderId="0" xfId="8" applyFont="1" applyFill="1" applyBorder="1"/>
    <xf numFmtId="9" fontId="0" fillId="4" borderId="4" xfId="8" applyFont="1" applyFill="1" applyBorder="1"/>
    <xf numFmtId="9" fontId="0" fillId="4" borderId="0" xfId="8" applyFont="1" applyFill="1" applyBorder="1"/>
    <xf numFmtId="9" fontId="0" fillId="0" borderId="0" xfId="0" applyNumberFormat="1"/>
    <xf numFmtId="165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0" fillId="5" borderId="0" xfId="4" applyFont="1" applyFill="1" applyAlignment="1" applyProtection="1">
      <alignment horizontal="center" vertical="center"/>
    </xf>
    <xf numFmtId="0" fontId="16" fillId="0" borderId="0" xfId="0" applyFont="1"/>
    <xf numFmtId="0" fontId="8" fillId="0" borderId="0" xfId="4" applyAlignment="1" applyProtection="1"/>
    <xf numFmtId="0" fontId="0" fillId="3" borderId="4" xfId="0" applyFont="1" applyFill="1" applyBorder="1"/>
    <xf numFmtId="0" fontId="0" fillId="4" borderId="4" xfId="0" applyFont="1" applyFill="1" applyBorder="1"/>
  </cellXfs>
  <cellStyles count="9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  <cellStyle name="Процентный" xfId="8" builtinId="5"/>
  </cellStyles>
  <dxfs count="2"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9642128912406"/>
          <c:y val="8.8437591134441565E-2"/>
          <c:w val="0.84685374774400668"/>
          <c:h val="0.76118802857976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Лист1!$C$4</c:f>
              <c:strCache>
                <c:ptCount val="1"/>
                <c:pt idx="0">
                  <c:v>Сумма</c:v>
                </c:pt>
              </c:strCache>
            </c:strRef>
          </c:tx>
          <c:spPr>
            <a:solidFill>
              <a:schemeClr val="accent2"/>
            </a:solidFill>
            <a:ln w="38100" cap="flat" cmpd="sng" algn="ctr">
              <a:solidFill>
                <a:schemeClr val="lt1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Лист1!$B$7:$B$12</c:f>
              <c:numCache>
                <c:formatCode>m/d/yyyy</c:formatCode>
                <c:ptCount val="6"/>
                <c:pt idx="0">
                  <c:v>40181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</c:numCache>
            </c:numRef>
          </c:cat>
          <c:val>
            <c:numRef>
              <c:f>Лист1!$C$7:$C$12</c:f>
              <c:numCache>
                <c:formatCode>General</c:formatCode>
                <c:ptCount val="6"/>
                <c:pt idx="0">
                  <c:v>8547</c:v>
                </c:pt>
                <c:pt idx="1">
                  <c:v>6303</c:v>
                </c:pt>
                <c:pt idx="2">
                  <c:v>9640</c:v>
                </c:pt>
                <c:pt idx="3">
                  <c:v>6648</c:v>
                </c:pt>
                <c:pt idx="4">
                  <c:v>1514</c:v>
                </c:pt>
                <c:pt idx="5">
                  <c:v>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F62-86FA-FD039D9E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44064"/>
        <c:axId val="150345600"/>
      </c:barChart>
      <c:dateAx>
        <c:axId val="150344064"/>
        <c:scaling>
          <c:orientation val="minMax"/>
        </c:scaling>
        <c:delete val="0"/>
        <c:axPos val="b"/>
        <c:numFmt formatCode="d/m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50345600"/>
        <c:crosses val="autoZero"/>
        <c:auto val="1"/>
        <c:lblOffset val="100"/>
        <c:baseTimeUnit val="days"/>
      </c:dateAx>
      <c:valAx>
        <c:axId val="150345600"/>
        <c:scaling>
          <c:orientation val="minMax"/>
          <c:max val="1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34406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3">
              <a:tint val="38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3">
              <a:tint val="4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3">
              <a:tint val="5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3">
              <a:tint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3">
              <a:tint val="6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3">
              <a:tint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3">
              <a:tint val="8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3">
              <a:tint val="8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3">
              <a:tint val="9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3">
              <a:shade val="9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3">
              <a:shade val="8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3">
              <a:shade val="8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3">
              <a:shade val="7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3">
              <a:shade val="6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3">
              <a:shade val="5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3">
              <a:shade val="5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3">
              <a:shade val="4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3">
              <a:shade val="3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3">
              <a:tint val="38000"/>
            </a:schemeClr>
          </a:solidFill>
          <a:ln>
            <a:noFill/>
          </a:ln>
          <a:effectLst/>
        </c:spP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3">
              <a:tint val="45000"/>
            </a:schemeClr>
          </a:solidFill>
          <a:ln>
            <a:noFill/>
          </a:ln>
          <a:effectLst/>
        </c:spP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3">
              <a:tint val="3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3">
              <a:tint val="4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3">
              <a:tint val="5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3">
              <a:tint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3">
              <a:tint val="6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3">
              <a:tint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3">
              <a:tint val="8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3">
              <a:tint val="8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3">
              <a:tint val="9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3">
              <a:shade val="9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3">
              <a:shade val="8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3">
              <a:shade val="8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3">
              <a:shade val="7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3">
              <a:shade val="6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3">
              <a:shade val="5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3">
              <a:shade val="5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3">
              <a:shade val="4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3">
              <a:shade val="3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8863843946476258"/>
          <c:y val="0.2362785329571685"/>
          <c:w val="0.80433343119648504"/>
          <c:h val="0.752710251109593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Лист2!$C$4</c:f>
              <c:strCache>
                <c:ptCount val="1"/>
                <c:pt idx="0">
                  <c:v>Сумма 1</c:v>
                </c:pt>
              </c:strCache>
            </c:strRef>
          </c:tx>
          <c:spPr>
            <a:solidFill>
              <a:schemeClr val="accent3">
                <a:tint val="38000"/>
              </a:schemeClr>
            </a:solidFill>
            <a:ln>
              <a:noFill/>
            </a:ln>
            <a:effectLst/>
          </c:spPr>
          <c:invertIfNegative val="0"/>
          <c:dLbls>
            <c:numFmt formatCode="0%;\-0%;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[0]!Дата</c:f>
              <c:numCache>
                <c:formatCode>m/d/yyyy</c:formatCode>
                <c:ptCount val="12"/>
                <c:pt idx="0">
                  <c:v>40184</c:v>
                </c:pt>
                <c:pt idx="1">
                  <c:v>40185</c:v>
                </c:pt>
                <c:pt idx="2">
                  <c:v>40186</c:v>
                </c:pt>
                <c:pt idx="3">
                  <c:v>40187</c:v>
                </c:pt>
                <c:pt idx="4">
                  <c:v>40188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40194</c:v>
                </c:pt>
                <c:pt idx="11">
                  <c:v>40195</c:v>
                </c:pt>
              </c:numCache>
            </c:numRef>
          </c:cat>
          <c:val>
            <c:numRef>
              <c:f>[0]!Сумма_1</c:f>
              <c:numCache>
                <c:formatCode>0%</c:formatCode>
                <c:ptCount val="12"/>
                <c:pt idx="0">
                  <c:v>0.22821833161688981</c:v>
                </c:pt>
                <c:pt idx="1">
                  <c:v>0.10535838552540014</c:v>
                </c:pt>
                <c:pt idx="2">
                  <c:v>8.9973142345568483E-2</c:v>
                </c:pt>
                <c:pt idx="3">
                  <c:v>0.28119841027208803</c:v>
                </c:pt>
                <c:pt idx="4">
                  <c:v>0.16394405295750586</c:v>
                </c:pt>
                <c:pt idx="5">
                  <c:v>0.13861270324014505</c:v>
                </c:pt>
                <c:pt idx="6">
                  <c:v>0.38789963577498987</c:v>
                </c:pt>
                <c:pt idx="7">
                  <c:v>0.23026261287382985</c:v>
                </c:pt>
                <c:pt idx="8">
                  <c:v>0.39973914029715324</c:v>
                </c:pt>
                <c:pt idx="9">
                  <c:v>0.13191153238546605</c:v>
                </c:pt>
                <c:pt idx="10">
                  <c:v>0.24066115702479338</c:v>
                </c:pt>
                <c:pt idx="11">
                  <c:v>0.28994985829518205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6-4C27-8819-C7E4AD52977E}"/>
            </c:ext>
          </c:extLst>
        </c:ser>
        <c:ser>
          <c:idx val="1"/>
          <c:order val="1"/>
          <c:tx>
            <c:strRef>
              <c:f>Лист2!$D$4</c:f>
              <c:strCache>
                <c:ptCount val="1"/>
                <c:pt idx="0">
                  <c:v>Сумма 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[0]!Сумма_2</c:f>
              <c:numCache>
                <c:formatCode>0%</c:formatCode>
                <c:ptCount val="12"/>
                <c:pt idx="0">
                  <c:v>0.27864744249914175</c:v>
                </c:pt>
                <c:pt idx="1">
                  <c:v>0.40855949895615867</c:v>
                </c:pt>
                <c:pt idx="2">
                  <c:v>0.41997413707351039</c:v>
                </c:pt>
                <c:pt idx="3">
                  <c:v>0.22491592785081016</c:v>
                </c:pt>
                <c:pt idx="4">
                  <c:v>0.34673286354900706</c:v>
                </c:pt>
                <c:pt idx="5">
                  <c:v>0.37308457129488831</c:v>
                </c:pt>
                <c:pt idx="6">
                  <c:v>0.12019425333872925</c:v>
                </c:pt>
                <c:pt idx="7">
                  <c:v>0.27802170491260042</c:v>
                </c:pt>
                <c:pt idx="8">
                  <c:v>0.11160258591357605</c:v>
                </c:pt>
                <c:pt idx="9">
                  <c:v>0.37738128426726142</c:v>
                </c:pt>
                <c:pt idx="10">
                  <c:v>0.26484848484848483</c:v>
                </c:pt>
                <c:pt idx="11">
                  <c:v>0.21731705544655186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C7-4551-AD56-6D4E3258640D}"/>
            </c:ext>
          </c:extLst>
        </c:ser>
        <c:ser>
          <c:idx val="2"/>
          <c:order val="2"/>
          <c:tx>
            <c:strRef>
              <c:f>Лист2!$E$4</c:f>
              <c:strCache>
                <c:ptCount val="1"/>
                <c:pt idx="0">
                  <c:v>Сумма 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[0]!Сумма_3</c:f>
              <c:numCache>
                <c:formatCode>0%</c:formatCode>
                <c:ptCount val="12"/>
                <c:pt idx="0">
                  <c:v>0.22135255750085822</c:v>
                </c:pt>
                <c:pt idx="1">
                  <c:v>9.1440501043841341E-2</c:v>
                </c:pt>
                <c:pt idx="2">
                  <c:v>8.002586292648961E-2</c:v>
                </c:pt>
                <c:pt idx="3">
                  <c:v>0.27508407214918984</c:v>
                </c:pt>
                <c:pt idx="4">
                  <c:v>0.15326713645099296</c:v>
                </c:pt>
                <c:pt idx="5">
                  <c:v>0.12691542870511172</c:v>
                </c:pt>
                <c:pt idx="6">
                  <c:v>0.37980574666127076</c:v>
                </c:pt>
                <c:pt idx="7">
                  <c:v>0.22197829508739955</c:v>
                </c:pt>
                <c:pt idx="8">
                  <c:v>0.38839741408642398</c:v>
                </c:pt>
                <c:pt idx="9">
                  <c:v>0.1226187157327386</c:v>
                </c:pt>
                <c:pt idx="10">
                  <c:v>0.23515151515151514</c:v>
                </c:pt>
                <c:pt idx="11">
                  <c:v>0.28268294455344817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C7-4551-AD56-6D4E3258640D}"/>
            </c:ext>
          </c:extLst>
        </c:ser>
        <c:ser>
          <c:idx val="3"/>
          <c:order val="3"/>
          <c:tx>
            <c:strRef>
              <c:f>Лист2!$F$4</c:f>
              <c:strCache>
                <c:ptCount val="1"/>
                <c:pt idx="0">
                  <c:v>Сумма 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[0]!Сумма_4</c:f>
              <c:numCache>
                <c:formatCode>0%</c:formatCode>
                <c:ptCount val="12"/>
                <c:pt idx="0">
                  <c:v>0.27178166838311019</c:v>
                </c:pt>
                <c:pt idx="1">
                  <c:v>0.39464161447459983</c:v>
                </c:pt>
                <c:pt idx="2">
                  <c:v>0.41002685765443153</c:v>
                </c:pt>
                <c:pt idx="3">
                  <c:v>0.21880158972791194</c:v>
                </c:pt>
                <c:pt idx="4">
                  <c:v>0.33605594704249414</c:v>
                </c:pt>
                <c:pt idx="5">
                  <c:v>0.36138729675985498</c:v>
                </c:pt>
                <c:pt idx="6">
                  <c:v>0.11210036422501012</c:v>
                </c:pt>
                <c:pt idx="7">
                  <c:v>0.26973738712617018</c:v>
                </c:pt>
                <c:pt idx="8">
                  <c:v>0.10026085970284677</c:v>
                </c:pt>
                <c:pt idx="9">
                  <c:v>0.36808846761453395</c:v>
                </c:pt>
                <c:pt idx="10">
                  <c:v>0.2593388429752066</c:v>
                </c:pt>
                <c:pt idx="11">
                  <c:v>0.21005014170481798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C7-4551-AD56-6D4E32586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59824640"/>
        <c:axId val="270017280"/>
      </c:barChart>
      <c:dateAx>
        <c:axId val="259824640"/>
        <c:scaling>
          <c:orientation val="maxMin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0017280"/>
        <c:crosses val="autoZero"/>
        <c:auto val="1"/>
        <c:lblOffset val="100"/>
        <c:baseTimeUnit val="days"/>
      </c:dateAx>
      <c:valAx>
        <c:axId val="27001728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82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211877091469542"/>
          <c:y val="1.6480076301455631E-2"/>
          <c:w val="0.38060599444133603"/>
          <c:h val="6.9302639253426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23" fmlaLink="$K$2" max="15" min="5" page="10" val="6"/>
</file>

<file path=xl/ctrlProps/ctrlProp2.xml><?xml version="1.0" encoding="utf-8"?>
<formControlPr xmlns="http://schemas.microsoft.com/office/spreadsheetml/2009/9/main" objectType="Scroll" dx="16" fmlaLink="$K$4" horiz="1" max="93" page="10" val="2"/>
</file>

<file path=xl/ctrlProps/ctrlProp3.xml><?xml version="1.0" encoding="utf-8"?>
<formControlPr xmlns="http://schemas.microsoft.com/office/spreadsheetml/2009/9/main" objectType="Spin" dx="23" fmlaLink="$N$2" max="15" min="1" page="10" val="12"/>
</file>

<file path=xl/ctrlProps/ctrlProp4.xml><?xml version="1.0" encoding="utf-8"?>
<formControlPr xmlns="http://schemas.microsoft.com/office/spreadsheetml/2009/9/main" objectType="Scroll" dx="16" fmlaLink="$N$4" horiz="1" max="93" page="10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819150</xdr:colOff>
      <xdr:row>19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1</xdr:row>
          <xdr:rowOff>38100</xdr:rowOff>
        </xdr:from>
        <xdr:to>
          <xdr:col>11</xdr:col>
          <xdr:colOff>257175</xdr:colOff>
          <xdr:row>2</xdr:row>
          <xdr:rowOff>171450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11</xdr:col>
          <xdr:colOff>790575</xdr:colOff>
          <xdr:row>3</xdr:row>
          <xdr:rowOff>219075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14</xdr:col>
      <xdr:colOff>819150</xdr:colOff>
      <xdr:row>19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1</xdr:row>
          <xdr:rowOff>38100</xdr:rowOff>
        </xdr:from>
        <xdr:to>
          <xdr:col>14</xdr:col>
          <xdr:colOff>257175</xdr:colOff>
          <xdr:row>2</xdr:row>
          <xdr:rowOff>171450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</xdr:row>
          <xdr:rowOff>0</xdr:rowOff>
        </xdr:from>
        <xdr:to>
          <xdr:col>14</xdr:col>
          <xdr:colOff>790575</xdr:colOff>
          <xdr:row>3</xdr:row>
          <xdr:rowOff>219075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_&#1087;&#1088;&#1086;&#1082;&#1088;&#1091;&#109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EXCEL2.RU"/>
      <sheetName val="EXCEL2.RU (2)"/>
    </sheetNames>
    <definedNames>
      <definedName name="Даты" refersTo="#ССЫЛКА!"/>
      <definedName name="Платежи" refersTo="#ССЫЛКА!"/>
    </defined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B2:R102"/>
  <sheetViews>
    <sheetView workbookViewId="0"/>
  </sheetViews>
  <sheetFormatPr defaultRowHeight="15" x14ac:dyDescent="0.25"/>
  <cols>
    <col min="1" max="1" width="4" customWidth="1"/>
    <col min="2" max="2" width="12.5703125" customWidth="1"/>
    <col min="3" max="3" width="8.7109375" customWidth="1"/>
    <col min="4" max="4" width="4.5703125" customWidth="1"/>
    <col min="7" max="7" width="10.28515625" bestFit="1" customWidth="1"/>
    <col min="10" max="10" width="13" customWidth="1"/>
    <col min="12" max="12" width="12.42578125" customWidth="1"/>
    <col min="270" max="270" width="10" customWidth="1"/>
    <col min="351" max="351" width="8.5703125" customWidth="1"/>
  </cols>
  <sheetData>
    <row r="2" spans="2:18" ht="21" x14ac:dyDescent="0.35">
      <c r="B2" s="1" t="s">
        <v>22</v>
      </c>
      <c r="E2" s="4" t="s">
        <v>6</v>
      </c>
      <c r="K2" s="5">
        <v>6</v>
      </c>
      <c r="N2" s="20"/>
      <c r="R2" s="21"/>
    </row>
    <row r="4" spans="2:18" ht="19.5" thickBot="1" x14ac:dyDescent="0.35">
      <c r="B4" s="6" t="s">
        <v>0</v>
      </c>
      <c r="C4" s="7" t="s">
        <v>23</v>
      </c>
      <c r="E4" s="4" t="s">
        <v>1</v>
      </c>
      <c r="K4" s="5">
        <v>2</v>
      </c>
    </row>
    <row r="5" spans="2:18" ht="15.75" thickTop="1" x14ac:dyDescent="0.25">
      <c r="B5" s="2">
        <v>40179</v>
      </c>
      <c r="C5" s="22">
        <v>2255</v>
      </c>
    </row>
    <row r="6" spans="2:18" x14ac:dyDescent="0.25">
      <c r="B6" s="3">
        <v>40180</v>
      </c>
      <c r="C6" s="23">
        <v>7369</v>
      </c>
    </row>
    <row r="7" spans="2:18" x14ac:dyDescent="0.25">
      <c r="B7" s="2">
        <v>40181</v>
      </c>
      <c r="C7" s="22">
        <v>8547</v>
      </c>
    </row>
    <row r="8" spans="2:18" x14ac:dyDescent="0.25">
      <c r="B8" s="3">
        <v>40182</v>
      </c>
      <c r="C8" s="23">
        <v>6303</v>
      </c>
    </row>
    <row r="9" spans="2:18" x14ac:dyDescent="0.25">
      <c r="B9" s="2">
        <v>40183</v>
      </c>
      <c r="C9" s="22">
        <v>9640</v>
      </c>
    </row>
    <row r="10" spans="2:18" x14ac:dyDescent="0.25">
      <c r="B10" s="3">
        <v>40184</v>
      </c>
      <c r="C10" s="23">
        <v>6648</v>
      </c>
    </row>
    <row r="11" spans="2:18" x14ac:dyDescent="0.25">
      <c r="B11" s="2">
        <v>40185</v>
      </c>
      <c r="C11" s="22">
        <v>1514</v>
      </c>
    </row>
    <row r="12" spans="2:18" x14ac:dyDescent="0.25">
      <c r="B12" s="3">
        <v>40186</v>
      </c>
      <c r="C12" s="23">
        <v>1809</v>
      </c>
    </row>
    <row r="13" spans="2:18" x14ac:dyDescent="0.25">
      <c r="B13" s="2">
        <v>40187</v>
      </c>
      <c r="C13" s="22">
        <v>9198</v>
      </c>
    </row>
    <row r="14" spans="2:18" x14ac:dyDescent="0.25">
      <c r="B14" s="3">
        <v>40188</v>
      </c>
      <c r="C14" s="23">
        <v>3071</v>
      </c>
    </row>
    <row r="15" spans="2:18" x14ac:dyDescent="0.25">
      <c r="B15" s="2">
        <v>40189</v>
      </c>
      <c r="C15" s="22">
        <v>2370</v>
      </c>
    </row>
    <row r="16" spans="2:18" x14ac:dyDescent="0.25">
      <c r="B16" s="3">
        <v>40190</v>
      </c>
      <c r="C16" s="23">
        <v>9585</v>
      </c>
    </row>
    <row r="17" spans="2:5" x14ac:dyDescent="0.25">
      <c r="B17" s="2">
        <v>40191</v>
      </c>
      <c r="C17" s="22">
        <v>5559</v>
      </c>
    </row>
    <row r="18" spans="2:5" x14ac:dyDescent="0.25">
      <c r="B18" s="3">
        <v>40192</v>
      </c>
      <c r="C18" s="23">
        <v>7049</v>
      </c>
    </row>
    <row r="19" spans="2:5" x14ac:dyDescent="0.25">
      <c r="B19" s="2">
        <v>40193</v>
      </c>
      <c r="C19" s="22">
        <v>2839</v>
      </c>
    </row>
    <row r="20" spans="2:5" x14ac:dyDescent="0.25">
      <c r="B20" s="3">
        <v>40194</v>
      </c>
      <c r="C20" s="23">
        <v>8736</v>
      </c>
    </row>
    <row r="21" spans="2:5" x14ac:dyDescent="0.25">
      <c r="B21" s="2">
        <v>40195</v>
      </c>
      <c r="C21" s="22">
        <v>7980</v>
      </c>
    </row>
    <row r="22" spans="2:5" x14ac:dyDescent="0.25">
      <c r="B22" s="3">
        <v>40196</v>
      </c>
      <c r="C22" s="23">
        <v>6989</v>
      </c>
      <c r="E22" s="9" t="s">
        <v>2</v>
      </c>
    </row>
    <row r="23" spans="2:5" x14ac:dyDescent="0.25">
      <c r="B23" s="2">
        <v>40197</v>
      </c>
      <c r="C23" s="22">
        <v>2302</v>
      </c>
    </row>
    <row r="24" spans="2:5" x14ac:dyDescent="0.25">
      <c r="B24" s="3">
        <v>40198</v>
      </c>
      <c r="C24" s="23">
        <v>7716</v>
      </c>
      <c r="E24" t="s">
        <v>3</v>
      </c>
    </row>
    <row r="25" spans="2:5" x14ac:dyDescent="0.25">
      <c r="B25" s="2">
        <v>40199</v>
      </c>
      <c r="C25" s="22">
        <v>4715</v>
      </c>
      <c r="E25" t="s">
        <v>4</v>
      </c>
    </row>
    <row r="26" spans="2:5" x14ac:dyDescent="0.25">
      <c r="B26" s="3">
        <v>40200</v>
      </c>
      <c r="C26" s="23">
        <v>1063</v>
      </c>
      <c r="E26" t="s">
        <v>5</v>
      </c>
    </row>
    <row r="27" spans="2:5" x14ac:dyDescent="0.25">
      <c r="B27" s="2">
        <v>40201</v>
      </c>
      <c r="C27" s="22">
        <v>5965</v>
      </c>
    </row>
    <row r="28" spans="2:5" x14ac:dyDescent="0.25">
      <c r="B28" s="3">
        <v>40202</v>
      </c>
      <c r="C28" s="23">
        <v>1732</v>
      </c>
    </row>
    <row r="29" spans="2:5" x14ac:dyDescent="0.25">
      <c r="B29" s="2">
        <v>40203</v>
      </c>
      <c r="C29" s="22">
        <v>6150</v>
      </c>
    </row>
    <row r="30" spans="2:5" x14ac:dyDescent="0.25">
      <c r="B30" s="3">
        <v>40204</v>
      </c>
      <c r="C30" s="23">
        <v>6409</v>
      </c>
    </row>
    <row r="31" spans="2:5" x14ac:dyDescent="0.25">
      <c r="B31" s="2">
        <v>40205</v>
      </c>
      <c r="C31" s="22">
        <v>4659</v>
      </c>
    </row>
    <row r="32" spans="2:5" x14ac:dyDescent="0.25">
      <c r="B32" s="3">
        <v>40206</v>
      </c>
      <c r="C32" s="23">
        <v>7251</v>
      </c>
    </row>
    <row r="33" spans="2:3" x14ac:dyDescent="0.25">
      <c r="B33" s="2">
        <v>40207</v>
      </c>
      <c r="C33" s="22">
        <v>8711</v>
      </c>
    </row>
    <row r="34" spans="2:3" x14ac:dyDescent="0.25">
      <c r="B34" s="3">
        <v>40208</v>
      </c>
      <c r="C34" s="23">
        <v>2876</v>
      </c>
    </row>
    <row r="35" spans="2:3" x14ac:dyDescent="0.25">
      <c r="B35" s="2">
        <v>40209</v>
      </c>
      <c r="C35" s="22">
        <v>8019</v>
      </c>
    </row>
    <row r="36" spans="2:3" x14ac:dyDescent="0.25">
      <c r="B36" s="3">
        <v>40210</v>
      </c>
      <c r="C36" s="23">
        <v>8261</v>
      </c>
    </row>
    <row r="37" spans="2:3" x14ac:dyDescent="0.25">
      <c r="B37" s="2">
        <v>40211</v>
      </c>
      <c r="C37" s="22">
        <v>2439</v>
      </c>
    </row>
    <row r="38" spans="2:3" x14ac:dyDescent="0.25">
      <c r="B38" s="3">
        <v>40212</v>
      </c>
      <c r="C38" s="23">
        <v>9194</v>
      </c>
    </row>
    <row r="39" spans="2:3" x14ac:dyDescent="0.25">
      <c r="B39" s="2">
        <v>40213</v>
      </c>
      <c r="C39" s="22">
        <v>2340</v>
      </c>
    </row>
    <row r="40" spans="2:3" x14ac:dyDescent="0.25">
      <c r="B40" s="3">
        <v>40214</v>
      </c>
      <c r="C40" s="23">
        <v>9304</v>
      </c>
    </row>
    <row r="41" spans="2:3" x14ac:dyDescent="0.25">
      <c r="B41" s="2">
        <v>40215</v>
      </c>
      <c r="C41" s="22">
        <v>7585</v>
      </c>
    </row>
    <row r="42" spans="2:3" x14ac:dyDescent="0.25">
      <c r="B42" s="3">
        <v>40216</v>
      </c>
      <c r="C42" s="23">
        <v>7316</v>
      </c>
    </row>
    <row r="43" spans="2:3" x14ac:dyDescent="0.25">
      <c r="B43" s="2">
        <v>40217</v>
      </c>
      <c r="C43" s="22">
        <v>7909</v>
      </c>
    </row>
    <row r="44" spans="2:3" x14ac:dyDescent="0.25">
      <c r="B44" s="3">
        <v>40218</v>
      </c>
      <c r="C44" s="23">
        <v>9061</v>
      </c>
    </row>
    <row r="45" spans="2:3" x14ac:dyDescent="0.25">
      <c r="B45" s="2">
        <v>40219</v>
      </c>
      <c r="C45" s="22">
        <v>1324</v>
      </c>
    </row>
    <row r="46" spans="2:3" x14ac:dyDescent="0.25">
      <c r="B46" s="3">
        <v>40220</v>
      </c>
      <c r="C46" s="23">
        <v>8030</v>
      </c>
    </row>
    <row r="47" spans="2:3" x14ac:dyDescent="0.25">
      <c r="B47" s="2">
        <v>40221</v>
      </c>
      <c r="C47" s="22">
        <v>7133</v>
      </c>
    </row>
    <row r="48" spans="2:3" x14ac:dyDescent="0.25">
      <c r="B48" s="3">
        <v>40222</v>
      </c>
      <c r="C48" s="23">
        <v>2567</v>
      </c>
    </row>
    <row r="49" spans="2:3" x14ac:dyDescent="0.25">
      <c r="B49" s="2">
        <v>40223</v>
      </c>
      <c r="C49" s="22">
        <v>4563</v>
      </c>
    </row>
    <row r="50" spans="2:3" x14ac:dyDescent="0.25">
      <c r="B50" s="3">
        <v>40224</v>
      </c>
      <c r="C50" s="23">
        <v>1103</v>
      </c>
    </row>
    <row r="51" spans="2:3" x14ac:dyDescent="0.25">
      <c r="B51" s="2">
        <v>40225</v>
      </c>
      <c r="C51" s="22">
        <v>6874</v>
      </c>
    </row>
    <row r="52" spans="2:3" x14ac:dyDescent="0.25">
      <c r="B52" s="3">
        <v>40226</v>
      </c>
      <c r="C52" s="23">
        <v>4368</v>
      </c>
    </row>
    <row r="53" spans="2:3" x14ac:dyDescent="0.25">
      <c r="B53" s="2">
        <v>40227</v>
      </c>
      <c r="C53" s="22">
        <v>2944</v>
      </c>
    </row>
    <row r="54" spans="2:3" x14ac:dyDescent="0.25">
      <c r="B54" s="3">
        <v>40228</v>
      </c>
      <c r="C54" s="23">
        <v>9237</v>
      </c>
    </row>
    <row r="55" spans="2:3" x14ac:dyDescent="0.25">
      <c r="B55" s="2">
        <v>40229</v>
      </c>
      <c r="C55" s="22">
        <v>8459</v>
      </c>
    </row>
    <row r="56" spans="2:3" x14ac:dyDescent="0.25">
      <c r="B56" s="3">
        <v>40230</v>
      </c>
      <c r="C56" s="23">
        <v>5937</v>
      </c>
    </row>
    <row r="57" spans="2:3" x14ac:dyDescent="0.25">
      <c r="B57" s="2">
        <v>40231</v>
      </c>
      <c r="C57" s="22">
        <v>2282</v>
      </c>
    </row>
    <row r="58" spans="2:3" x14ac:dyDescent="0.25">
      <c r="B58" s="3">
        <v>40232</v>
      </c>
      <c r="C58" s="23">
        <v>3016</v>
      </c>
    </row>
    <row r="59" spans="2:3" x14ac:dyDescent="0.25">
      <c r="B59" s="2">
        <v>40233</v>
      </c>
      <c r="C59" s="22">
        <v>8117</v>
      </c>
    </row>
    <row r="60" spans="2:3" x14ac:dyDescent="0.25">
      <c r="B60" s="3">
        <v>40234</v>
      </c>
      <c r="C60" s="23">
        <v>5871</v>
      </c>
    </row>
    <row r="61" spans="2:3" x14ac:dyDescent="0.25">
      <c r="B61" s="2">
        <v>40235</v>
      </c>
      <c r="C61" s="22">
        <v>8444</v>
      </c>
    </row>
    <row r="62" spans="2:3" x14ac:dyDescent="0.25">
      <c r="B62" s="3">
        <v>40236</v>
      </c>
      <c r="C62" s="23">
        <v>7357</v>
      </c>
    </row>
    <row r="63" spans="2:3" x14ac:dyDescent="0.25">
      <c r="B63" s="2">
        <v>40237</v>
      </c>
      <c r="C63" s="22">
        <v>6495</v>
      </c>
    </row>
    <row r="64" spans="2:3" x14ac:dyDescent="0.25">
      <c r="B64" s="3">
        <v>40238</v>
      </c>
      <c r="C64" s="23">
        <v>6379</v>
      </c>
    </row>
    <row r="65" spans="2:3" x14ac:dyDescent="0.25">
      <c r="B65" s="2">
        <v>40239</v>
      </c>
      <c r="C65" s="22">
        <v>2970</v>
      </c>
    </row>
    <row r="66" spans="2:3" x14ac:dyDescent="0.25">
      <c r="B66" s="3">
        <v>40240</v>
      </c>
      <c r="C66" s="23">
        <v>6712</v>
      </c>
    </row>
    <row r="67" spans="2:3" x14ac:dyDescent="0.25">
      <c r="B67" s="2">
        <v>40241</v>
      </c>
      <c r="C67" s="22">
        <v>1968</v>
      </c>
    </row>
    <row r="68" spans="2:3" x14ac:dyDescent="0.25">
      <c r="B68" s="3">
        <v>40242</v>
      </c>
      <c r="C68" s="23">
        <v>8122</v>
      </c>
    </row>
    <row r="69" spans="2:3" x14ac:dyDescent="0.25">
      <c r="B69" s="2">
        <v>40243</v>
      </c>
      <c r="C69" s="22">
        <v>9614</v>
      </c>
    </row>
    <row r="70" spans="2:3" x14ac:dyDescent="0.25">
      <c r="B70" s="3">
        <v>40244</v>
      </c>
      <c r="C70" s="23">
        <v>5981</v>
      </c>
    </row>
    <row r="71" spans="2:3" x14ac:dyDescent="0.25">
      <c r="B71" s="2">
        <v>40245</v>
      </c>
      <c r="C71" s="22">
        <v>8312</v>
      </c>
    </row>
    <row r="72" spans="2:3" x14ac:dyDescent="0.25">
      <c r="B72" s="3">
        <v>40246</v>
      </c>
      <c r="C72" s="23">
        <v>3994</v>
      </c>
    </row>
    <row r="73" spans="2:3" x14ac:dyDescent="0.25">
      <c r="B73" s="2">
        <v>40247</v>
      </c>
      <c r="C73" s="22">
        <v>3597</v>
      </c>
    </row>
    <row r="74" spans="2:3" x14ac:dyDescent="0.25">
      <c r="B74" s="3">
        <v>40248</v>
      </c>
      <c r="C74" s="23">
        <v>9052</v>
      </c>
    </row>
    <row r="75" spans="2:3" x14ac:dyDescent="0.25">
      <c r="B75" s="2">
        <v>40249</v>
      </c>
      <c r="C75" s="22">
        <v>4361</v>
      </c>
    </row>
    <row r="76" spans="2:3" x14ac:dyDescent="0.25">
      <c r="B76" s="3">
        <v>40250</v>
      </c>
      <c r="C76" s="23">
        <v>2398</v>
      </c>
    </row>
    <row r="77" spans="2:3" x14ac:dyDescent="0.25">
      <c r="B77" s="2">
        <v>40251</v>
      </c>
      <c r="C77" s="22">
        <v>1239</v>
      </c>
    </row>
    <row r="78" spans="2:3" x14ac:dyDescent="0.25">
      <c r="B78" s="3">
        <v>40252</v>
      </c>
      <c r="C78" s="23">
        <v>3046</v>
      </c>
    </row>
    <row r="79" spans="2:3" x14ac:dyDescent="0.25">
      <c r="B79" s="2">
        <v>40253</v>
      </c>
      <c r="C79" s="22">
        <v>3309</v>
      </c>
    </row>
    <row r="80" spans="2:3" x14ac:dyDescent="0.25">
      <c r="B80" s="3">
        <v>40254</v>
      </c>
      <c r="C80" s="23">
        <v>8268</v>
      </c>
    </row>
    <row r="81" spans="2:3" x14ac:dyDescent="0.25">
      <c r="B81" s="2">
        <v>40255</v>
      </c>
      <c r="C81" s="22">
        <v>9629</v>
      </c>
    </row>
    <row r="82" spans="2:3" x14ac:dyDescent="0.25">
      <c r="B82" s="3">
        <v>40256</v>
      </c>
      <c r="C82" s="23">
        <v>7977</v>
      </c>
    </row>
    <row r="83" spans="2:3" x14ac:dyDescent="0.25">
      <c r="B83" s="2">
        <v>40257</v>
      </c>
      <c r="C83" s="22">
        <v>4792</v>
      </c>
    </row>
    <row r="84" spans="2:3" x14ac:dyDescent="0.25">
      <c r="B84" s="3">
        <v>40258</v>
      </c>
      <c r="C84" s="23">
        <v>1926</v>
      </c>
    </row>
    <row r="85" spans="2:3" x14ac:dyDescent="0.25">
      <c r="B85" s="2">
        <v>40259</v>
      </c>
      <c r="C85" s="22">
        <v>2538</v>
      </c>
    </row>
    <row r="86" spans="2:3" x14ac:dyDescent="0.25">
      <c r="B86" s="3">
        <v>40260</v>
      </c>
      <c r="C86" s="23">
        <v>3762</v>
      </c>
    </row>
    <row r="87" spans="2:3" x14ac:dyDescent="0.25">
      <c r="B87" s="2">
        <v>40261</v>
      </c>
      <c r="C87" s="22">
        <v>2606</v>
      </c>
    </row>
    <row r="88" spans="2:3" x14ac:dyDescent="0.25">
      <c r="B88" s="3">
        <v>40262</v>
      </c>
      <c r="C88" s="23">
        <v>7784</v>
      </c>
    </row>
    <row r="89" spans="2:3" x14ac:dyDescent="0.25">
      <c r="B89" s="2">
        <v>40263</v>
      </c>
      <c r="C89" s="22">
        <v>2931</v>
      </c>
    </row>
    <row r="90" spans="2:3" x14ac:dyDescent="0.25">
      <c r="B90" s="3">
        <v>40264</v>
      </c>
      <c r="C90" s="23">
        <v>7542</v>
      </c>
    </row>
    <row r="91" spans="2:3" x14ac:dyDescent="0.25">
      <c r="B91" s="2">
        <v>40265</v>
      </c>
      <c r="C91" s="22">
        <v>6368</v>
      </c>
    </row>
    <row r="92" spans="2:3" x14ac:dyDescent="0.25">
      <c r="B92" s="3">
        <v>40266</v>
      </c>
      <c r="C92" s="23">
        <v>9317</v>
      </c>
    </row>
    <row r="93" spans="2:3" x14ac:dyDescent="0.25">
      <c r="B93" s="2">
        <v>40267</v>
      </c>
      <c r="C93" s="22">
        <v>5574</v>
      </c>
    </row>
    <row r="94" spans="2:3" x14ac:dyDescent="0.25">
      <c r="B94" s="3">
        <v>40268</v>
      </c>
      <c r="C94" s="23">
        <v>7257</v>
      </c>
    </row>
    <row r="95" spans="2:3" x14ac:dyDescent="0.25">
      <c r="B95" s="2">
        <v>40269</v>
      </c>
      <c r="C95" s="22">
        <v>1233</v>
      </c>
    </row>
    <row r="96" spans="2:3" x14ac:dyDescent="0.25">
      <c r="B96" s="3">
        <v>40270</v>
      </c>
      <c r="C96" s="23">
        <v>2894</v>
      </c>
    </row>
    <row r="97" spans="2:3" x14ac:dyDescent="0.25">
      <c r="B97" s="2">
        <v>40271</v>
      </c>
      <c r="C97" s="22">
        <v>4000</v>
      </c>
    </row>
    <row r="98" spans="2:3" x14ac:dyDescent="0.25">
      <c r="B98" s="3">
        <v>40272</v>
      </c>
      <c r="C98" s="23">
        <v>2382</v>
      </c>
    </row>
    <row r="99" spans="2:3" x14ac:dyDescent="0.25">
      <c r="B99" s="2">
        <v>40273</v>
      </c>
      <c r="C99" s="22">
        <v>5657</v>
      </c>
    </row>
    <row r="100" spans="2:3" x14ac:dyDescent="0.25">
      <c r="B100" s="3">
        <v>40274</v>
      </c>
      <c r="C100" s="23">
        <v>5198</v>
      </c>
    </row>
    <row r="101" spans="2:3" x14ac:dyDescent="0.25">
      <c r="B101" s="2">
        <v>40275</v>
      </c>
      <c r="C101" s="22">
        <v>1807</v>
      </c>
    </row>
    <row r="102" spans="2:3" x14ac:dyDescent="0.25">
      <c r="B102" s="3">
        <v>40276</v>
      </c>
      <c r="C102" s="23">
        <v>1857</v>
      </c>
    </row>
  </sheetData>
  <conditionalFormatting sqref="B5:C102">
    <cfRule type="expression" dxfId="0" priority="1">
      <formula>AND(ROW($B5)&gt;=(ROW($B$5)+$K$4),ROW($B5)&lt;(ROW($B$5)+$K$4+$K$2))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11</xdr:col>
                    <xdr:colOff>28575</xdr:colOff>
                    <xdr:row>1</xdr:row>
                    <xdr:rowOff>38100</xdr:rowOff>
                  </from>
                  <to>
                    <xdr:col>11</xdr:col>
                    <xdr:colOff>257175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11</xdr:col>
                    <xdr:colOff>790575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Z102"/>
  <sheetViews>
    <sheetView tabSelected="1" workbookViewId="0"/>
  </sheetViews>
  <sheetFormatPr defaultRowHeight="15" x14ac:dyDescent="0.25"/>
  <cols>
    <col min="1" max="1" width="4" customWidth="1"/>
    <col min="2" max="2" width="12.5703125" customWidth="1"/>
    <col min="3" max="6" width="8.7109375" customWidth="1"/>
    <col min="7" max="7" width="4.5703125" customWidth="1"/>
    <col min="9" max="10" width="10.28515625" bestFit="1" customWidth="1"/>
    <col min="13" max="13" width="13" customWidth="1"/>
    <col min="15" max="15" width="12.42578125" customWidth="1"/>
    <col min="18" max="18" width="9.5703125" bestFit="1" customWidth="1"/>
    <col min="273" max="273" width="10" customWidth="1"/>
    <col min="354" max="354" width="8.5703125" customWidth="1"/>
  </cols>
  <sheetData>
    <row r="1" spans="2:26" x14ac:dyDescent="0.25">
      <c r="Q1" t="s">
        <v>19</v>
      </c>
      <c r="R1" t="s">
        <v>20</v>
      </c>
    </row>
    <row r="2" spans="2:26" ht="21" x14ac:dyDescent="0.35">
      <c r="B2" s="1" t="s">
        <v>21</v>
      </c>
      <c r="H2" s="4" t="s">
        <v>6</v>
      </c>
      <c r="N2" s="5">
        <v>12</v>
      </c>
      <c r="Q2" s="17" t="s">
        <v>0</v>
      </c>
      <c r="R2" s="18" t="s">
        <v>15</v>
      </c>
      <c r="S2" s="18" t="s">
        <v>16</v>
      </c>
      <c r="T2" s="18" t="s">
        <v>17</v>
      </c>
      <c r="U2" s="18" t="s">
        <v>18</v>
      </c>
    </row>
    <row r="3" spans="2:26" x14ac:dyDescent="0.25">
      <c r="Q3" s="16">
        <f t="array" aca="1" ref="Q3" ca="1">OFFSET(Лист2!$B$5,Лист2!$N$4,,Лист2!$N$2,2)</f>
        <v>40184</v>
      </c>
      <c r="R3" s="15">
        <f t="array" aca="1" ref="R3" ca="1">OFFSET(Лист2!$C$5,Лист2!$N$4,0,Лист2!$N$2)</f>
        <v>0.22821833161688981</v>
      </c>
      <c r="S3" s="15">
        <f t="array" aca="1" ref="S3" ca="1">OFFSET(Лист2!$C$5,Лист2!$N$4,1,Лист2!$N$2)</f>
        <v>0.27864744249914175</v>
      </c>
      <c r="T3" s="15">
        <f t="array" aca="1" ref="T3" ca="1">OFFSET(Лист2!$C$5,Лист2!$N$4,2,Лист2!$N$2)</f>
        <v>0.22135255750085822</v>
      </c>
      <c r="U3" s="15">
        <f t="array" aca="1" ref="U3" ca="1">OFFSET(Лист2!$C$5,Лист2!$N$4,3,Лист2!$N$2)</f>
        <v>0.27178166838311019</v>
      </c>
    </row>
    <row r="4" spans="2:26" ht="19.5" thickBot="1" x14ac:dyDescent="0.35">
      <c r="B4" s="6" t="s">
        <v>0</v>
      </c>
      <c r="C4" s="7" t="s">
        <v>10</v>
      </c>
      <c r="D4" s="7" t="s">
        <v>11</v>
      </c>
      <c r="E4" s="7" t="s">
        <v>12</v>
      </c>
      <c r="F4" s="7" t="s">
        <v>13</v>
      </c>
      <c r="H4" s="4" t="s">
        <v>1</v>
      </c>
      <c r="N4" s="5">
        <v>5</v>
      </c>
      <c r="Q4" s="16"/>
      <c r="R4" s="15"/>
    </row>
    <row r="5" spans="2:26" ht="15.75" thickTop="1" x14ac:dyDescent="0.25">
      <c r="B5" s="2">
        <v>40179</v>
      </c>
      <c r="C5" s="11">
        <f>V5/$Z5</f>
        <v>9.9849450938717679E-2</v>
      </c>
      <c r="D5" s="12">
        <f t="shared" ref="D5:D68" si="0">W5/$Z5</f>
        <v>0.40900637619553665</v>
      </c>
      <c r="E5" s="12">
        <f t="shared" ref="E5:E68" si="1">X5/$Z5</f>
        <v>9.0993623804463339E-2</v>
      </c>
      <c r="F5" s="12">
        <f t="shared" ref="F5:F68" si="2">Y5/$Z5</f>
        <v>0.40015054906128233</v>
      </c>
      <c r="V5">
        <v>2255</v>
      </c>
      <c r="W5">
        <v>9237</v>
      </c>
      <c r="X5">
        <v>2055</v>
      </c>
      <c r="Y5">
        <v>9037</v>
      </c>
      <c r="Z5">
        <f>SUM(V5:Y5)</f>
        <v>22584</v>
      </c>
    </row>
    <row r="6" spans="2:26" x14ac:dyDescent="0.25">
      <c r="B6" s="3">
        <v>40180</v>
      </c>
      <c r="C6" s="13">
        <f t="shared" ref="C6:C69" si="3">V6/$Z6</f>
        <v>0.23576273355515742</v>
      </c>
      <c r="D6" s="14">
        <f t="shared" si="0"/>
        <v>0.27063603788072688</v>
      </c>
      <c r="E6" s="14">
        <f t="shared" si="1"/>
        <v>0.2293639621192731</v>
      </c>
      <c r="F6" s="14">
        <f t="shared" si="2"/>
        <v>0.26423726644484258</v>
      </c>
      <c r="V6">
        <v>7369</v>
      </c>
      <c r="W6">
        <v>8459</v>
      </c>
      <c r="X6">
        <v>7169</v>
      </c>
      <c r="Y6">
        <v>8259</v>
      </c>
      <c r="Z6">
        <f t="shared" ref="Z6:Z69" si="4">SUM(V6:Y6)</f>
        <v>31256</v>
      </c>
    </row>
    <row r="7" spans="2:26" x14ac:dyDescent="0.25">
      <c r="B7" s="2">
        <v>40181</v>
      </c>
      <c r="C7" s="11">
        <f t="shared" si="3"/>
        <v>0.29918090170820499</v>
      </c>
      <c r="D7" s="12">
        <f t="shared" si="0"/>
        <v>0.20781993839260712</v>
      </c>
      <c r="E7" s="12">
        <f t="shared" si="1"/>
        <v>0.2921800616073929</v>
      </c>
      <c r="F7" s="12">
        <f t="shared" si="2"/>
        <v>0.20081909829179501</v>
      </c>
      <c r="V7">
        <v>8547</v>
      </c>
      <c r="W7">
        <v>5937</v>
      </c>
      <c r="X7">
        <v>8347</v>
      </c>
      <c r="Y7">
        <v>5737</v>
      </c>
      <c r="Z7">
        <f t="shared" si="4"/>
        <v>28568</v>
      </c>
    </row>
    <row r="8" spans="2:26" x14ac:dyDescent="0.25">
      <c r="B8" s="3">
        <v>40182</v>
      </c>
      <c r="C8" s="13">
        <f t="shared" si="3"/>
        <v>0.37584973166368513</v>
      </c>
      <c r="D8" s="14">
        <f t="shared" si="0"/>
        <v>0.13607632677400119</v>
      </c>
      <c r="E8" s="14">
        <f t="shared" si="1"/>
        <v>0.36392367322599883</v>
      </c>
      <c r="F8" s="14">
        <f t="shared" si="2"/>
        <v>0.12415026833631485</v>
      </c>
      <c r="V8">
        <v>6303</v>
      </c>
      <c r="W8">
        <v>2282</v>
      </c>
      <c r="X8">
        <v>6103</v>
      </c>
      <c r="Y8">
        <v>2082</v>
      </c>
      <c r="Z8">
        <f t="shared" si="4"/>
        <v>16770</v>
      </c>
    </row>
    <row r="9" spans="2:26" x14ac:dyDescent="0.25">
      <c r="B9" s="2">
        <v>40183</v>
      </c>
      <c r="C9" s="11">
        <f t="shared" si="3"/>
        <v>0.38696210661528579</v>
      </c>
      <c r="D9" s="12">
        <f t="shared" si="0"/>
        <v>0.12106615285806037</v>
      </c>
      <c r="E9" s="12">
        <f t="shared" si="1"/>
        <v>0.37893384714193962</v>
      </c>
      <c r="F9" s="12">
        <f t="shared" si="2"/>
        <v>0.11303789338471419</v>
      </c>
      <c r="V9">
        <v>9640</v>
      </c>
      <c r="W9">
        <v>3016</v>
      </c>
      <c r="X9">
        <v>9440</v>
      </c>
      <c r="Y9">
        <v>2816</v>
      </c>
      <c r="Z9">
        <f t="shared" si="4"/>
        <v>24912</v>
      </c>
    </row>
    <row r="10" spans="2:26" x14ac:dyDescent="0.25">
      <c r="B10" s="3">
        <v>40184</v>
      </c>
      <c r="C10" s="13">
        <f t="shared" si="3"/>
        <v>0.22821833161688981</v>
      </c>
      <c r="D10" s="14">
        <f t="shared" si="0"/>
        <v>0.27864744249914175</v>
      </c>
      <c r="E10" s="14">
        <f t="shared" si="1"/>
        <v>0.22135255750085822</v>
      </c>
      <c r="F10" s="14">
        <f t="shared" si="2"/>
        <v>0.27178166838311019</v>
      </c>
      <c r="V10">
        <v>6648</v>
      </c>
      <c r="W10">
        <v>8117</v>
      </c>
      <c r="X10">
        <v>6448</v>
      </c>
      <c r="Y10">
        <v>7917</v>
      </c>
      <c r="Z10">
        <f t="shared" si="4"/>
        <v>29130</v>
      </c>
    </row>
    <row r="11" spans="2:26" x14ac:dyDescent="0.25">
      <c r="B11" s="2">
        <v>40185</v>
      </c>
      <c r="C11" s="11">
        <f t="shared" si="3"/>
        <v>0.10535838552540014</v>
      </c>
      <c r="D11" s="12">
        <f t="shared" si="0"/>
        <v>0.40855949895615867</v>
      </c>
      <c r="E11" s="12">
        <f t="shared" si="1"/>
        <v>9.1440501043841341E-2</v>
      </c>
      <c r="F11" s="12">
        <f t="shared" si="2"/>
        <v>0.39464161447459983</v>
      </c>
      <c r="V11">
        <v>1514</v>
      </c>
      <c r="W11">
        <v>5871</v>
      </c>
      <c r="X11">
        <v>1314</v>
      </c>
      <c r="Y11">
        <v>5671</v>
      </c>
      <c r="Z11">
        <f t="shared" si="4"/>
        <v>14370</v>
      </c>
    </row>
    <row r="12" spans="2:26" x14ac:dyDescent="0.25">
      <c r="B12" s="3">
        <v>40186</v>
      </c>
      <c r="C12" s="13">
        <f t="shared" si="3"/>
        <v>8.9973142345568483E-2</v>
      </c>
      <c r="D12" s="14">
        <f t="shared" si="0"/>
        <v>0.41997413707351039</v>
      </c>
      <c r="E12" s="14">
        <f t="shared" si="1"/>
        <v>8.002586292648961E-2</v>
      </c>
      <c r="F12" s="14">
        <f t="shared" si="2"/>
        <v>0.41002685765443153</v>
      </c>
      <c r="V12">
        <v>1809</v>
      </c>
      <c r="W12">
        <v>8444</v>
      </c>
      <c r="X12">
        <v>1609</v>
      </c>
      <c r="Y12">
        <v>8244</v>
      </c>
      <c r="Z12">
        <f t="shared" si="4"/>
        <v>20106</v>
      </c>
    </row>
    <row r="13" spans="2:26" x14ac:dyDescent="0.25">
      <c r="B13" s="2">
        <v>40187</v>
      </c>
      <c r="C13" s="11">
        <f t="shared" si="3"/>
        <v>0.28119841027208803</v>
      </c>
      <c r="D13" s="12">
        <f t="shared" si="0"/>
        <v>0.22491592785081016</v>
      </c>
      <c r="E13" s="12">
        <f t="shared" si="1"/>
        <v>0.27508407214918984</v>
      </c>
      <c r="F13" s="12">
        <f t="shared" si="2"/>
        <v>0.21880158972791194</v>
      </c>
      <c r="V13">
        <v>9198</v>
      </c>
      <c r="W13">
        <v>7357</v>
      </c>
      <c r="X13">
        <v>8998</v>
      </c>
      <c r="Y13">
        <v>7157</v>
      </c>
      <c r="Z13">
        <f t="shared" si="4"/>
        <v>32710</v>
      </c>
    </row>
    <row r="14" spans="2:26" x14ac:dyDescent="0.25">
      <c r="B14" s="3">
        <v>40188</v>
      </c>
      <c r="C14" s="13">
        <f t="shared" si="3"/>
        <v>0.16394405295750586</v>
      </c>
      <c r="D14" s="14">
        <f t="shared" si="0"/>
        <v>0.34673286354900706</v>
      </c>
      <c r="E14" s="14">
        <f t="shared" si="1"/>
        <v>0.15326713645099296</v>
      </c>
      <c r="F14" s="14">
        <f t="shared" si="2"/>
        <v>0.33605594704249414</v>
      </c>
      <c r="V14">
        <v>3071</v>
      </c>
      <c r="W14">
        <v>6495</v>
      </c>
      <c r="X14">
        <v>2871</v>
      </c>
      <c r="Y14">
        <v>6295</v>
      </c>
      <c r="Z14">
        <f t="shared" si="4"/>
        <v>18732</v>
      </c>
    </row>
    <row r="15" spans="2:26" x14ac:dyDescent="0.25">
      <c r="B15" s="2">
        <v>40189</v>
      </c>
      <c r="C15" s="11">
        <f t="shared" si="3"/>
        <v>0.13861270324014505</v>
      </c>
      <c r="D15" s="12">
        <f t="shared" si="0"/>
        <v>0.37308457129488831</v>
      </c>
      <c r="E15" s="12">
        <f t="shared" si="1"/>
        <v>0.12691542870511172</v>
      </c>
      <c r="F15" s="12">
        <f t="shared" si="2"/>
        <v>0.36138729675985498</v>
      </c>
      <c r="V15">
        <v>2370</v>
      </c>
      <c r="W15">
        <v>6379</v>
      </c>
      <c r="X15">
        <v>2170</v>
      </c>
      <c r="Y15">
        <v>6179</v>
      </c>
      <c r="Z15">
        <f t="shared" si="4"/>
        <v>17098</v>
      </c>
    </row>
    <row r="16" spans="2:26" x14ac:dyDescent="0.25">
      <c r="B16" s="3">
        <v>40190</v>
      </c>
      <c r="C16" s="13">
        <f t="shared" si="3"/>
        <v>0.38789963577498987</v>
      </c>
      <c r="D16" s="14">
        <f t="shared" si="0"/>
        <v>0.12019425333872925</v>
      </c>
      <c r="E16" s="14">
        <f t="shared" si="1"/>
        <v>0.37980574666127076</v>
      </c>
      <c r="F16" s="14">
        <f t="shared" si="2"/>
        <v>0.11210036422501012</v>
      </c>
      <c r="V16">
        <v>9585</v>
      </c>
      <c r="W16">
        <v>2970</v>
      </c>
      <c r="X16">
        <v>9385</v>
      </c>
      <c r="Y16">
        <v>2770</v>
      </c>
      <c r="Z16">
        <f t="shared" si="4"/>
        <v>24710</v>
      </c>
    </row>
    <row r="17" spans="2:26" x14ac:dyDescent="0.25">
      <c r="B17" s="2">
        <v>40191</v>
      </c>
      <c r="C17" s="11">
        <f t="shared" si="3"/>
        <v>0.23026261287382985</v>
      </c>
      <c r="D17" s="12">
        <f t="shared" si="0"/>
        <v>0.27802170491260042</v>
      </c>
      <c r="E17" s="12">
        <f t="shared" si="1"/>
        <v>0.22197829508739955</v>
      </c>
      <c r="F17" s="12">
        <f t="shared" si="2"/>
        <v>0.26973738712617018</v>
      </c>
      <c r="V17">
        <v>5559</v>
      </c>
      <c r="W17">
        <v>6712</v>
      </c>
      <c r="X17">
        <v>5359</v>
      </c>
      <c r="Y17">
        <v>6512</v>
      </c>
      <c r="Z17">
        <f t="shared" si="4"/>
        <v>24142</v>
      </c>
    </row>
    <row r="18" spans="2:26" x14ac:dyDescent="0.25">
      <c r="B18" s="3">
        <v>40192</v>
      </c>
      <c r="C18" s="13">
        <f t="shared" si="3"/>
        <v>0.39973914029715324</v>
      </c>
      <c r="D18" s="14">
        <f t="shared" si="0"/>
        <v>0.11160258591357605</v>
      </c>
      <c r="E18" s="14">
        <f t="shared" si="1"/>
        <v>0.38839741408642398</v>
      </c>
      <c r="F18" s="14">
        <f t="shared" si="2"/>
        <v>0.10026085970284677</v>
      </c>
      <c r="V18">
        <v>7049</v>
      </c>
      <c r="W18">
        <v>1968</v>
      </c>
      <c r="X18">
        <v>6849</v>
      </c>
      <c r="Y18">
        <v>1768</v>
      </c>
      <c r="Z18">
        <f t="shared" si="4"/>
        <v>17634</v>
      </c>
    </row>
    <row r="19" spans="2:26" x14ac:dyDescent="0.25">
      <c r="B19" s="2">
        <v>40193</v>
      </c>
      <c r="C19" s="11">
        <f t="shared" si="3"/>
        <v>0.13191153238546605</v>
      </c>
      <c r="D19" s="12">
        <f t="shared" si="0"/>
        <v>0.37738128426726142</v>
      </c>
      <c r="E19" s="12">
        <f t="shared" si="1"/>
        <v>0.1226187157327386</v>
      </c>
      <c r="F19" s="12">
        <f t="shared" si="2"/>
        <v>0.36808846761453395</v>
      </c>
      <c r="V19">
        <v>2839</v>
      </c>
      <c r="W19">
        <v>8122</v>
      </c>
      <c r="X19">
        <v>2639</v>
      </c>
      <c r="Y19">
        <v>7922</v>
      </c>
      <c r="Z19">
        <f t="shared" si="4"/>
        <v>21522</v>
      </c>
    </row>
    <row r="20" spans="2:26" x14ac:dyDescent="0.25">
      <c r="B20" s="3">
        <v>40194</v>
      </c>
      <c r="C20" s="13">
        <f t="shared" si="3"/>
        <v>0.24066115702479338</v>
      </c>
      <c r="D20" s="14">
        <f t="shared" si="0"/>
        <v>0.26484848484848483</v>
      </c>
      <c r="E20" s="14">
        <f t="shared" si="1"/>
        <v>0.23515151515151514</v>
      </c>
      <c r="F20" s="14">
        <f t="shared" si="2"/>
        <v>0.2593388429752066</v>
      </c>
      <c r="V20">
        <v>8736</v>
      </c>
      <c r="W20">
        <v>9614</v>
      </c>
      <c r="X20">
        <v>8536</v>
      </c>
      <c r="Y20">
        <v>9414</v>
      </c>
      <c r="Z20">
        <f t="shared" si="4"/>
        <v>36300</v>
      </c>
    </row>
    <row r="21" spans="2:26" x14ac:dyDescent="0.25">
      <c r="B21" s="2">
        <v>40195</v>
      </c>
      <c r="C21" s="11">
        <f t="shared" si="3"/>
        <v>0.28994985829518205</v>
      </c>
      <c r="D21" s="12">
        <f t="shared" si="0"/>
        <v>0.21731705544655186</v>
      </c>
      <c r="E21" s="12">
        <f t="shared" si="1"/>
        <v>0.28268294455344817</v>
      </c>
      <c r="F21" s="12">
        <f t="shared" si="2"/>
        <v>0.21005014170481798</v>
      </c>
      <c r="V21">
        <v>7980</v>
      </c>
      <c r="W21">
        <v>5981</v>
      </c>
      <c r="X21">
        <v>7780</v>
      </c>
      <c r="Y21">
        <v>5781</v>
      </c>
      <c r="Z21">
        <f t="shared" si="4"/>
        <v>27522</v>
      </c>
    </row>
    <row r="22" spans="2:26" x14ac:dyDescent="0.25">
      <c r="B22" s="3">
        <v>40196</v>
      </c>
      <c r="C22" s="13">
        <f t="shared" si="3"/>
        <v>0.2314085159923184</v>
      </c>
      <c r="D22" s="14">
        <f t="shared" si="0"/>
        <v>0.27521356201576053</v>
      </c>
      <c r="E22" s="14">
        <f t="shared" si="1"/>
        <v>0.22478643798423945</v>
      </c>
      <c r="F22" s="14">
        <f t="shared" si="2"/>
        <v>0.26859148400768162</v>
      </c>
      <c r="H22" s="9" t="s">
        <v>2</v>
      </c>
      <c r="V22">
        <v>6989</v>
      </c>
      <c r="W22">
        <v>8312</v>
      </c>
      <c r="X22">
        <v>6789</v>
      </c>
      <c r="Y22">
        <v>8112</v>
      </c>
      <c r="Z22">
        <f t="shared" si="4"/>
        <v>30202</v>
      </c>
    </row>
    <row r="23" spans="2:26" x14ac:dyDescent="0.25">
      <c r="B23" s="2">
        <v>40197</v>
      </c>
      <c r="C23" s="11">
        <f t="shared" si="3"/>
        <v>0.18881233595800526</v>
      </c>
      <c r="D23" s="12">
        <f t="shared" si="0"/>
        <v>0.32759186351706038</v>
      </c>
      <c r="E23" s="12">
        <f t="shared" si="1"/>
        <v>0.17240813648293962</v>
      </c>
      <c r="F23" s="12">
        <f t="shared" si="2"/>
        <v>0.31118766404199477</v>
      </c>
      <c r="V23">
        <v>2302</v>
      </c>
      <c r="W23">
        <v>3994</v>
      </c>
      <c r="X23">
        <v>2102</v>
      </c>
      <c r="Y23">
        <v>3794</v>
      </c>
      <c r="Z23">
        <f t="shared" si="4"/>
        <v>12192</v>
      </c>
    </row>
    <row r="24" spans="2:26" x14ac:dyDescent="0.25">
      <c r="B24" s="3">
        <v>40198</v>
      </c>
      <c r="C24" s="13">
        <f t="shared" si="3"/>
        <v>0.34716098263295242</v>
      </c>
      <c r="D24" s="14">
        <f t="shared" si="0"/>
        <v>0.1618374876271034</v>
      </c>
      <c r="E24" s="14">
        <f t="shared" si="1"/>
        <v>0.33816251237289663</v>
      </c>
      <c r="F24" s="14">
        <f t="shared" si="2"/>
        <v>0.15283901736704761</v>
      </c>
      <c r="H24" t="s">
        <v>3</v>
      </c>
      <c r="V24">
        <v>7716</v>
      </c>
      <c r="W24">
        <v>3597</v>
      </c>
      <c r="X24">
        <v>7516</v>
      </c>
      <c r="Y24">
        <v>3397</v>
      </c>
      <c r="Z24">
        <f t="shared" si="4"/>
        <v>22226</v>
      </c>
    </row>
    <row r="25" spans="2:26" x14ac:dyDescent="0.25">
      <c r="B25" s="2">
        <v>40199</v>
      </c>
      <c r="C25" s="11">
        <f t="shared" si="3"/>
        <v>0.17376722930640526</v>
      </c>
      <c r="D25" s="12">
        <f t="shared" si="0"/>
        <v>0.33360359696321956</v>
      </c>
      <c r="E25" s="12">
        <f t="shared" si="1"/>
        <v>0.16639640303678041</v>
      </c>
      <c r="F25" s="12">
        <f t="shared" si="2"/>
        <v>0.32623277069359474</v>
      </c>
      <c r="H25" t="s">
        <v>4</v>
      </c>
      <c r="V25">
        <v>4715</v>
      </c>
      <c r="W25">
        <v>9052</v>
      </c>
      <c r="X25">
        <v>4515</v>
      </c>
      <c r="Y25">
        <v>8852</v>
      </c>
      <c r="Z25">
        <f t="shared" si="4"/>
        <v>27134</v>
      </c>
    </row>
    <row r="26" spans="2:26" x14ac:dyDescent="0.25">
      <c r="B26" s="3">
        <v>40200</v>
      </c>
      <c r="C26" s="13">
        <f t="shared" si="3"/>
        <v>0.10174196018376723</v>
      </c>
      <c r="D26" s="14">
        <f t="shared" si="0"/>
        <v>0.41740045941807047</v>
      </c>
      <c r="E26" s="14">
        <f t="shared" si="1"/>
        <v>8.2599540581929559E-2</v>
      </c>
      <c r="F26" s="14">
        <f t="shared" si="2"/>
        <v>0.39825803981623276</v>
      </c>
      <c r="H26" t="s">
        <v>5</v>
      </c>
      <c r="V26">
        <v>1063</v>
      </c>
      <c r="W26">
        <v>4361</v>
      </c>
      <c r="X26">
        <v>863</v>
      </c>
      <c r="Y26">
        <v>4161</v>
      </c>
      <c r="Z26">
        <f t="shared" si="4"/>
        <v>10448</v>
      </c>
    </row>
    <row r="27" spans="2:26" x14ac:dyDescent="0.25">
      <c r="B27" s="2">
        <v>40201</v>
      </c>
      <c r="C27" s="11">
        <f t="shared" si="3"/>
        <v>0.3653681244640451</v>
      </c>
      <c r="D27" s="12">
        <f t="shared" si="0"/>
        <v>0.14688227367389439</v>
      </c>
      <c r="E27" s="12">
        <f t="shared" si="1"/>
        <v>0.35311772632610561</v>
      </c>
      <c r="F27" s="12">
        <f t="shared" si="2"/>
        <v>0.13463187553595493</v>
      </c>
      <c r="V27">
        <v>5965</v>
      </c>
      <c r="W27">
        <v>2398</v>
      </c>
      <c r="X27">
        <v>5765</v>
      </c>
      <c r="Y27">
        <v>2198</v>
      </c>
      <c r="Z27">
        <f t="shared" si="4"/>
        <v>16326</v>
      </c>
    </row>
    <row r="28" spans="2:26" x14ac:dyDescent="0.25">
      <c r="B28" s="3">
        <v>40202</v>
      </c>
      <c r="C28" s="13">
        <f t="shared" si="3"/>
        <v>0.31252255503428367</v>
      </c>
      <c r="D28" s="14">
        <f t="shared" si="0"/>
        <v>0.22356549981955973</v>
      </c>
      <c r="E28" s="14">
        <f t="shared" si="1"/>
        <v>0.2764345001804403</v>
      </c>
      <c r="F28" s="14">
        <f t="shared" si="2"/>
        <v>0.18747744496571636</v>
      </c>
      <c r="I28" s="15">
        <f t="array" aca="1" ref="I28" ca="1">OFFSET(Лист2!$C$5,Лист2!$N$4,,Лист2!$N$2)</f>
        <v>0.22821833161688981</v>
      </c>
      <c r="O28" t="str">
        <f ca="1">CELL("address",C5)</f>
        <v>$C$5</v>
      </c>
      <c r="P28" s="15">
        <f ca="1">OFFSET($C$5,0,0)</f>
        <v>9.9849450938717679E-2</v>
      </c>
      <c r="V28">
        <v>1732</v>
      </c>
      <c r="W28">
        <v>1239</v>
      </c>
      <c r="X28">
        <v>1532</v>
      </c>
      <c r="Y28">
        <v>1039</v>
      </c>
      <c r="Z28">
        <f t="shared" si="4"/>
        <v>5542</v>
      </c>
    </row>
    <row r="29" spans="2:26" x14ac:dyDescent="0.25">
      <c r="B29" s="2">
        <v>40203</v>
      </c>
      <c r="C29" s="11">
        <f t="shared" si="3"/>
        <v>0.34181858603823922</v>
      </c>
      <c r="D29" s="12">
        <f t="shared" si="0"/>
        <v>0.16929746554024011</v>
      </c>
      <c r="E29" s="12">
        <f t="shared" si="1"/>
        <v>0.33070253445975989</v>
      </c>
      <c r="F29" s="12">
        <f t="shared" si="2"/>
        <v>0.15818141396176078</v>
      </c>
      <c r="I29" s="15">
        <f t="array" aca="1" ref="I29" ca="1">OFFSET(Лист2!$C$5,Лист2!$N$4,,Лист2!$N$2)</f>
        <v>0.22821833161688981</v>
      </c>
      <c r="V29">
        <v>6150</v>
      </c>
      <c r="W29">
        <v>3046</v>
      </c>
      <c r="X29">
        <v>5950</v>
      </c>
      <c r="Y29">
        <v>2846</v>
      </c>
      <c r="Z29">
        <f t="shared" si="4"/>
        <v>17992</v>
      </c>
    </row>
    <row r="30" spans="2:26" x14ac:dyDescent="0.25">
      <c r="B30" s="3">
        <v>40204</v>
      </c>
      <c r="C30" s="13">
        <f t="shared" si="3"/>
        <v>0.33667787350283673</v>
      </c>
      <c r="D30" s="14">
        <f t="shared" si="0"/>
        <v>0.17382853540659801</v>
      </c>
      <c r="E30" s="14">
        <f t="shared" si="1"/>
        <v>0.32617146459340196</v>
      </c>
      <c r="F30" s="14">
        <f t="shared" si="2"/>
        <v>0.16332212649716327</v>
      </c>
      <c r="I30" t="s">
        <v>14</v>
      </c>
      <c r="V30">
        <v>6409</v>
      </c>
      <c r="W30">
        <v>3309</v>
      </c>
      <c r="X30">
        <v>6209</v>
      </c>
      <c r="Y30">
        <v>3109</v>
      </c>
      <c r="Z30">
        <f t="shared" si="4"/>
        <v>19036</v>
      </c>
    </row>
    <row r="31" spans="2:26" x14ac:dyDescent="0.25">
      <c r="B31" s="2">
        <v>40205</v>
      </c>
      <c r="C31" s="11">
        <f t="shared" si="3"/>
        <v>0.18303606505853698</v>
      </c>
      <c r="D31" s="12">
        <f t="shared" si="0"/>
        <v>0.32482124616956076</v>
      </c>
      <c r="E31" s="12">
        <f t="shared" si="1"/>
        <v>0.17517875383043921</v>
      </c>
      <c r="F31" s="12">
        <f t="shared" si="2"/>
        <v>0.31696393494146302</v>
      </c>
      <c r="I31" s="15">
        <f t="array" aca="1" ref="I31" ca="1">OFFSET(INDIRECT(CELL("address",$C$5)),Лист2!$N$4,,Лист2!$N$2,4)</f>
        <v>0.22821833161688981</v>
      </c>
      <c r="V31">
        <v>4659</v>
      </c>
      <c r="W31">
        <v>8268</v>
      </c>
      <c r="X31">
        <v>4459</v>
      </c>
      <c r="Y31">
        <v>8068</v>
      </c>
      <c r="Z31">
        <f t="shared" si="4"/>
        <v>25454</v>
      </c>
    </row>
    <row r="32" spans="2:26" x14ac:dyDescent="0.25">
      <c r="B32" s="3">
        <v>40206</v>
      </c>
      <c r="C32" s="13">
        <f t="shared" si="3"/>
        <v>0.21735611510791367</v>
      </c>
      <c r="D32" s="14">
        <f t="shared" si="0"/>
        <v>0.28863908872901678</v>
      </c>
      <c r="E32" s="14">
        <f t="shared" si="1"/>
        <v>0.21136091127098322</v>
      </c>
      <c r="F32" s="14">
        <f t="shared" si="2"/>
        <v>0.28264388489208631</v>
      </c>
      <c r="I32" s="15">
        <f t="array" aca="1" ref="I32" ca="1">OFFSET(INDIRECT(CELL("address",$C$5)),Лист2!$N$4,,Лист2!$N$2,4)</f>
        <v>0.22821833161688981</v>
      </c>
      <c r="V32">
        <v>7251</v>
      </c>
      <c r="W32">
        <v>9629</v>
      </c>
      <c r="X32">
        <v>7051</v>
      </c>
      <c r="Y32">
        <v>9429</v>
      </c>
      <c r="Z32">
        <f t="shared" si="4"/>
        <v>33360</v>
      </c>
    </row>
    <row r="33" spans="2:26" x14ac:dyDescent="0.25">
      <c r="B33" s="2">
        <v>40207</v>
      </c>
      <c r="C33" s="11">
        <f t="shared" si="3"/>
        <v>0.26416181465308103</v>
      </c>
      <c r="D33" s="12">
        <f t="shared" si="0"/>
        <v>0.24190320232896653</v>
      </c>
      <c r="E33" s="12">
        <f t="shared" si="1"/>
        <v>0.2580967976710335</v>
      </c>
      <c r="F33" s="12">
        <f t="shared" si="2"/>
        <v>0.23583818534691897</v>
      </c>
      <c r="V33">
        <v>8711</v>
      </c>
      <c r="W33">
        <v>7977</v>
      </c>
      <c r="X33">
        <v>8511</v>
      </c>
      <c r="Y33">
        <v>7777</v>
      </c>
      <c r="Z33">
        <f t="shared" si="4"/>
        <v>32976</v>
      </c>
    </row>
    <row r="34" spans="2:26" x14ac:dyDescent="0.25">
      <c r="B34" s="3">
        <v>40208</v>
      </c>
      <c r="C34" s="13">
        <f t="shared" si="3"/>
        <v>0.19255490091055169</v>
      </c>
      <c r="D34" s="14">
        <f t="shared" si="0"/>
        <v>0.3208355650776647</v>
      </c>
      <c r="E34" s="14">
        <f t="shared" si="1"/>
        <v>0.1791644349223353</v>
      </c>
      <c r="F34" s="14">
        <f t="shared" si="2"/>
        <v>0.30744509908944834</v>
      </c>
      <c r="V34">
        <v>2876</v>
      </c>
      <c r="W34">
        <v>4792</v>
      </c>
      <c r="X34">
        <v>2676</v>
      </c>
      <c r="Y34">
        <v>4592</v>
      </c>
      <c r="Z34">
        <f t="shared" si="4"/>
        <v>14936</v>
      </c>
    </row>
    <row r="35" spans="2:26" x14ac:dyDescent="0.25">
      <c r="B35" s="2">
        <v>40209</v>
      </c>
      <c r="C35" s="11">
        <f t="shared" si="3"/>
        <v>0.41144176500769625</v>
      </c>
      <c r="D35" s="12">
        <f t="shared" si="0"/>
        <v>9.8819907644946123E-2</v>
      </c>
      <c r="E35" s="12">
        <f t="shared" si="1"/>
        <v>0.40118009235505386</v>
      </c>
      <c r="F35" s="12">
        <f t="shared" si="2"/>
        <v>8.8558234992303739E-2</v>
      </c>
      <c r="V35">
        <v>8019</v>
      </c>
      <c r="W35">
        <v>1926</v>
      </c>
      <c r="X35">
        <v>7819</v>
      </c>
      <c r="Y35">
        <v>1726</v>
      </c>
      <c r="Z35">
        <f t="shared" si="4"/>
        <v>19490</v>
      </c>
    </row>
    <row r="36" spans="2:26" x14ac:dyDescent="0.25">
      <c r="B36" s="3">
        <v>40210</v>
      </c>
      <c r="C36" s="13">
        <f t="shared" si="3"/>
        <v>0.38970657609208414</v>
      </c>
      <c r="D36" s="14">
        <f t="shared" si="0"/>
        <v>0.11972827625247665</v>
      </c>
      <c r="E36" s="14">
        <f t="shared" si="1"/>
        <v>0.38027172374752333</v>
      </c>
      <c r="F36" s="14">
        <f t="shared" si="2"/>
        <v>0.11029342390791584</v>
      </c>
      <c r="V36">
        <v>8261</v>
      </c>
      <c r="W36">
        <v>2538</v>
      </c>
      <c r="X36">
        <v>8061</v>
      </c>
      <c r="Y36">
        <v>2338</v>
      </c>
      <c r="Z36">
        <f t="shared" si="4"/>
        <v>21198</v>
      </c>
    </row>
    <row r="37" spans="2:26" x14ac:dyDescent="0.25">
      <c r="B37" s="2">
        <v>40211</v>
      </c>
      <c r="C37" s="11">
        <f t="shared" si="3"/>
        <v>0.20321613064489252</v>
      </c>
      <c r="D37" s="12">
        <f t="shared" si="0"/>
        <v>0.31344775870688218</v>
      </c>
      <c r="E37" s="12">
        <f t="shared" si="1"/>
        <v>0.18655224129311782</v>
      </c>
      <c r="F37" s="12">
        <f t="shared" si="2"/>
        <v>0.29678386935510748</v>
      </c>
      <c r="V37">
        <v>2439</v>
      </c>
      <c r="W37">
        <v>3762</v>
      </c>
      <c r="X37">
        <v>2239</v>
      </c>
      <c r="Y37">
        <v>3562</v>
      </c>
      <c r="Z37">
        <f t="shared" si="4"/>
        <v>12002</v>
      </c>
    </row>
    <row r="38" spans="2:26" x14ac:dyDescent="0.25">
      <c r="B38" s="3">
        <v>40212</v>
      </c>
      <c r="C38" s="13">
        <f t="shared" si="3"/>
        <v>0.39629310344827584</v>
      </c>
      <c r="D38" s="14">
        <f t="shared" si="0"/>
        <v>0.11232758620689655</v>
      </c>
      <c r="E38" s="14">
        <f t="shared" si="1"/>
        <v>0.38767241379310347</v>
      </c>
      <c r="F38" s="14">
        <f t="shared" si="2"/>
        <v>0.10370689655172413</v>
      </c>
      <c r="V38">
        <v>9194</v>
      </c>
      <c r="W38">
        <v>2606</v>
      </c>
      <c r="X38">
        <v>8994</v>
      </c>
      <c r="Y38">
        <v>2406</v>
      </c>
      <c r="Z38">
        <f t="shared" si="4"/>
        <v>23200</v>
      </c>
    </row>
    <row r="39" spans="2:26" x14ac:dyDescent="0.25">
      <c r="B39" s="2">
        <v>40213</v>
      </c>
      <c r="C39" s="11">
        <f t="shared" si="3"/>
        <v>0.11789600967351874</v>
      </c>
      <c r="D39" s="12">
        <f t="shared" si="0"/>
        <v>0.39218057234985892</v>
      </c>
      <c r="E39" s="12">
        <f t="shared" si="1"/>
        <v>0.10781942765014108</v>
      </c>
      <c r="F39" s="12">
        <f t="shared" si="2"/>
        <v>0.38210399032648124</v>
      </c>
      <c r="V39">
        <v>2340</v>
      </c>
      <c r="W39">
        <v>7784</v>
      </c>
      <c r="X39">
        <v>2140</v>
      </c>
      <c r="Y39">
        <v>7584</v>
      </c>
      <c r="Z39">
        <f t="shared" si="4"/>
        <v>19848</v>
      </c>
    </row>
    <row r="40" spans="2:26" x14ac:dyDescent="0.25">
      <c r="B40" s="3">
        <v>40214</v>
      </c>
      <c r="C40" s="13">
        <f t="shared" si="3"/>
        <v>0.38653926049023679</v>
      </c>
      <c r="D40" s="14">
        <f t="shared" si="0"/>
        <v>0.12176983797257998</v>
      </c>
      <c r="E40" s="14">
        <f t="shared" si="1"/>
        <v>0.37823016202742005</v>
      </c>
      <c r="F40" s="14">
        <f t="shared" si="2"/>
        <v>0.11346073950976319</v>
      </c>
      <c r="V40">
        <v>9304</v>
      </c>
      <c r="W40">
        <v>2931</v>
      </c>
      <c r="X40">
        <v>9104</v>
      </c>
      <c r="Y40">
        <v>2731</v>
      </c>
      <c r="Z40">
        <f t="shared" si="4"/>
        <v>24070</v>
      </c>
    </row>
    <row r="41" spans="2:26" x14ac:dyDescent="0.25">
      <c r="B41" s="2">
        <v>40215</v>
      </c>
      <c r="C41" s="11">
        <f t="shared" si="3"/>
        <v>0.25406980639110338</v>
      </c>
      <c r="D41" s="12">
        <f t="shared" si="0"/>
        <v>0.25262946338849063</v>
      </c>
      <c r="E41" s="12">
        <f t="shared" si="1"/>
        <v>0.24737053661150935</v>
      </c>
      <c r="F41" s="12">
        <f t="shared" si="2"/>
        <v>0.24593019360889662</v>
      </c>
      <c r="V41">
        <v>7585</v>
      </c>
      <c r="W41">
        <v>7542</v>
      </c>
      <c r="X41">
        <v>7385</v>
      </c>
      <c r="Y41">
        <v>7342</v>
      </c>
      <c r="Z41">
        <f t="shared" si="4"/>
        <v>29854</v>
      </c>
    </row>
    <row r="42" spans="2:26" x14ac:dyDescent="0.25">
      <c r="B42" s="3">
        <v>40216</v>
      </c>
      <c r="C42" s="13">
        <f t="shared" si="3"/>
        <v>0.27128448531592997</v>
      </c>
      <c r="D42" s="14">
        <f t="shared" si="0"/>
        <v>0.23613171165826163</v>
      </c>
      <c r="E42" s="14">
        <f t="shared" si="1"/>
        <v>0.26386828834173837</v>
      </c>
      <c r="F42" s="14">
        <f t="shared" si="2"/>
        <v>0.22871551468407</v>
      </c>
      <c r="V42">
        <v>7316</v>
      </c>
      <c r="W42">
        <v>6368</v>
      </c>
      <c r="X42">
        <v>7116</v>
      </c>
      <c r="Y42">
        <v>6168</v>
      </c>
      <c r="Z42">
        <f t="shared" si="4"/>
        <v>26968</v>
      </c>
    </row>
    <row r="43" spans="2:26" x14ac:dyDescent="0.25">
      <c r="B43" s="2">
        <v>40217</v>
      </c>
      <c r="C43" s="11">
        <f t="shared" si="3"/>
        <v>0.23226242217784565</v>
      </c>
      <c r="D43" s="12">
        <f t="shared" si="0"/>
        <v>0.27361094796194058</v>
      </c>
      <c r="E43" s="12">
        <f t="shared" si="1"/>
        <v>0.22638905203805945</v>
      </c>
      <c r="F43" s="12">
        <f t="shared" si="2"/>
        <v>0.26773757782215435</v>
      </c>
      <c r="V43">
        <v>7909</v>
      </c>
      <c r="W43">
        <v>9317</v>
      </c>
      <c r="X43">
        <v>7709</v>
      </c>
      <c r="Y43">
        <v>9117</v>
      </c>
      <c r="Z43">
        <f t="shared" si="4"/>
        <v>34052</v>
      </c>
    </row>
    <row r="44" spans="2:26" x14ac:dyDescent="0.25">
      <c r="B44" s="3">
        <v>40218</v>
      </c>
      <c r="C44" s="13">
        <f t="shared" si="3"/>
        <v>0.31385521302390024</v>
      </c>
      <c r="D44" s="14">
        <f t="shared" si="0"/>
        <v>0.19307239348804989</v>
      </c>
      <c r="E44" s="14">
        <f t="shared" si="1"/>
        <v>0.30692760651195011</v>
      </c>
      <c r="F44" s="14">
        <f t="shared" si="2"/>
        <v>0.18614478697609976</v>
      </c>
      <c r="V44">
        <v>9061</v>
      </c>
      <c r="W44">
        <v>5574</v>
      </c>
      <c r="X44">
        <v>8861</v>
      </c>
      <c r="Y44">
        <v>5374</v>
      </c>
      <c r="Z44">
        <f t="shared" si="4"/>
        <v>28870</v>
      </c>
    </row>
    <row r="45" spans="2:26" x14ac:dyDescent="0.25">
      <c r="B45" s="2">
        <v>40219</v>
      </c>
      <c r="C45" s="11">
        <f t="shared" si="3"/>
        <v>7.8988187567116092E-2</v>
      </c>
      <c r="D45" s="12">
        <f t="shared" si="0"/>
        <v>0.43294356282066582</v>
      </c>
      <c r="E45" s="12">
        <f t="shared" si="1"/>
        <v>6.7056437179334211E-2</v>
      </c>
      <c r="F45" s="12">
        <f t="shared" si="2"/>
        <v>0.42101181243288388</v>
      </c>
      <c r="V45">
        <v>1324</v>
      </c>
      <c r="W45">
        <v>7257</v>
      </c>
      <c r="X45">
        <v>1124</v>
      </c>
      <c r="Y45">
        <v>7057</v>
      </c>
      <c r="Z45">
        <f t="shared" si="4"/>
        <v>16762</v>
      </c>
    </row>
    <row r="46" spans="2:26" x14ac:dyDescent="0.25">
      <c r="B46" s="3">
        <v>40220</v>
      </c>
      <c r="C46" s="13">
        <f t="shared" si="3"/>
        <v>0.4430100408253338</v>
      </c>
      <c r="D46" s="14">
        <f t="shared" si="0"/>
        <v>6.8023833167825218E-2</v>
      </c>
      <c r="E46" s="14">
        <f t="shared" si="1"/>
        <v>0.43197616683217477</v>
      </c>
      <c r="F46" s="14">
        <f t="shared" si="2"/>
        <v>5.6989959174666226E-2</v>
      </c>
      <c r="V46">
        <v>8030</v>
      </c>
      <c r="W46">
        <v>1233</v>
      </c>
      <c r="X46">
        <v>7830</v>
      </c>
      <c r="Y46">
        <v>1033</v>
      </c>
      <c r="Z46">
        <f t="shared" si="4"/>
        <v>18126</v>
      </c>
    </row>
    <row r="47" spans="2:26" x14ac:dyDescent="0.25">
      <c r="B47" s="2">
        <v>40221</v>
      </c>
      <c r="C47" s="11">
        <f t="shared" si="3"/>
        <v>0.36292866592042333</v>
      </c>
      <c r="D47" s="12">
        <f t="shared" si="0"/>
        <v>0.1472473796682609</v>
      </c>
      <c r="E47" s="12">
        <f t="shared" si="1"/>
        <v>0.3527526203317391</v>
      </c>
      <c r="F47" s="12">
        <f t="shared" si="2"/>
        <v>0.13707133407957667</v>
      </c>
      <c r="V47">
        <v>7133</v>
      </c>
      <c r="W47">
        <v>2894</v>
      </c>
      <c r="X47">
        <v>6933</v>
      </c>
      <c r="Y47">
        <v>2694</v>
      </c>
      <c r="Z47">
        <f t="shared" si="4"/>
        <v>19654</v>
      </c>
    </row>
    <row r="48" spans="2:26" x14ac:dyDescent="0.25">
      <c r="B48" s="3">
        <v>40222</v>
      </c>
      <c r="C48" s="13">
        <f t="shared" si="3"/>
        <v>0.20158630438196953</v>
      </c>
      <c r="D48" s="14">
        <f t="shared" si="0"/>
        <v>0.3141196795979268</v>
      </c>
      <c r="E48" s="14">
        <f t="shared" si="1"/>
        <v>0.1858803204020732</v>
      </c>
      <c r="F48" s="14">
        <f t="shared" si="2"/>
        <v>0.29841369561803049</v>
      </c>
      <c r="V48">
        <v>2567</v>
      </c>
      <c r="W48">
        <v>4000</v>
      </c>
      <c r="X48">
        <v>2367</v>
      </c>
      <c r="Y48">
        <v>3800</v>
      </c>
      <c r="Z48">
        <f t="shared" si="4"/>
        <v>12734</v>
      </c>
    </row>
    <row r="49" spans="2:26" x14ac:dyDescent="0.25">
      <c r="B49" s="2">
        <v>40223</v>
      </c>
      <c r="C49" s="11">
        <f t="shared" si="3"/>
        <v>0.33825055596738324</v>
      </c>
      <c r="D49" s="12">
        <f t="shared" si="0"/>
        <v>0.17657524091919941</v>
      </c>
      <c r="E49" s="12">
        <f t="shared" si="1"/>
        <v>0.32342475908080059</v>
      </c>
      <c r="F49" s="12">
        <f t="shared" si="2"/>
        <v>0.16174944403261676</v>
      </c>
      <c r="V49">
        <v>4563</v>
      </c>
      <c r="W49">
        <v>2382</v>
      </c>
      <c r="X49">
        <v>4363</v>
      </c>
      <c r="Y49">
        <v>2182</v>
      </c>
      <c r="Z49">
        <f t="shared" si="4"/>
        <v>13490</v>
      </c>
    </row>
    <row r="50" spans="2:26" x14ac:dyDescent="0.25">
      <c r="B50" s="3">
        <v>40224</v>
      </c>
      <c r="C50" s="13">
        <f t="shared" si="3"/>
        <v>8.4070121951219517E-2</v>
      </c>
      <c r="D50" s="14">
        <f t="shared" si="0"/>
        <v>0.43117378048780486</v>
      </c>
      <c r="E50" s="14">
        <f t="shared" si="1"/>
        <v>6.8826219512195128E-2</v>
      </c>
      <c r="F50" s="14">
        <f t="shared" si="2"/>
        <v>0.41592987804878051</v>
      </c>
      <c r="V50">
        <v>1103</v>
      </c>
      <c r="W50">
        <v>5657</v>
      </c>
      <c r="X50">
        <v>903</v>
      </c>
      <c r="Y50">
        <v>5457</v>
      </c>
      <c r="Z50">
        <f t="shared" si="4"/>
        <v>13120</v>
      </c>
    </row>
    <row r="51" spans="2:26" x14ac:dyDescent="0.25">
      <c r="B51" s="2">
        <v>40225</v>
      </c>
      <c r="C51" s="11">
        <f t="shared" si="3"/>
        <v>0.28950471698113206</v>
      </c>
      <c r="D51" s="12">
        <f t="shared" si="0"/>
        <v>0.21891846361185985</v>
      </c>
      <c r="E51" s="12">
        <f t="shared" si="1"/>
        <v>0.28108153638814015</v>
      </c>
      <c r="F51" s="12">
        <f t="shared" si="2"/>
        <v>0.21049528301886791</v>
      </c>
      <c r="V51">
        <v>6874</v>
      </c>
      <c r="W51">
        <v>5198</v>
      </c>
      <c r="X51">
        <v>6674</v>
      </c>
      <c r="Y51">
        <v>4998</v>
      </c>
      <c r="Z51">
        <f t="shared" si="4"/>
        <v>23744</v>
      </c>
    </row>
    <row r="52" spans="2:26" x14ac:dyDescent="0.25">
      <c r="B52" s="3">
        <v>40226</v>
      </c>
      <c r="C52" s="13">
        <f t="shared" si="3"/>
        <v>0.36552301255230124</v>
      </c>
      <c r="D52" s="14">
        <f t="shared" si="0"/>
        <v>0.15121338912133891</v>
      </c>
      <c r="E52" s="14">
        <f t="shared" si="1"/>
        <v>0.34878661087866109</v>
      </c>
      <c r="F52" s="14">
        <f t="shared" si="2"/>
        <v>0.13447698744769873</v>
      </c>
      <c r="V52">
        <v>4368</v>
      </c>
      <c r="W52">
        <v>1807</v>
      </c>
      <c r="X52">
        <v>4168</v>
      </c>
      <c r="Y52">
        <v>1607</v>
      </c>
      <c r="Z52">
        <f t="shared" si="4"/>
        <v>11950</v>
      </c>
    </row>
    <row r="53" spans="2:26" x14ac:dyDescent="0.25">
      <c r="B53" s="2">
        <v>40227</v>
      </c>
      <c r="C53" s="11">
        <f t="shared" si="3"/>
        <v>0.31993044990219516</v>
      </c>
      <c r="D53" s="12">
        <f t="shared" si="0"/>
        <v>0.20180395566181264</v>
      </c>
      <c r="E53" s="12">
        <f t="shared" si="1"/>
        <v>0.29819604433818736</v>
      </c>
      <c r="F53" s="12">
        <f t="shared" si="2"/>
        <v>0.18006955009780481</v>
      </c>
      <c r="V53">
        <v>2944</v>
      </c>
      <c r="W53">
        <v>1857</v>
      </c>
      <c r="X53">
        <v>2744</v>
      </c>
      <c r="Y53">
        <v>1657</v>
      </c>
      <c r="Z53">
        <f t="shared" si="4"/>
        <v>9202</v>
      </c>
    </row>
    <row r="54" spans="2:26" x14ac:dyDescent="0.25">
      <c r="B54" s="3">
        <v>40228</v>
      </c>
      <c r="C54" s="13">
        <f t="shared" si="3"/>
        <v>0.40900637619553665</v>
      </c>
      <c r="D54" s="14">
        <f t="shared" si="0"/>
        <v>9.9849450938717679E-2</v>
      </c>
      <c r="E54" s="14">
        <f t="shared" si="1"/>
        <v>9.0993623804463339E-2</v>
      </c>
      <c r="F54" s="14">
        <f t="shared" si="2"/>
        <v>0.40015054906128233</v>
      </c>
      <c r="V54">
        <v>9237</v>
      </c>
      <c r="W54">
        <v>2255</v>
      </c>
      <c r="X54">
        <v>2055</v>
      </c>
      <c r="Y54">
        <v>9037</v>
      </c>
      <c r="Z54">
        <f t="shared" si="4"/>
        <v>22584</v>
      </c>
    </row>
    <row r="55" spans="2:26" x14ac:dyDescent="0.25">
      <c r="B55" s="2">
        <v>40229</v>
      </c>
      <c r="C55" s="11">
        <f t="shared" si="3"/>
        <v>0.27063603788072688</v>
      </c>
      <c r="D55" s="12">
        <f t="shared" si="0"/>
        <v>0.23576273355515742</v>
      </c>
      <c r="E55" s="12">
        <f t="shared" si="1"/>
        <v>0.2293639621192731</v>
      </c>
      <c r="F55" s="12">
        <f t="shared" si="2"/>
        <v>0.26423726644484258</v>
      </c>
      <c r="V55">
        <v>8459</v>
      </c>
      <c r="W55">
        <v>7369</v>
      </c>
      <c r="X55">
        <v>7169</v>
      </c>
      <c r="Y55">
        <v>8259</v>
      </c>
      <c r="Z55">
        <f t="shared" si="4"/>
        <v>31256</v>
      </c>
    </row>
    <row r="56" spans="2:26" x14ac:dyDescent="0.25">
      <c r="B56" s="3">
        <v>40230</v>
      </c>
      <c r="C56" s="13">
        <f t="shared" si="3"/>
        <v>0.20781993839260712</v>
      </c>
      <c r="D56" s="14">
        <f t="shared" si="0"/>
        <v>0.29918090170820499</v>
      </c>
      <c r="E56" s="14">
        <f t="shared" si="1"/>
        <v>0.2921800616073929</v>
      </c>
      <c r="F56" s="14">
        <f t="shared" si="2"/>
        <v>0.20081909829179501</v>
      </c>
      <c r="V56">
        <v>5937</v>
      </c>
      <c r="W56">
        <v>8547</v>
      </c>
      <c r="X56">
        <v>8347</v>
      </c>
      <c r="Y56">
        <v>5737</v>
      </c>
      <c r="Z56">
        <f t="shared" si="4"/>
        <v>28568</v>
      </c>
    </row>
    <row r="57" spans="2:26" x14ac:dyDescent="0.25">
      <c r="B57" s="2">
        <v>40231</v>
      </c>
      <c r="C57" s="11">
        <f t="shared" si="3"/>
        <v>0.13607632677400119</v>
      </c>
      <c r="D57" s="12">
        <f t="shared" si="0"/>
        <v>0.37584973166368513</v>
      </c>
      <c r="E57" s="12">
        <f t="shared" si="1"/>
        <v>0.36392367322599883</v>
      </c>
      <c r="F57" s="12">
        <f t="shared" si="2"/>
        <v>0.12415026833631485</v>
      </c>
      <c r="V57">
        <v>2282</v>
      </c>
      <c r="W57">
        <v>6303</v>
      </c>
      <c r="X57">
        <v>6103</v>
      </c>
      <c r="Y57">
        <v>2082</v>
      </c>
      <c r="Z57">
        <f t="shared" si="4"/>
        <v>16770</v>
      </c>
    </row>
    <row r="58" spans="2:26" x14ac:dyDescent="0.25">
      <c r="B58" s="3">
        <v>40232</v>
      </c>
      <c r="C58" s="13">
        <f t="shared" si="3"/>
        <v>0.12106615285806037</v>
      </c>
      <c r="D58" s="14">
        <f t="shared" si="0"/>
        <v>0.38696210661528579</v>
      </c>
      <c r="E58" s="14">
        <f t="shared" si="1"/>
        <v>0.37893384714193962</v>
      </c>
      <c r="F58" s="14">
        <f t="shared" si="2"/>
        <v>0.11303789338471419</v>
      </c>
      <c r="V58">
        <v>3016</v>
      </c>
      <c r="W58">
        <v>9640</v>
      </c>
      <c r="X58">
        <v>9440</v>
      </c>
      <c r="Y58">
        <v>2816</v>
      </c>
      <c r="Z58">
        <f t="shared" si="4"/>
        <v>24912</v>
      </c>
    </row>
    <row r="59" spans="2:26" x14ac:dyDescent="0.25">
      <c r="B59" s="2">
        <v>40233</v>
      </c>
      <c r="C59" s="11">
        <f t="shared" si="3"/>
        <v>0.27864744249914175</v>
      </c>
      <c r="D59" s="12">
        <f t="shared" si="0"/>
        <v>0.22821833161688981</v>
      </c>
      <c r="E59" s="12">
        <f t="shared" si="1"/>
        <v>0.22135255750085822</v>
      </c>
      <c r="F59" s="12">
        <f t="shared" si="2"/>
        <v>0.27178166838311019</v>
      </c>
      <c r="V59">
        <v>8117</v>
      </c>
      <c r="W59">
        <v>6648</v>
      </c>
      <c r="X59">
        <v>6448</v>
      </c>
      <c r="Y59">
        <v>7917</v>
      </c>
      <c r="Z59">
        <f t="shared" si="4"/>
        <v>29130</v>
      </c>
    </row>
    <row r="60" spans="2:26" x14ac:dyDescent="0.25">
      <c r="B60" s="3">
        <v>40234</v>
      </c>
      <c r="C60" s="13">
        <f t="shared" si="3"/>
        <v>0.40855949895615867</v>
      </c>
      <c r="D60" s="14">
        <f t="shared" si="0"/>
        <v>0.10535838552540014</v>
      </c>
      <c r="E60" s="14">
        <f t="shared" si="1"/>
        <v>9.1440501043841341E-2</v>
      </c>
      <c r="F60" s="14">
        <f t="shared" si="2"/>
        <v>0.39464161447459983</v>
      </c>
      <c r="V60">
        <v>5871</v>
      </c>
      <c r="W60">
        <v>1514</v>
      </c>
      <c r="X60">
        <v>1314</v>
      </c>
      <c r="Y60">
        <v>5671</v>
      </c>
      <c r="Z60">
        <f t="shared" si="4"/>
        <v>14370</v>
      </c>
    </row>
    <row r="61" spans="2:26" x14ac:dyDescent="0.25">
      <c r="B61" s="2">
        <v>40235</v>
      </c>
      <c r="C61" s="11">
        <f t="shared" si="3"/>
        <v>0.41997413707351039</v>
      </c>
      <c r="D61" s="12">
        <f t="shared" si="0"/>
        <v>8.9973142345568483E-2</v>
      </c>
      <c r="E61" s="12">
        <f t="shared" si="1"/>
        <v>8.002586292648961E-2</v>
      </c>
      <c r="F61" s="12">
        <f t="shared" si="2"/>
        <v>0.41002685765443153</v>
      </c>
      <c r="V61">
        <v>8444</v>
      </c>
      <c r="W61">
        <v>1809</v>
      </c>
      <c r="X61">
        <v>1609</v>
      </c>
      <c r="Y61">
        <v>8244</v>
      </c>
      <c r="Z61">
        <f t="shared" si="4"/>
        <v>20106</v>
      </c>
    </row>
    <row r="62" spans="2:26" x14ac:dyDescent="0.25">
      <c r="B62" s="3">
        <v>40236</v>
      </c>
      <c r="C62" s="13">
        <f t="shared" si="3"/>
        <v>0.22491592785081016</v>
      </c>
      <c r="D62" s="14">
        <f t="shared" si="0"/>
        <v>0.28119841027208803</v>
      </c>
      <c r="E62" s="14">
        <f t="shared" si="1"/>
        <v>0.27508407214918984</v>
      </c>
      <c r="F62" s="14">
        <f t="shared" si="2"/>
        <v>0.21880158972791194</v>
      </c>
      <c r="V62">
        <v>7357</v>
      </c>
      <c r="W62">
        <v>9198</v>
      </c>
      <c r="X62">
        <v>8998</v>
      </c>
      <c r="Y62">
        <v>7157</v>
      </c>
      <c r="Z62">
        <f t="shared" si="4"/>
        <v>32710</v>
      </c>
    </row>
    <row r="63" spans="2:26" x14ac:dyDescent="0.25">
      <c r="B63" s="2">
        <v>40237</v>
      </c>
      <c r="C63" s="11">
        <f t="shared" si="3"/>
        <v>0.34673286354900706</v>
      </c>
      <c r="D63" s="12">
        <f t="shared" si="0"/>
        <v>0.16394405295750586</v>
      </c>
      <c r="E63" s="12">
        <f t="shared" si="1"/>
        <v>0.15326713645099296</v>
      </c>
      <c r="F63" s="12">
        <f t="shared" si="2"/>
        <v>0.33605594704249414</v>
      </c>
      <c r="V63">
        <v>6495</v>
      </c>
      <c r="W63">
        <v>3071</v>
      </c>
      <c r="X63">
        <v>2871</v>
      </c>
      <c r="Y63">
        <v>6295</v>
      </c>
      <c r="Z63">
        <f t="shared" si="4"/>
        <v>18732</v>
      </c>
    </row>
    <row r="64" spans="2:26" x14ac:dyDescent="0.25">
      <c r="B64" s="3">
        <v>40238</v>
      </c>
      <c r="C64" s="13">
        <f t="shared" si="3"/>
        <v>0.37308457129488831</v>
      </c>
      <c r="D64" s="14">
        <f t="shared" si="0"/>
        <v>0.13861270324014505</v>
      </c>
      <c r="E64" s="14">
        <f t="shared" si="1"/>
        <v>0.12691542870511172</v>
      </c>
      <c r="F64" s="14">
        <f t="shared" si="2"/>
        <v>0.36138729675985498</v>
      </c>
      <c r="V64">
        <v>6379</v>
      </c>
      <c r="W64">
        <v>2370</v>
      </c>
      <c r="X64">
        <v>2170</v>
      </c>
      <c r="Y64">
        <v>6179</v>
      </c>
      <c r="Z64">
        <f t="shared" si="4"/>
        <v>17098</v>
      </c>
    </row>
    <row r="65" spans="2:26" x14ac:dyDescent="0.25">
      <c r="B65" s="2">
        <v>40239</v>
      </c>
      <c r="C65" s="11">
        <f t="shared" si="3"/>
        <v>0.12019425333872925</v>
      </c>
      <c r="D65" s="12">
        <f t="shared" si="0"/>
        <v>0.38789963577498987</v>
      </c>
      <c r="E65" s="12">
        <f t="shared" si="1"/>
        <v>0.37980574666127076</v>
      </c>
      <c r="F65" s="12">
        <f t="shared" si="2"/>
        <v>0.11210036422501012</v>
      </c>
      <c r="V65">
        <v>2970</v>
      </c>
      <c r="W65">
        <v>9585</v>
      </c>
      <c r="X65">
        <v>9385</v>
      </c>
      <c r="Y65">
        <v>2770</v>
      </c>
      <c r="Z65">
        <f t="shared" si="4"/>
        <v>24710</v>
      </c>
    </row>
    <row r="66" spans="2:26" x14ac:dyDescent="0.25">
      <c r="B66" s="3">
        <v>40240</v>
      </c>
      <c r="C66" s="13">
        <f t="shared" si="3"/>
        <v>0.27802170491260042</v>
      </c>
      <c r="D66" s="14">
        <f t="shared" si="0"/>
        <v>0.23026261287382985</v>
      </c>
      <c r="E66" s="14">
        <f t="shared" si="1"/>
        <v>0.22197829508739955</v>
      </c>
      <c r="F66" s="14">
        <f t="shared" si="2"/>
        <v>0.26973738712617018</v>
      </c>
      <c r="V66">
        <v>6712</v>
      </c>
      <c r="W66">
        <v>5559</v>
      </c>
      <c r="X66">
        <v>5359</v>
      </c>
      <c r="Y66">
        <v>6512</v>
      </c>
      <c r="Z66">
        <f t="shared" si="4"/>
        <v>24142</v>
      </c>
    </row>
    <row r="67" spans="2:26" x14ac:dyDescent="0.25">
      <c r="B67" s="2">
        <v>40241</v>
      </c>
      <c r="C67" s="11">
        <f t="shared" si="3"/>
        <v>0.11160258591357605</v>
      </c>
      <c r="D67" s="12">
        <f t="shared" si="0"/>
        <v>0.39973914029715324</v>
      </c>
      <c r="E67" s="12">
        <f t="shared" si="1"/>
        <v>0.38839741408642398</v>
      </c>
      <c r="F67" s="12">
        <f t="shared" si="2"/>
        <v>0.10026085970284677</v>
      </c>
      <c r="V67">
        <v>1968</v>
      </c>
      <c r="W67">
        <v>7049</v>
      </c>
      <c r="X67">
        <v>6849</v>
      </c>
      <c r="Y67">
        <v>1768</v>
      </c>
      <c r="Z67">
        <f t="shared" si="4"/>
        <v>17634</v>
      </c>
    </row>
    <row r="68" spans="2:26" x14ac:dyDescent="0.25">
      <c r="B68" s="3">
        <v>40242</v>
      </c>
      <c r="C68" s="13">
        <f t="shared" si="3"/>
        <v>0.37738128426726142</v>
      </c>
      <c r="D68" s="14">
        <f t="shared" si="0"/>
        <v>0.13191153238546605</v>
      </c>
      <c r="E68" s="14">
        <f t="shared" si="1"/>
        <v>0.1226187157327386</v>
      </c>
      <c r="F68" s="14">
        <f t="shared" si="2"/>
        <v>0.36808846761453395</v>
      </c>
      <c r="V68">
        <v>8122</v>
      </c>
      <c r="W68">
        <v>2839</v>
      </c>
      <c r="X68">
        <v>2639</v>
      </c>
      <c r="Y68">
        <v>7922</v>
      </c>
      <c r="Z68">
        <f t="shared" si="4"/>
        <v>21522</v>
      </c>
    </row>
    <row r="69" spans="2:26" x14ac:dyDescent="0.25">
      <c r="B69" s="2">
        <v>40243</v>
      </c>
      <c r="C69" s="11">
        <f t="shared" si="3"/>
        <v>0.26484848484848483</v>
      </c>
      <c r="D69" s="12">
        <f t="shared" ref="D69:D102" si="5">W69/$Z69</f>
        <v>0.24066115702479338</v>
      </c>
      <c r="E69" s="12">
        <f t="shared" ref="E69:E102" si="6">X69/$Z69</f>
        <v>0.23515151515151514</v>
      </c>
      <c r="F69" s="12">
        <f t="shared" ref="F69:F102" si="7">Y69/$Z69</f>
        <v>0.2593388429752066</v>
      </c>
      <c r="V69">
        <v>9614</v>
      </c>
      <c r="W69">
        <v>8736</v>
      </c>
      <c r="X69">
        <v>8536</v>
      </c>
      <c r="Y69">
        <v>9414</v>
      </c>
      <c r="Z69">
        <f t="shared" si="4"/>
        <v>36300</v>
      </c>
    </row>
    <row r="70" spans="2:26" x14ac:dyDescent="0.25">
      <c r="B70" s="3">
        <v>40244</v>
      </c>
      <c r="C70" s="13">
        <f t="shared" ref="C70:C102" si="8">V70/$Z70</f>
        <v>0.21731705544655186</v>
      </c>
      <c r="D70" s="14">
        <f t="shared" si="5"/>
        <v>0.28994985829518205</v>
      </c>
      <c r="E70" s="14">
        <f t="shared" si="6"/>
        <v>0.28268294455344817</v>
      </c>
      <c r="F70" s="14">
        <f t="shared" si="7"/>
        <v>0.21005014170481798</v>
      </c>
      <c r="V70">
        <v>5981</v>
      </c>
      <c r="W70">
        <v>7980</v>
      </c>
      <c r="X70">
        <v>7780</v>
      </c>
      <c r="Y70">
        <v>5781</v>
      </c>
      <c r="Z70">
        <f t="shared" ref="Z70:Z102" si="9">SUM(V70:Y70)</f>
        <v>27522</v>
      </c>
    </row>
    <row r="71" spans="2:26" x14ac:dyDescent="0.25">
      <c r="B71" s="2">
        <v>40245</v>
      </c>
      <c r="C71" s="11">
        <f t="shared" si="8"/>
        <v>0.27521356201576053</v>
      </c>
      <c r="D71" s="12">
        <f t="shared" si="5"/>
        <v>0.2314085159923184</v>
      </c>
      <c r="E71" s="12">
        <f t="shared" si="6"/>
        <v>0.22478643798423945</v>
      </c>
      <c r="F71" s="12">
        <f t="shared" si="7"/>
        <v>0.26859148400768162</v>
      </c>
      <c r="V71">
        <v>8312</v>
      </c>
      <c r="W71">
        <v>6989</v>
      </c>
      <c r="X71">
        <v>6789</v>
      </c>
      <c r="Y71">
        <v>8112</v>
      </c>
      <c r="Z71">
        <f t="shared" si="9"/>
        <v>30202</v>
      </c>
    </row>
    <row r="72" spans="2:26" x14ac:dyDescent="0.25">
      <c r="B72" s="3">
        <v>40246</v>
      </c>
      <c r="C72" s="13">
        <f t="shared" si="8"/>
        <v>0.32759186351706038</v>
      </c>
      <c r="D72" s="14">
        <f t="shared" si="5"/>
        <v>0.18881233595800526</v>
      </c>
      <c r="E72" s="14">
        <f t="shared" si="6"/>
        <v>0.17240813648293962</v>
      </c>
      <c r="F72" s="14">
        <f t="shared" si="7"/>
        <v>0.31118766404199477</v>
      </c>
      <c r="V72">
        <v>3994</v>
      </c>
      <c r="W72">
        <v>2302</v>
      </c>
      <c r="X72">
        <v>2102</v>
      </c>
      <c r="Y72">
        <v>3794</v>
      </c>
      <c r="Z72">
        <f t="shared" si="9"/>
        <v>12192</v>
      </c>
    </row>
    <row r="73" spans="2:26" x14ac:dyDescent="0.25">
      <c r="B73" s="2">
        <v>40247</v>
      </c>
      <c r="C73" s="11">
        <f t="shared" si="8"/>
        <v>0.1618374876271034</v>
      </c>
      <c r="D73" s="12">
        <f t="shared" si="5"/>
        <v>0.34716098263295242</v>
      </c>
      <c r="E73" s="12">
        <f t="shared" si="6"/>
        <v>0.33816251237289663</v>
      </c>
      <c r="F73" s="12">
        <f t="shared" si="7"/>
        <v>0.15283901736704761</v>
      </c>
      <c r="V73">
        <v>3597</v>
      </c>
      <c r="W73">
        <v>7716</v>
      </c>
      <c r="X73">
        <v>7516</v>
      </c>
      <c r="Y73">
        <v>3397</v>
      </c>
      <c r="Z73">
        <f t="shared" si="9"/>
        <v>22226</v>
      </c>
    </row>
    <row r="74" spans="2:26" x14ac:dyDescent="0.25">
      <c r="B74" s="3">
        <v>40248</v>
      </c>
      <c r="C74" s="13">
        <f t="shared" si="8"/>
        <v>0.33360359696321956</v>
      </c>
      <c r="D74" s="14">
        <f t="shared" si="5"/>
        <v>0.17376722930640526</v>
      </c>
      <c r="E74" s="14">
        <f t="shared" si="6"/>
        <v>0.16639640303678041</v>
      </c>
      <c r="F74" s="14">
        <f t="shared" si="7"/>
        <v>0.32623277069359474</v>
      </c>
      <c r="V74">
        <v>9052</v>
      </c>
      <c r="W74">
        <v>4715</v>
      </c>
      <c r="X74">
        <v>4515</v>
      </c>
      <c r="Y74">
        <v>8852</v>
      </c>
      <c r="Z74">
        <f t="shared" si="9"/>
        <v>27134</v>
      </c>
    </row>
    <row r="75" spans="2:26" x14ac:dyDescent="0.25">
      <c r="B75" s="2">
        <v>40249</v>
      </c>
      <c r="C75" s="11">
        <f t="shared" si="8"/>
        <v>0.41740045941807047</v>
      </c>
      <c r="D75" s="12">
        <f t="shared" si="5"/>
        <v>0.10174196018376723</v>
      </c>
      <c r="E75" s="12">
        <f t="shared" si="6"/>
        <v>8.2599540581929559E-2</v>
      </c>
      <c r="F75" s="12">
        <f t="shared" si="7"/>
        <v>0.39825803981623276</v>
      </c>
      <c r="V75">
        <v>4361</v>
      </c>
      <c r="W75">
        <v>1063</v>
      </c>
      <c r="X75">
        <v>863</v>
      </c>
      <c r="Y75">
        <v>4161</v>
      </c>
      <c r="Z75">
        <f t="shared" si="9"/>
        <v>10448</v>
      </c>
    </row>
    <row r="76" spans="2:26" x14ac:dyDescent="0.25">
      <c r="B76" s="3">
        <v>40250</v>
      </c>
      <c r="C76" s="13">
        <f t="shared" si="8"/>
        <v>0.14688227367389439</v>
      </c>
      <c r="D76" s="14">
        <f t="shared" si="5"/>
        <v>0.3653681244640451</v>
      </c>
      <c r="E76" s="14">
        <f t="shared" si="6"/>
        <v>0.35311772632610561</v>
      </c>
      <c r="F76" s="14">
        <f t="shared" si="7"/>
        <v>0.13463187553595493</v>
      </c>
      <c r="V76">
        <v>2398</v>
      </c>
      <c r="W76">
        <v>5965</v>
      </c>
      <c r="X76">
        <v>5765</v>
      </c>
      <c r="Y76">
        <v>2198</v>
      </c>
      <c r="Z76">
        <f t="shared" si="9"/>
        <v>16326</v>
      </c>
    </row>
    <row r="77" spans="2:26" x14ac:dyDescent="0.25">
      <c r="B77" s="2">
        <v>40251</v>
      </c>
      <c r="C77" s="11">
        <f t="shared" si="8"/>
        <v>0.22356549981955973</v>
      </c>
      <c r="D77" s="12">
        <f t="shared" si="5"/>
        <v>0.31252255503428367</v>
      </c>
      <c r="E77" s="12">
        <f t="shared" si="6"/>
        <v>0.2764345001804403</v>
      </c>
      <c r="F77" s="12">
        <f t="shared" si="7"/>
        <v>0.18747744496571636</v>
      </c>
      <c r="V77">
        <v>1239</v>
      </c>
      <c r="W77">
        <v>1732</v>
      </c>
      <c r="X77">
        <v>1532</v>
      </c>
      <c r="Y77">
        <v>1039</v>
      </c>
      <c r="Z77">
        <f t="shared" si="9"/>
        <v>5542</v>
      </c>
    </row>
    <row r="78" spans="2:26" x14ac:dyDescent="0.25">
      <c r="B78" s="3">
        <v>40252</v>
      </c>
      <c r="C78" s="13">
        <f t="shared" si="8"/>
        <v>0.16929746554024011</v>
      </c>
      <c r="D78" s="14">
        <f t="shared" si="5"/>
        <v>0.34181858603823922</v>
      </c>
      <c r="E78" s="14">
        <f t="shared" si="6"/>
        <v>0.33070253445975989</v>
      </c>
      <c r="F78" s="14">
        <f t="shared" si="7"/>
        <v>0.15818141396176078</v>
      </c>
      <c r="V78">
        <v>3046</v>
      </c>
      <c r="W78">
        <v>6150</v>
      </c>
      <c r="X78">
        <v>5950</v>
      </c>
      <c r="Y78">
        <v>2846</v>
      </c>
      <c r="Z78">
        <f t="shared" si="9"/>
        <v>17992</v>
      </c>
    </row>
    <row r="79" spans="2:26" x14ac:dyDescent="0.25">
      <c r="B79" s="2">
        <v>40253</v>
      </c>
      <c r="C79" s="11">
        <f t="shared" si="8"/>
        <v>0.17382853540659801</v>
      </c>
      <c r="D79" s="12">
        <f t="shared" si="5"/>
        <v>0.33667787350283673</v>
      </c>
      <c r="E79" s="12">
        <f t="shared" si="6"/>
        <v>0.32617146459340196</v>
      </c>
      <c r="F79" s="12">
        <f t="shared" si="7"/>
        <v>0.16332212649716327</v>
      </c>
      <c r="V79">
        <v>3309</v>
      </c>
      <c r="W79">
        <v>6409</v>
      </c>
      <c r="X79">
        <v>6209</v>
      </c>
      <c r="Y79">
        <v>3109</v>
      </c>
      <c r="Z79">
        <f t="shared" si="9"/>
        <v>19036</v>
      </c>
    </row>
    <row r="80" spans="2:26" x14ac:dyDescent="0.25">
      <c r="B80" s="3">
        <v>40254</v>
      </c>
      <c r="C80" s="13">
        <f t="shared" si="8"/>
        <v>0.32482124616956076</v>
      </c>
      <c r="D80" s="14">
        <f t="shared" si="5"/>
        <v>0.18303606505853698</v>
      </c>
      <c r="E80" s="14">
        <f t="shared" si="6"/>
        <v>0.17517875383043921</v>
      </c>
      <c r="F80" s="14">
        <f t="shared" si="7"/>
        <v>0.31696393494146302</v>
      </c>
      <c r="V80">
        <v>8268</v>
      </c>
      <c r="W80">
        <v>4659</v>
      </c>
      <c r="X80">
        <v>4459</v>
      </c>
      <c r="Y80">
        <v>8068</v>
      </c>
      <c r="Z80">
        <f t="shared" si="9"/>
        <v>25454</v>
      </c>
    </row>
    <row r="81" spans="2:26" x14ac:dyDescent="0.25">
      <c r="B81" s="2">
        <v>40255</v>
      </c>
      <c r="C81" s="11">
        <f t="shared" si="8"/>
        <v>0.28863908872901678</v>
      </c>
      <c r="D81" s="12">
        <f t="shared" si="5"/>
        <v>0.21735611510791367</v>
      </c>
      <c r="E81" s="12">
        <f t="shared" si="6"/>
        <v>0.21136091127098322</v>
      </c>
      <c r="F81" s="12">
        <f t="shared" si="7"/>
        <v>0.28264388489208631</v>
      </c>
      <c r="V81">
        <v>9629</v>
      </c>
      <c r="W81">
        <v>7251</v>
      </c>
      <c r="X81">
        <v>7051</v>
      </c>
      <c r="Y81">
        <v>9429</v>
      </c>
      <c r="Z81">
        <f t="shared" si="9"/>
        <v>33360</v>
      </c>
    </row>
    <row r="82" spans="2:26" x14ac:dyDescent="0.25">
      <c r="B82" s="3">
        <v>40256</v>
      </c>
      <c r="C82" s="13">
        <f t="shared" si="8"/>
        <v>0.24190320232896653</v>
      </c>
      <c r="D82" s="14">
        <f t="shared" si="5"/>
        <v>0.26416181465308103</v>
      </c>
      <c r="E82" s="14">
        <f t="shared" si="6"/>
        <v>0.2580967976710335</v>
      </c>
      <c r="F82" s="14">
        <f t="shared" si="7"/>
        <v>0.23583818534691897</v>
      </c>
      <c r="V82">
        <v>7977</v>
      </c>
      <c r="W82">
        <v>8711</v>
      </c>
      <c r="X82">
        <v>8511</v>
      </c>
      <c r="Y82">
        <v>7777</v>
      </c>
      <c r="Z82">
        <f t="shared" si="9"/>
        <v>32976</v>
      </c>
    </row>
    <row r="83" spans="2:26" x14ac:dyDescent="0.25">
      <c r="B83" s="2">
        <v>40257</v>
      </c>
      <c r="C83" s="11">
        <f t="shared" si="8"/>
        <v>0.3208355650776647</v>
      </c>
      <c r="D83" s="12">
        <f t="shared" si="5"/>
        <v>0.19255490091055169</v>
      </c>
      <c r="E83" s="12">
        <f t="shared" si="6"/>
        <v>0.1791644349223353</v>
      </c>
      <c r="F83" s="12">
        <f t="shared" si="7"/>
        <v>0.30744509908944834</v>
      </c>
      <c r="V83">
        <v>4792</v>
      </c>
      <c r="W83">
        <v>2876</v>
      </c>
      <c r="X83">
        <v>2676</v>
      </c>
      <c r="Y83">
        <v>4592</v>
      </c>
      <c r="Z83">
        <f t="shared" si="9"/>
        <v>14936</v>
      </c>
    </row>
    <row r="84" spans="2:26" x14ac:dyDescent="0.25">
      <c r="B84" s="3">
        <v>40258</v>
      </c>
      <c r="C84" s="13">
        <f t="shared" si="8"/>
        <v>9.8819907644946123E-2</v>
      </c>
      <c r="D84" s="14">
        <f t="shared" si="5"/>
        <v>0.41144176500769625</v>
      </c>
      <c r="E84" s="14">
        <f t="shared" si="6"/>
        <v>0.40118009235505386</v>
      </c>
      <c r="F84" s="14">
        <f t="shared" si="7"/>
        <v>8.8558234992303739E-2</v>
      </c>
      <c r="V84">
        <v>1926</v>
      </c>
      <c r="W84">
        <v>8019</v>
      </c>
      <c r="X84">
        <v>7819</v>
      </c>
      <c r="Y84">
        <v>1726</v>
      </c>
      <c r="Z84">
        <f t="shared" si="9"/>
        <v>19490</v>
      </c>
    </row>
    <row r="85" spans="2:26" x14ac:dyDescent="0.25">
      <c r="B85" s="2">
        <v>40259</v>
      </c>
      <c r="C85" s="11">
        <f t="shared" si="8"/>
        <v>0.11972827625247665</v>
      </c>
      <c r="D85" s="12">
        <f t="shared" si="5"/>
        <v>0.38970657609208414</v>
      </c>
      <c r="E85" s="12">
        <f t="shared" si="6"/>
        <v>0.38027172374752333</v>
      </c>
      <c r="F85" s="12">
        <f t="shared" si="7"/>
        <v>0.11029342390791584</v>
      </c>
      <c r="V85">
        <v>2538</v>
      </c>
      <c r="W85">
        <v>8261</v>
      </c>
      <c r="X85">
        <v>8061</v>
      </c>
      <c r="Y85">
        <v>2338</v>
      </c>
      <c r="Z85">
        <f t="shared" si="9"/>
        <v>21198</v>
      </c>
    </row>
    <row r="86" spans="2:26" x14ac:dyDescent="0.25">
      <c r="B86" s="3">
        <v>40260</v>
      </c>
      <c r="C86" s="13">
        <f t="shared" si="8"/>
        <v>0.31344775870688218</v>
      </c>
      <c r="D86" s="14">
        <f t="shared" si="5"/>
        <v>0.20321613064489252</v>
      </c>
      <c r="E86" s="14">
        <f t="shared" si="6"/>
        <v>0.18655224129311782</v>
      </c>
      <c r="F86" s="14">
        <f t="shared" si="7"/>
        <v>0.29678386935510748</v>
      </c>
      <c r="V86">
        <v>3762</v>
      </c>
      <c r="W86">
        <v>2439</v>
      </c>
      <c r="X86">
        <v>2239</v>
      </c>
      <c r="Y86">
        <v>3562</v>
      </c>
      <c r="Z86">
        <f t="shared" si="9"/>
        <v>12002</v>
      </c>
    </row>
    <row r="87" spans="2:26" x14ac:dyDescent="0.25">
      <c r="B87" s="2">
        <v>40261</v>
      </c>
      <c r="C87" s="11">
        <f t="shared" si="8"/>
        <v>0.11232758620689655</v>
      </c>
      <c r="D87" s="12">
        <f t="shared" si="5"/>
        <v>0.39629310344827584</v>
      </c>
      <c r="E87" s="12">
        <f t="shared" si="6"/>
        <v>0.38767241379310347</v>
      </c>
      <c r="F87" s="12">
        <f t="shared" si="7"/>
        <v>0.10370689655172413</v>
      </c>
      <c r="V87">
        <v>2606</v>
      </c>
      <c r="W87">
        <v>9194</v>
      </c>
      <c r="X87">
        <v>8994</v>
      </c>
      <c r="Y87">
        <v>2406</v>
      </c>
      <c r="Z87">
        <f t="shared" si="9"/>
        <v>23200</v>
      </c>
    </row>
    <row r="88" spans="2:26" x14ac:dyDescent="0.25">
      <c r="B88" s="3">
        <v>40262</v>
      </c>
      <c r="C88" s="13">
        <f t="shared" si="8"/>
        <v>0.39218057234985892</v>
      </c>
      <c r="D88" s="14">
        <f t="shared" si="5"/>
        <v>0.11789600967351874</v>
      </c>
      <c r="E88" s="14">
        <f t="shared" si="6"/>
        <v>0.10781942765014108</v>
      </c>
      <c r="F88" s="14">
        <f t="shared" si="7"/>
        <v>0.38210399032648124</v>
      </c>
      <c r="V88">
        <v>7784</v>
      </c>
      <c r="W88">
        <v>2340</v>
      </c>
      <c r="X88">
        <v>2140</v>
      </c>
      <c r="Y88">
        <v>7584</v>
      </c>
      <c r="Z88">
        <f t="shared" si="9"/>
        <v>19848</v>
      </c>
    </row>
    <row r="89" spans="2:26" x14ac:dyDescent="0.25">
      <c r="B89" s="2">
        <v>40263</v>
      </c>
      <c r="C89" s="11">
        <f t="shared" si="8"/>
        <v>0.12176983797257998</v>
      </c>
      <c r="D89" s="12">
        <f t="shared" si="5"/>
        <v>0.38653926049023679</v>
      </c>
      <c r="E89" s="12">
        <f t="shared" si="6"/>
        <v>0.37823016202742005</v>
      </c>
      <c r="F89" s="12">
        <f t="shared" si="7"/>
        <v>0.11346073950976319</v>
      </c>
      <c r="V89">
        <v>2931</v>
      </c>
      <c r="W89">
        <v>9304</v>
      </c>
      <c r="X89">
        <v>9104</v>
      </c>
      <c r="Y89">
        <v>2731</v>
      </c>
      <c r="Z89">
        <f t="shared" si="9"/>
        <v>24070</v>
      </c>
    </row>
    <row r="90" spans="2:26" x14ac:dyDescent="0.25">
      <c r="B90" s="3">
        <v>40264</v>
      </c>
      <c r="C90" s="13">
        <f t="shared" si="8"/>
        <v>0.25262946338849063</v>
      </c>
      <c r="D90" s="14">
        <f t="shared" si="5"/>
        <v>0.25406980639110338</v>
      </c>
      <c r="E90" s="14">
        <f t="shared" si="6"/>
        <v>0.24737053661150935</v>
      </c>
      <c r="F90" s="14">
        <f t="shared" si="7"/>
        <v>0.24593019360889662</v>
      </c>
      <c r="V90">
        <v>7542</v>
      </c>
      <c r="W90">
        <v>7585</v>
      </c>
      <c r="X90">
        <v>7385</v>
      </c>
      <c r="Y90">
        <v>7342</v>
      </c>
      <c r="Z90">
        <f t="shared" si="9"/>
        <v>29854</v>
      </c>
    </row>
    <row r="91" spans="2:26" x14ac:dyDescent="0.25">
      <c r="B91" s="2">
        <v>40265</v>
      </c>
      <c r="C91" s="11">
        <f t="shared" si="8"/>
        <v>0.23613171165826163</v>
      </c>
      <c r="D91" s="12">
        <f t="shared" si="5"/>
        <v>0.27128448531592997</v>
      </c>
      <c r="E91" s="12">
        <f t="shared" si="6"/>
        <v>0.26386828834173837</v>
      </c>
      <c r="F91" s="12">
        <f t="shared" si="7"/>
        <v>0.22871551468407</v>
      </c>
      <c r="V91">
        <v>6368</v>
      </c>
      <c r="W91">
        <v>7316</v>
      </c>
      <c r="X91">
        <v>7116</v>
      </c>
      <c r="Y91">
        <v>6168</v>
      </c>
      <c r="Z91">
        <f t="shared" si="9"/>
        <v>26968</v>
      </c>
    </row>
    <row r="92" spans="2:26" x14ac:dyDescent="0.25">
      <c r="B92" s="3">
        <v>40266</v>
      </c>
      <c r="C92" s="13">
        <f t="shared" si="8"/>
        <v>0.27361094796194058</v>
      </c>
      <c r="D92" s="14">
        <f t="shared" si="5"/>
        <v>0.23226242217784565</v>
      </c>
      <c r="E92" s="14">
        <f t="shared" si="6"/>
        <v>0.22638905203805945</v>
      </c>
      <c r="F92" s="14">
        <f t="shared" si="7"/>
        <v>0.26773757782215435</v>
      </c>
      <c r="V92">
        <v>9317</v>
      </c>
      <c r="W92">
        <v>7909</v>
      </c>
      <c r="X92">
        <v>7709</v>
      </c>
      <c r="Y92">
        <v>9117</v>
      </c>
      <c r="Z92">
        <f t="shared" si="9"/>
        <v>34052</v>
      </c>
    </row>
    <row r="93" spans="2:26" x14ac:dyDescent="0.25">
      <c r="B93" s="2">
        <v>40267</v>
      </c>
      <c r="C93" s="11">
        <f t="shared" si="8"/>
        <v>0.19307239348804989</v>
      </c>
      <c r="D93" s="12">
        <f t="shared" si="5"/>
        <v>0.31385521302390024</v>
      </c>
      <c r="E93" s="12">
        <f t="shared" si="6"/>
        <v>0.30692760651195011</v>
      </c>
      <c r="F93" s="12">
        <f t="shared" si="7"/>
        <v>0.18614478697609976</v>
      </c>
      <c r="V93">
        <v>5574</v>
      </c>
      <c r="W93">
        <v>9061</v>
      </c>
      <c r="X93">
        <v>8861</v>
      </c>
      <c r="Y93">
        <v>5374</v>
      </c>
      <c r="Z93">
        <f t="shared" si="9"/>
        <v>28870</v>
      </c>
    </row>
    <row r="94" spans="2:26" x14ac:dyDescent="0.25">
      <c r="B94" s="3">
        <v>40268</v>
      </c>
      <c r="C94" s="13">
        <f t="shared" si="8"/>
        <v>0.43294356282066582</v>
      </c>
      <c r="D94" s="14">
        <f t="shared" si="5"/>
        <v>7.8988187567116092E-2</v>
      </c>
      <c r="E94" s="14">
        <f t="shared" si="6"/>
        <v>6.7056437179334211E-2</v>
      </c>
      <c r="F94" s="14">
        <f t="shared" si="7"/>
        <v>0.42101181243288388</v>
      </c>
      <c r="V94">
        <v>7257</v>
      </c>
      <c r="W94">
        <v>1324</v>
      </c>
      <c r="X94">
        <v>1124</v>
      </c>
      <c r="Y94">
        <v>7057</v>
      </c>
      <c r="Z94">
        <f t="shared" si="9"/>
        <v>16762</v>
      </c>
    </row>
    <row r="95" spans="2:26" x14ac:dyDescent="0.25">
      <c r="B95" s="2">
        <v>40269</v>
      </c>
      <c r="C95" s="11">
        <f t="shared" si="8"/>
        <v>6.8023833167825218E-2</v>
      </c>
      <c r="D95" s="12">
        <f t="shared" si="5"/>
        <v>0.4430100408253338</v>
      </c>
      <c r="E95" s="12">
        <f t="shared" si="6"/>
        <v>0.43197616683217477</v>
      </c>
      <c r="F95" s="12">
        <f t="shared" si="7"/>
        <v>5.6989959174666226E-2</v>
      </c>
      <c r="V95">
        <v>1233</v>
      </c>
      <c r="W95">
        <v>8030</v>
      </c>
      <c r="X95">
        <v>7830</v>
      </c>
      <c r="Y95">
        <v>1033</v>
      </c>
      <c r="Z95">
        <f t="shared" si="9"/>
        <v>18126</v>
      </c>
    </row>
    <row r="96" spans="2:26" x14ac:dyDescent="0.25">
      <c r="B96" s="3">
        <v>40270</v>
      </c>
      <c r="C96" s="13">
        <f t="shared" si="8"/>
        <v>0.1472473796682609</v>
      </c>
      <c r="D96" s="14">
        <f t="shared" si="5"/>
        <v>0.36292866592042333</v>
      </c>
      <c r="E96" s="14">
        <f t="shared" si="6"/>
        <v>0.3527526203317391</v>
      </c>
      <c r="F96" s="14">
        <f t="shared" si="7"/>
        <v>0.13707133407957667</v>
      </c>
      <c r="V96">
        <v>2894</v>
      </c>
      <c r="W96">
        <v>7133</v>
      </c>
      <c r="X96">
        <v>6933</v>
      </c>
      <c r="Y96">
        <v>2694</v>
      </c>
      <c r="Z96">
        <f t="shared" si="9"/>
        <v>19654</v>
      </c>
    </row>
    <row r="97" spans="2:26" x14ac:dyDescent="0.25">
      <c r="B97" s="2">
        <v>40271</v>
      </c>
      <c r="C97" s="11">
        <f t="shared" si="8"/>
        <v>0.3141196795979268</v>
      </c>
      <c r="D97" s="12">
        <f t="shared" si="5"/>
        <v>0.20158630438196953</v>
      </c>
      <c r="E97" s="12">
        <f t="shared" si="6"/>
        <v>0.1858803204020732</v>
      </c>
      <c r="F97" s="12">
        <f t="shared" si="7"/>
        <v>0.29841369561803049</v>
      </c>
      <c r="V97">
        <v>4000</v>
      </c>
      <c r="W97">
        <v>2567</v>
      </c>
      <c r="X97">
        <v>2367</v>
      </c>
      <c r="Y97">
        <v>3800</v>
      </c>
      <c r="Z97">
        <f t="shared" si="9"/>
        <v>12734</v>
      </c>
    </row>
    <row r="98" spans="2:26" x14ac:dyDescent="0.25">
      <c r="B98" s="3">
        <v>40272</v>
      </c>
      <c r="C98" s="13">
        <f t="shared" si="8"/>
        <v>0.17657524091919941</v>
      </c>
      <c r="D98" s="14">
        <f t="shared" si="5"/>
        <v>0.33825055596738324</v>
      </c>
      <c r="E98" s="14">
        <f t="shared" si="6"/>
        <v>0.32342475908080059</v>
      </c>
      <c r="F98" s="14">
        <f t="shared" si="7"/>
        <v>0.16174944403261676</v>
      </c>
      <c r="V98">
        <v>2382</v>
      </c>
      <c r="W98">
        <v>4563</v>
      </c>
      <c r="X98">
        <v>4363</v>
      </c>
      <c r="Y98">
        <v>2182</v>
      </c>
      <c r="Z98">
        <f t="shared" si="9"/>
        <v>13490</v>
      </c>
    </row>
    <row r="99" spans="2:26" x14ac:dyDescent="0.25">
      <c r="B99" s="2">
        <v>40273</v>
      </c>
      <c r="C99" s="11">
        <f t="shared" si="8"/>
        <v>0.43117378048780486</v>
      </c>
      <c r="D99" s="12">
        <f t="shared" si="5"/>
        <v>8.4070121951219517E-2</v>
      </c>
      <c r="E99" s="12">
        <f t="shared" si="6"/>
        <v>6.8826219512195128E-2</v>
      </c>
      <c r="F99" s="12">
        <f t="shared" si="7"/>
        <v>0.41592987804878051</v>
      </c>
      <c r="V99">
        <v>5657</v>
      </c>
      <c r="W99">
        <v>1103</v>
      </c>
      <c r="X99">
        <v>903</v>
      </c>
      <c r="Y99">
        <v>5457</v>
      </c>
      <c r="Z99">
        <f t="shared" si="9"/>
        <v>13120</v>
      </c>
    </row>
    <row r="100" spans="2:26" x14ac:dyDescent="0.25">
      <c r="B100" s="3">
        <v>40274</v>
      </c>
      <c r="C100" s="13">
        <f t="shared" si="8"/>
        <v>0.21891846361185985</v>
      </c>
      <c r="D100" s="14">
        <f t="shared" si="5"/>
        <v>0.28950471698113206</v>
      </c>
      <c r="E100" s="14">
        <f t="shared" si="6"/>
        <v>0.28108153638814015</v>
      </c>
      <c r="F100" s="14">
        <f t="shared" si="7"/>
        <v>0.21049528301886791</v>
      </c>
      <c r="V100">
        <v>5198</v>
      </c>
      <c r="W100">
        <v>6874</v>
      </c>
      <c r="X100">
        <v>6674</v>
      </c>
      <c r="Y100">
        <v>4998</v>
      </c>
      <c r="Z100">
        <f t="shared" si="9"/>
        <v>23744</v>
      </c>
    </row>
    <row r="101" spans="2:26" x14ac:dyDescent="0.25">
      <c r="B101" s="2">
        <v>40275</v>
      </c>
      <c r="C101" s="11">
        <f t="shared" si="8"/>
        <v>0.15121338912133891</v>
      </c>
      <c r="D101" s="12">
        <f t="shared" si="5"/>
        <v>0.36552301255230124</v>
      </c>
      <c r="E101" s="12">
        <f t="shared" si="6"/>
        <v>0.34878661087866109</v>
      </c>
      <c r="F101" s="12">
        <f t="shared" si="7"/>
        <v>0.13447698744769873</v>
      </c>
      <c r="V101">
        <v>1807</v>
      </c>
      <c r="W101">
        <v>4368</v>
      </c>
      <c r="X101">
        <v>4168</v>
      </c>
      <c r="Y101">
        <v>1607</v>
      </c>
      <c r="Z101">
        <f t="shared" si="9"/>
        <v>11950</v>
      </c>
    </row>
    <row r="102" spans="2:26" x14ac:dyDescent="0.25">
      <c r="B102" s="3">
        <v>40276</v>
      </c>
      <c r="C102" s="13">
        <f t="shared" si="8"/>
        <v>0.20180395566181264</v>
      </c>
      <c r="D102" s="14">
        <f t="shared" si="5"/>
        <v>0.31993044990219516</v>
      </c>
      <c r="E102" s="14">
        <f t="shared" si="6"/>
        <v>0.29819604433818736</v>
      </c>
      <c r="F102" s="14">
        <f t="shared" si="7"/>
        <v>0.18006955009780481</v>
      </c>
      <c r="V102">
        <v>1857</v>
      </c>
      <c r="W102">
        <v>2944</v>
      </c>
      <c r="X102">
        <v>2744</v>
      </c>
      <c r="Y102">
        <v>1657</v>
      </c>
      <c r="Z102">
        <f t="shared" si="9"/>
        <v>9202</v>
      </c>
    </row>
  </sheetData>
  <conditionalFormatting sqref="B5:F102">
    <cfRule type="expression" dxfId="1" priority="1">
      <formula>AND(ROW($B5)&gt;=(ROW($B$5)+$N$4),ROW($B5)&lt;(ROW($B$5)+$N$4+$N$2))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pinner 5">
              <controlPr defaultSize="0" autoPict="0">
                <anchor moveWithCells="1" sizeWithCells="1">
                  <from>
                    <xdr:col>14</xdr:col>
                    <xdr:colOff>28575</xdr:colOff>
                    <xdr:row>1</xdr:row>
                    <xdr:rowOff>38100</xdr:rowOff>
                  </from>
                  <to>
                    <xdr:col>14</xdr:col>
                    <xdr:colOff>257175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croll Bar 6">
              <controlPr defaultSize="0" autoPict="0">
                <anchor moveWithCells="1">
                  <from>
                    <xdr:col>14</xdr:col>
                    <xdr:colOff>9525</xdr:colOff>
                    <xdr:row>3</xdr:row>
                    <xdr:rowOff>0</xdr:rowOff>
                  </from>
                  <to>
                    <xdr:col>14</xdr:col>
                    <xdr:colOff>790575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8" customWidth="1"/>
    <col min="2" max="16384" width="9.140625" style="8" hidden="1"/>
  </cols>
  <sheetData>
    <row r="1" spans="1:7" ht="36.75" customHeight="1" x14ac:dyDescent="0.25">
      <c r="A1" s="19" t="s">
        <v>7</v>
      </c>
      <c r="B1" s="19"/>
      <c r="C1" s="19"/>
      <c r="D1" s="19"/>
      <c r="E1" s="19"/>
      <c r="F1" s="19"/>
      <c r="G1" s="19"/>
    </row>
    <row r="2" spans="1:7" ht="107.25" customHeight="1" x14ac:dyDescent="0.25">
      <c r="A2" s="10" t="s">
        <v>8</v>
      </c>
    </row>
    <row r="3" spans="1:7" ht="105" customHeight="1" x14ac:dyDescent="0.25">
      <c r="A3" s="10" t="s">
        <v>9</v>
      </c>
    </row>
    <row r="4" spans="1:7" ht="28.5" hidden="1" customHeight="1" x14ac:dyDescent="0.25"/>
    <row r="5" spans="1:7" ht="15.75" hidden="1" customHeight="1" x14ac:dyDescent="0.25"/>
  </sheetData>
  <sheetProtection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zimin.i on XA7P1-68</cp:lastModifiedBy>
  <dcterms:created xsi:type="dcterms:W3CDTF">2011-05-10T12:10:13Z</dcterms:created>
  <dcterms:modified xsi:type="dcterms:W3CDTF">2022-05-18T07:46:24Z</dcterms:modified>
</cp:coreProperties>
</file>