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CF0F1D9E-687E-4320-8D65-18E8BBCABFE5}" xr6:coauthVersionLast="47" xr6:coauthVersionMax="47" xr10:uidLastSave="{00000000-0000-0000-0000-000000000000}"/>
  <bookViews>
    <workbookView xWindow="1500" yWindow="-120" windowWidth="37020" windowHeight="16440" firstSheet="2" activeTab="2" xr2:uid="{79EFBA88-9C49-4FA5-8506-0A562DB4875F}"/>
  </bookViews>
  <sheets>
    <sheet name="MENU" sheetId="1" state="hidden" r:id="rId1"/>
    <sheet name="RESULT" sheetId="5" state="hidden" r:id="rId2"/>
    <sheet name="links" sheetId="2" r:id="rId3"/>
    <sheet name="участники" sheetId="3" state="hidden" r:id="rId4"/>
    <sheet name="date" sheetId="4" state="hidden" r:id="rId5"/>
  </sheets>
  <externalReferences>
    <externalReference r:id="rId6"/>
  </externalReferences>
  <definedNames>
    <definedName name="CURRENTGTP">MENU!$D$4</definedName>
    <definedName name="CURRENTMONTH">MENU!$F$4</definedName>
    <definedName name="CURRENTYEAR">MENU!$E$4</definedName>
    <definedName name="GTP_NAME">участники!$A$1:$B$45</definedName>
    <definedName name="MONTH">date!$B$1:$B$12</definedName>
    <definedName name="SUPERLINK">links!$B$1</definedName>
    <definedName name="YEAR">date!$A$1:$A$12</definedName>
    <definedName name="Участники">участники!$A$1:$A$25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  <c r="B9" i="2" s="1"/>
  <c r="B5" i="2"/>
  <c r="B2" i="2"/>
  <c r="B5" i="5"/>
  <c r="B4" i="5"/>
  <c r="B3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8" i="5"/>
  <c r="B38" i="5"/>
  <c r="A39" i="5"/>
  <c r="B39" i="5"/>
  <c r="A9" i="5"/>
  <c r="B9" i="5"/>
  <c r="A10" i="5"/>
  <c r="B10" i="5"/>
  <c r="A11" i="5"/>
  <c r="B11" i="5"/>
  <c r="A12" i="5"/>
  <c r="B12" i="5"/>
  <c r="A3" i="5"/>
  <c r="A4" i="5"/>
  <c r="A5" i="5"/>
  <c r="A2" i="5"/>
</calcChain>
</file>

<file path=xl/sharedStrings.xml><?xml version="1.0" encoding="utf-8"?>
<sst xmlns="http://schemas.openxmlformats.org/spreadsheetml/2006/main" count="36" uniqueCount="34">
  <si>
    <t>страница АТС:</t>
  </si>
  <si>
    <t>https://www.atsenergo.ru/results/market/svnc</t>
  </si>
  <si>
    <t>https://www.atsenergo.ru/dload/retail/20220401/20220510_SAMARAEN_PSAMARAE_042022_gtp_1st_stage.xls</t>
  </si>
  <si>
    <t>Самараэнерго/Апрель/2022</t>
  </si>
  <si>
    <t>https://www.atsenergo.ru/dload/retail/20220301/20220410_SAMARAEN_PSAMARAE_032022_gtp_1st_stage.xls</t>
  </si>
  <si>
    <t>Самараэнерго/Март/2022</t>
  </si>
  <si>
    <t>ГТП</t>
  </si>
  <si>
    <t>Год</t>
  </si>
  <si>
    <t>Месяц</t>
  </si>
  <si>
    <t>расчетный период</t>
  </si>
  <si>
    <t>PMOSENER</t>
  </si>
  <si>
    <t>АО "Мосэнергосбыт"</t>
  </si>
  <si>
    <t>PPERMENE</t>
  </si>
  <si>
    <t>ПАО "Пермэнергосбыт"</t>
  </si>
  <si>
    <t>ПАО "Самараэнерго"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</si>
  <si>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</si>
  <si>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</si>
  <si>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</si>
  <si>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</si>
  <si>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</si>
  <si>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</si>
  <si>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</si>
  <si>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</si>
  <si>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</si>
  <si>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</si>
  <si>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</si>
  <si>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</si>
  <si>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SAMARAEN_PSAMARAE</t>
  </si>
  <si>
    <t>https://www.atsenergo.ru/dload/retail/20211101/20211210_SAMARAEN_PSAMARAE_112021_gtp_1st_stage.xls</t>
  </si>
  <si>
    <t>Самараэнерго/Ноябрь/2021</t>
  </si>
  <si>
    <t>https://www.atsenergo.ru/dload/retail/20211001/20211110_SAMARAEN_PSAMARAE_102021_gtp_1st_stage.xls</t>
  </si>
  <si>
    <t>Самараэнерго/Октябрь/2021</t>
  </si>
  <si>
    <t>https://www.atsenergo.ru/dload/retail/20210901/20211010_SAMARAEN_PSAMARAE_092021_gtp_1st_stage.xls</t>
  </si>
  <si>
    <t>ссылка для данных: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</si>
</sst>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indexed="8"/>
      <name val="Arial Cyr"/>
      <charset val="204"/>
    </font>
    <font>
      <b/>
      <sz val="12"/>
      <color indexed="30"/>
      <name val="Arial Cyr"/>
      <charset val="204"/>
    </font>
    <font>
      <sz val="10"/>
      <color indexed="8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righ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0" fontId="7" fillId="0" borderId="2" xfId="2" applyBorder="1" applyAlignment="1">
      <alignment horizontal="center" vertical="center"/>
    </xf>
    <xf numFmtId="0" fontId="7" fillId="0" borderId="1" xfId="2" applyBorder="1" applyAlignment="1">
      <alignment horizontal="right" vertical="top" wrapText="1"/>
    </xf>
    <xf numFmtId="0" fontId="7" fillId="0" borderId="1" xfId="2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</cellXfs>
  <cellStyles count="3">
    <cellStyle name="Гиперссылка" xfId="1" builtinId="8"/>
    <cellStyle name="Обычный" xfId="0" builtinId="0"/>
    <cellStyle name="Обычный 2 2" xfId="2" xr:uid="{DA3DBD7C-09CE-4E37-AD67-B2291F4E8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tsenergo.ru/dload/retail/20220301/20220410_SAMARAEN_PSAMARAE_032022_gtp_1st_s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 t="str">
            <v>Составляющие предельных уровней нерегулируемых цен</v>
          </cell>
        </row>
        <row r="3">
          <cell r="A3" t="str">
            <v>за расчетный период</v>
          </cell>
        </row>
        <row r="4">
          <cell r="A4" t="str">
            <v>для ГТП</v>
          </cell>
        </row>
        <row r="5">
          <cell r="A5" t="str">
            <v>участника оптового рынка</v>
          </cell>
        </row>
        <row r="9">
          <cell r="A9" t="str">
    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    </cell>
        </row>
        <row r="10">
          <cell r="A10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    </cell>
        </row>
        <row r="11">
          <cell r="A11" t="str">
            <v>Ночная зона</v>
          </cell>
          <cell r="B11">
            <v>1079.3399999999999</v>
          </cell>
        </row>
        <row r="12">
          <cell r="A12" t="str">
            <v>Полупиковая зона</v>
          </cell>
          <cell r="B12">
            <v>2763.56</v>
          </cell>
        </row>
        <row r="13">
          <cell r="A13" t="str">
            <v>Пиковая зона</v>
          </cell>
          <cell r="B13">
            <v>7057.6</v>
          </cell>
        </row>
        <row r="14">
          <cell r="A14" t="str">
    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    </cell>
        </row>
        <row r="15">
          <cell r="A15" t="str">
            <v>Ночная зона</v>
          </cell>
          <cell r="B15">
            <v>1079.3399999999999</v>
          </cell>
        </row>
        <row r="16">
          <cell r="A16" t="str">
            <v>Дневная зона</v>
          </cell>
          <cell r="B16">
            <v>4963.33</v>
          </cell>
        </row>
        <row r="17">
          <cell r="A17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18">
          <cell r="A18" t="str">
            <v>Ночная зона</v>
          </cell>
          <cell r="B18">
            <v>1079.3399999999999</v>
          </cell>
        </row>
        <row r="19">
          <cell r="A19" t="str">
            <v>Полупиковая зона</v>
          </cell>
          <cell r="B19">
            <v>1501.63</v>
          </cell>
        </row>
        <row r="20">
          <cell r="A20" t="str">
            <v>Пиковая зона</v>
          </cell>
          <cell r="B20">
            <v>1532.22</v>
          </cell>
        </row>
        <row r="21">
          <cell r="A21" t="str">
            <v>Средневзвешенная нерегулируемая цена на электрическую энергию на оптовом рынке, определяемая для соответствующей зоны суток:</v>
          </cell>
        </row>
        <row r="22">
          <cell r="A22" t="str">
            <v>Ночная зона</v>
          </cell>
          <cell r="B22">
            <v>1079.3399999999999</v>
          </cell>
        </row>
        <row r="23">
          <cell r="A23" t="str">
            <v>Дневная зона</v>
          </cell>
          <cell r="B23">
            <v>1517.31</v>
          </cell>
        </row>
        <row r="24">
          <cell r="A24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    </cell>
        </row>
        <row r="25">
          <cell r="A25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    </cell>
        </row>
        <row r="26">
          <cell r="A26" t="str">
            <v>Ночная зона</v>
          </cell>
          <cell r="B26">
            <v>1075.5</v>
          </cell>
        </row>
        <row r="27">
          <cell r="A27" t="str">
            <v>Полупиковая зона</v>
          </cell>
          <cell r="B27">
            <v>1497.79</v>
          </cell>
        </row>
        <row r="28">
          <cell r="A28" t="str">
            <v>Пиковая зона</v>
          </cell>
          <cell r="B28">
            <v>1528.38</v>
          </cell>
        </row>
        <row r="29">
          <cell r="A29" t="str">
    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    </cell>
        </row>
        <row r="30">
          <cell r="A30" t="str">
            <v>Ночная зона</v>
          </cell>
          <cell r="B30">
            <v>1075.5</v>
          </cell>
        </row>
        <row r="31">
          <cell r="A31" t="str">
            <v>Дневная зона</v>
          </cell>
          <cell r="B31">
            <v>1513.47</v>
          </cell>
        </row>
        <row r="32">
          <cell r="A32" t="str">
            <v>Средневзвешенная нерегулируемая цена на мощность на оптовом рынке, руб/МВт</v>
          </cell>
          <cell r="B32" t="e">
            <v>#N/A</v>
          </cell>
        </row>
        <row r="33">
          <cell r="A33" t="str">
    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    </cell>
          <cell r="B33" t="e">
            <v>#N/A</v>
          </cell>
        </row>
        <row r="34">
          <cell r="A34" t="e">
            <v>#N/A</v>
          </cell>
          <cell r="B34" t="e">
            <v>#N/A</v>
          </cell>
        </row>
        <row r="38">
          <cell r="A38" t="str">
            <v>Объем электрической энергии, приобретенный участником оптового рынка за расчетный период по регулируемым ценам, МВтч</v>
          </cell>
          <cell r="B38" t="e">
            <v>#N/A</v>
          </cell>
        </row>
        <row r="39">
          <cell r="A39" t="str">
    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    </cell>
          <cell r="B39" t="e">
            <v>#N/A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tsenergo.ru/dload/retail/20220301/20220410_SAMARAEN_PSAMARAE_032022_gtp_1st_stage.xl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atsenergo.ru/dload/retail/20220401/20220510_SAMARAEN_PSAMARAE_042022_gtp_1st_stage.xls" TargetMode="External"/><Relationship Id="rId1" Type="http://schemas.openxmlformats.org/officeDocument/2006/relationships/hyperlink" Target="https://www.atsenergo.ru/results/market/svnc" TargetMode="External"/><Relationship Id="rId6" Type="http://schemas.openxmlformats.org/officeDocument/2006/relationships/hyperlink" Target="https://www.atsenergo.ru/dload/retail/20210901/20211010_SAMARAEN_PSAMARAE_092021_gtp_1st_stage.xls" TargetMode="External"/><Relationship Id="rId5" Type="http://schemas.openxmlformats.org/officeDocument/2006/relationships/hyperlink" Target="https://www.atsenergo.ru/dload/retail/20211001/20211110_SAMARAEN_PSAMARAE_102021_gtp_1st_stage.xls" TargetMode="External"/><Relationship Id="rId4" Type="http://schemas.openxmlformats.org/officeDocument/2006/relationships/hyperlink" Target="https://www.atsenergo.ru/dload/retail/20211101/20211210_SAMARAEN_PSAMARAE_112021_gtp_1st_stage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E9C0-DDE5-4BFA-914E-5ED395ECE76E}">
  <dimension ref="D2:F4"/>
  <sheetViews>
    <sheetView workbookViewId="0">
      <selection activeCell="D29" sqref="D29"/>
    </sheetView>
  </sheetViews>
  <sheetFormatPr defaultRowHeight="15" x14ac:dyDescent="0.25"/>
  <cols>
    <col min="4" max="4" width="31.28515625" customWidth="1"/>
  </cols>
  <sheetData>
    <row r="2" spans="4:6" x14ac:dyDescent="0.25">
      <c r="E2" t="s">
        <v>9</v>
      </c>
    </row>
    <row r="3" spans="4:6" x14ac:dyDescent="0.25">
      <c r="D3" t="s">
        <v>6</v>
      </c>
      <c r="E3" t="s">
        <v>7</v>
      </c>
      <c r="F3" t="s">
        <v>8</v>
      </c>
    </row>
    <row r="4" spans="4:6" x14ac:dyDescent="0.25">
      <c r="D4" t="s">
        <v>27</v>
      </c>
      <c r="E4">
        <v>2022</v>
      </c>
      <c r="F4" s="1" t="s">
        <v>17</v>
      </c>
    </row>
  </sheetData>
  <dataValidations count="2">
    <dataValidation type="list" allowBlank="1" showInputMessage="1" showErrorMessage="1" promptTitle="Год" prompt="Выберите год" sqref="E4" xr:uid="{27B57A59-5788-495A-BDCA-39B450D5AE22}">
      <formula1>YEAR</formula1>
    </dataValidation>
    <dataValidation type="list" allowBlank="1" showInputMessage="1" showErrorMessage="1" promptTitle="Месяц" prompt="Выберите месяц" sqref="F4" xr:uid="{3F3F5CC5-F36E-4A7E-AF3C-DBA39ED0AE2C}">
      <formula1>MONTH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Участники" prompt="Выберите участника" xr:uid="{6728D796-DF36-4F3F-A6CC-21F7E150706B}">
          <x14:formula1>
            <xm:f>участники!$A$1:$A$28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7A38-615A-4EE7-ABF2-106C915611DF}">
  <dimension ref="A1:B39"/>
  <sheetViews>
    <sheetView zoomScale="70" zoomScaleNormal="70" workbookViewId="0">
      <selection activeCell="A11" sqref="A11"/>
    </sheetView>
  </sheetViews>
  <sheetFormatPr defaultRowHeight="15" x14ac:dyDescent="0.25"/>
  <cols>
    <col min="1" max="1" width="108.28515625" customWidth="1"/>
    <col min="2" max="2" width="56.28515625" customWidth="1"/>
  </cols>
  <sheetData>
    <row r="1" spans="1:2" ht="15.75" x14ac:dyDescent="0.25">
      <c r="A1" s="5"/>
      <c r="B1" s="6"/>
    </row>
    <row r="2" spans="1:2" ht="15.75" x14ac:dyDescent="0.25">
      <c r="A2" s="5" t="str">
        <f>[1]Лист1!A2</f>
        <v>Составляющие предельных уровней нерегулируемых цен</v>
      </c>
      <c r="B2" s="6"/>
    </row>
    <row r="3" spans="1:2" ht="15.75" x14ac:dyDescent="0.25">
      <c r="A3" s="5" t="str">
        <f>[1]Лист1!A3</f>
        <v>за расчетный период</v>
      </c>
      <c r="B3" s="7" t="str">
        <f>_xlfn.CONCAT(CURRENTMONTH," ",CURRENTYEAR)</f>
        <v>03 2022</v>
      </c>
    </row>
    <row r="4" spans="1:2" ht="15.75" x14ac:dyDescent="0.25">
      <c r="A4" s="5" t="str">
        <f>[1]Лист1!A4</f>
        <v>для ГТП</v>
      </c>
      <c r="B4" s="7" t="str">
        <f>CURRENTGTP</f>
        <v>SAMARAEN_PSAMARAE</v>
      </c>
    </row>
    <row r="5" spans="1:2" ht="15.75" x14ac:dyDescent="0.25">
      <c r="A5" s="5" t="str">
        <f>[1]Лист1!A5</f>
        <v>участника оптового рынка</v>
      </c>
      <c r="B5" s="7" t="str">
        <f>VLOOKUP(B4,GTP_NAME,2,FALSE)</f>
        <v>ПАО "Самараэнерго"</v>
      </c>
    </row>
    <row r="6" spans="1:2" ht="15.75" x14ac:dyDescent="0.25">
      <c r="A6" s="5"/>
      <c r="B6" s="7"/>
    </row>
    <row r="7" spans="1:2" x14ac:dyDescent="0.25">
      <c r="A7" s="4"/>
      <c r="B7" s="6"/>
    </row>
    <row r="8" spans="1:2" ht="15.75" x14ac:dyDescent="0.25">
      <c r="A8" s="8"/>
      <c r="B8" s="6"/>
    </row>
    <row r="9" spans="1:2" ht="38.25" x14ac:dyDescent="0.25">
      <c r="A9" s="9" t="str">
        <f>[1]Лист1!A9</f>
        <v>Дифференцированные по зонам суток расчетного периода средневзвешенные нерегулируемые цены на электрическую энергию (мощность) на оптовом рынке и средневзвешенные нерегулируемые цены на электрическую энергию на оптовом рынке, определяемые для соответствующих зон суток, руб/МВтч</v>
      </c>
      <c r="B9" s="10">
        <f>[1]Лист1!B9</f>
        <v>0</v>
      </c>
    </row>
    <row r="10" spans="1:2" ht="25.5" x14ac:dyDescent="0.25">
      <c r="A10" s="11" t="str">
        <f>[1]Лист1!A10</f>
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трем зонам суток:</v>
      </c>
      <c r="B10" s="12">
        <f>[1]Лист1!B10</f>
        <v>0</v>
      </c>
    </row>
    <row r="11" spans="1:2" x14ac:dyDescent="0.25">
      <c r="A11" s="13" t="str">
        <f>[1]Лист1!A11</f>
        <v>Ночная зона</v>
      </c>
      <c r="B11" s="12">
        <f>[1]Лист1!B11</f>
        <v>1079.3399999999999</v>
      </c>
    </row>
    <row r="12" spans="1:2" x14ac:dyDescent="0.25">
      <c r="A12" s="13" t="str">
        <f>[1]Лист1!A12</f>
        <v>Полупиковая зона</v>
      </c>
      <c r="B12" s="12">
        <f>[1]Лист1!B12</f>
        <v>2763.56</v>
      </c>
    </row>
    <row r="13" spans="1:2" x14ac:dyDescent="0.25">
      <c r="A13" s="13" t="str">
        <f>[1]Лист1!A13</f>
        <v>Пиковая зона</v>
      </c>
      <c r="B13" s="12">
        <f>[1]Лист1!B13</f>
        <v>7057.6</v>
      </c>
    </row>
    <row r="14" spans="1:2" ht="25.5" x14ac:dyDescent="0.25">
      <c r="A14" s="11" t="str">
        <f>[1]Лист1!A14</f>
        <v>Дифференцированная по зонам суток расчетного периода средневзвешенная нерегулируемая цена на электрическую энергию (мощность) на оптовом рынке по двум зонам суток:</v>
      </c>
      <c r="B14" s="12">
        <f>[1]Лист1!B14</f>
        <v>0</v>
      </c>
    </row>
    <row r="15" spans="1:2" x14ac:dyDescent="0.25">
      <c r="A15" s="13" t="str">
        <f>[1]Лист1!A15</f>
        <v>Ночная зона</v>
      </c>
      <c r="B15" s="12">
        <f>[1]Лист1!B15</f>
        <v>1079.3399999999999</v>
      </c>
    </row>
    <row r="16" spans="1:2" x14ac:dyDescent="0.25">
      <c r="A16" s="13" t="str">
        <f>[1]Лист1!A16</f>
        <v>Дневная зона</v>
      </c>
      <c r="B16" s="12">
        <f>[1]Лист1!B16</f>
        <v>4963.33</v>
      </c>
    </row>
    <row r="17" spans="1:2" ht="25.5" x14ac:dyDescent="0.25">
      <c r="A17" s="11" t="str">
        <f>[1]Лист1!A17</f>
        <v>Средневзвешенная нерегулируемая цена на электрическую энергию на оптовом рынке, определяемая для соответствующей зоны суток:</v>
      </c>
      <c r="B17" s="14">
        <f>[1]Лист1!B17</f>
        <v>0</v>
      </c>
    </row>
    <row r="18" spans="1:2" x14ac:dyDescent="0.25">
      <c r="A18" s="15" t="str">
        <f>[1]Лист1!A18</f>
        <v>Ночная зона</v>
      </c>
      <c r="B18" s="16">
        <f>[1]Лист1!B18</f>
        <v>1079.3399999999999</v>
      </c>
    </row>
    <row r="19" spans="1:2" x14ac:dyDescent="0.25">
      <c r="A19" s="15" t="str">
        <f>[1]Лист1!A19</f>
        <v>Полупиковая зона</v>
      </c>
      <c r="B19" s="16">
        <f>[1]Лист1!B19</f>
        <v>1501.63</v>
      </c>
    </row>
    <row r="20" spans="1:2" x14ac:dyDescent="0.25">
      <c r="A20" s="15" t="str">
        <f>[1]Лист1!A20</f>
        <v>Пиковая зона</v>
      </c>
      <c r="B20" s="16">
        <f>[1]Лист1!B20</f>
        <v>1532.22</v>
      </c>
    </row>
    <row r="21" spans="1:2" ht="25.5" x14ac:dyDescent="0.25">
      <c r="A21" s="11" t="str">
        <f>[1]Лист1!A21</f>
        <v>Средневзвешенная нерегулируемая цена на электрическую энергию на оптовом рынке, определяемая для соответствующей зоны суток:</v>
      </c>
      <c r="B21" s="14">
        <f>[1]Лист1!B21</f>
        <v>0</v>
      </c>
    </row>
    <row r="22" spans="1:2" x14ac:dyDescent="0.25">
      <c r="A22" s="15" t="str">
        <f>[1]Лист1!A22</f>
        <v>Ночная зона</v>
      </c>
      <c r="B22" s="14">
        <f>[1]Лист1!B22</f>
        <v>1079.3399999999999</v>
      </c>
    </row>
    <row r="23" spans="1:2" x14ac:dyDescent="0.25">
      <c r="A23" s="15" t="str">
        <f>[1]Лист1!A23</f>
        <v>Дневная зона</v>
      </c>
      <c r="B23" s="14">
        <f>[1]Лист1!B23</f>
        <v>1517.31</v>
      </c>
    </row>
    <row r="24" spans="1:2" ht="38.25" x14ac:dyDescent="0.25">
      <c r="A24" s="9" t="str">
        <f>[1]Лист1!A24</f>
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для соответствующих зон суток, руб/МВтч</v>
      </c>
      <c r="B24" s="10">
        <f>[1]Лист1!B24</f>
        <v>0</v>
      </c>
    </row>
    <row r="25" spans="1:2" ht="38.25" x14ac:dyDescent="0.25">
      <c r="A25" s="11" t="str">
        <f>[1]Лист1!A25</f>
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трем зонам суток:</v>
      </c>
      <c r="B25" s="12">
        <f>[1]Лист1!B25</f>
        <v>0</v>
      </c>
    </row>
    <row r="26" spans="1:2" x14ac:dyDescent="0.25">
      <c r="A26" s="13" t="str">
        <f>[1]Лист1!A26</f>
        <v>Ночная зона</v>
      </c>
      <c r="B26" s="12">
        <f>[1]Лист1!B26</f>
        <v>1075.5</v>
      </c>
    </row>
    <row r="27" spans="1:2" x14ac:dyDescent="0.25">
      <c r="A27" s="13" t="str">
        <f>[1]Лист1!A27</f>
        <v>Полупиковая зона</v>
      </c>
      <c r="B27" s="12">
        <f>[1]Лист1!B27</f>
        <v>1497.79</v>
      </c>
    </row>
    <row r="28" spans="1:2" x14ac:dyDescent="0.25">
      <c r="A28" s="13" t="str">
        <f>[1]Лист1!A28</f>
        <v>Пиковая зона</v>
      </c>
      <c r="B28" s="12">
        <f>[1]Лист1!B28</f>
        <v>1528.38</v>
      </c>
    </row>
    <row r="29" spans="1:2" ht="38.25" x14ac:dyDescent="0.25">
      <c r="A29" s="11" t="str">
        <f>[1]Лист1!A29</f>
        <v>Дифференцированная по зонам суток расчетного периода 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по двум зонам суток:</v>
      </c>
      <c r="B29" s="12">
        <f>[1]Лист1!B29</f>
        <v>0</v>
      </c>
    </row>
    <row r="30" spans="1:2" x14ac:dyDescent="0.25">
      <c r="A30" s="13" t="str">
        <f>[1]Лист1!A30</f>
        <v>Ночная зона</v>
      </c>
      <c r="B30" s="12">
        <f>[1]Лист1!B30</f>
        <v>1075.5</v>
      </c>
    </row>
    <row r="31" spans="1:2" x14ac:dyDescent="0.25">
      <c r="A31" s="13" t="str">
        <f>[1]Лист1!A31</f>
        <v>Дневная зона</v>
      </c>
      <c r="B31" s="12">
        <f>[1]Лист1!B31</f>
        <v>1513.47</v>
      </c>
    </row>
    <row r="32" spans="1:2" x14ac:dyDescent="0.25">
      <c r="A32" s="17" t="str">
        <f>[1]Лист1!A32</f>
        <v>Средневзвешенная нерегулируемая цена на мощность на оптовом рынке, руб/МВт</v>
      </c>
      <c r="B32" s="10" t="e">
        <f>[1]Лист1!B32</f>
        <v>#N/A</v>
      </c>
    </row>
    <row r="33" spans="1:2" ht="38.25" x14ac:dyDescent="0.25">
      <c r="A33" s="17" t="str">
        <f>[1]Лист1!A33</f>
        <v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v>
      </c>
      <c r="B33" s="10" t="e">
        <f>[1]Лист1!B33</f>
        <v>#N/A</v>
      </c>
    </row>
    <row r="34" spans="1:2" x14ac:dyDescent="0.25">
      <c r="A34" s="17" t="e">
        <f>[1]Лист1!A34</f>
        <v>#N/A</v>
      </c>
      <c r="B34" s="10" t="e">
        <f>[1]Лист1!B34</f>
        <v>#N/A</v>
      </c>
    </row>
    <row r="35" spans="1:2" x14ac:dyDescent="0.25">
      <c r="A35" s="18"/>
      <c r="B35" s="19"/>
    </row>
    <row r="36" spans="1:2" x14ac:dyDescent="0.25">
      <c r="A36" s="4"/>
      <c r="B36" s="19"/>
    </row>
    <row r="37" spans="1:2" ht="15.75" x14ac:dyDescent="0.25">
      <c r="B37" s="7"/>
    </row>
    <row r="38" spans="1:2" ht="25.5" x14ac:dyDescent="0.25">
      <c r="A38" s="9" t="str">
        <f>[1]Лист1!A38</f>
        <v>Объем электрической энергии, приобретенный участником оптового рынка за расчетный период по регулируемым ценам, МВтч</v>
      </c>
      <c r="B38" s="10" t="e">
        <f>[1]Лист1!B38</f>
        <v>#N/A</v>
      </c>
    </row>
    <row r="39" spans="1:2" ht="25.5" x14ac:dyDescent="0.25">
      <c r="A39" s="9" t="str">
        <f>[1]Лист1!A39</f>
        <v>Объем электрической энергии, приобретенный участником оптового рынка за расчетный период по результатам конкурентного отбора заявок на сутки вперед, МВтч</v>
      </c>
      <c r="B39" s="10" t="e">
        <f>[1]Лист1!B39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4F9B-D7B9-4840-842D-611DA781C1F4}">
  <dimension ref="A1:D18"/>
  <sheetViews>
    <sheetView tabSelected="1" zoomScale="140" zoomScaleNormal="140" workbookViewId="0">
      <selection activeCell="B1" sqref="B1"/>
    </sheetView>
  </sheetViews>
  <sheetFormatPr defaultRowHeight="15" x14ac:dyDescent="0.25"/>
  <cols>
    <col min="1" max="1" width="25.140625" bestFit="1" customWidth="1"/>
    <col min="2" max="2" width="112.5703125" bestFit="1" customWidth="1"/>
    <col min="3" max="3" width="7.140625" bestFit="1" customWidth="1"/>
  </cols>
  <sheetData>
    <row r="1" spans="1:2" x14ac:dyDescent="0.25">
      <c r="A1" s="1" t="s">
        <v>33</v>
      </c>
      <c r="B1" s="2" t="str">
        <f>HYPERLINK(_xlfn.CONCAT("='https://www.atsenergo.ru/dload/retail/",CURRENTYEAR,CURRENTMONTH,"01/[",CURRENTYEAR,"0",CURRENTMONTH+1,"10_",CURRENTGTP,"_",CURRENTMONTH,CURRENTYEAR,"_gtp_1st_stage.xls]Лист1'!A2"))</f>
        <v>='https://www.atsenergo.ru/dload/retail/20220301/[20220410_SAMARAEN_PSAMARAE_032022_gtp_1st_stage.xls]Лист1'!A2</v>
      </c>
    </row>
    <row r="2" spans="1:2" x14ac:dyDescent="0.25">
      <c r="B2" t="str">
        <f>[1]Лист1!A2</f>
        <v>Составляющие предельных уровней нерегулируемых цен</v>
      </c>
    </row>
    <row r="5" spans="1:2" x14ac:dyDescent="0.25">
      <c r="B5" t="str">
        <f>[1]Лист1!A2</f>
        <v>Составляющие предельных уровней нерегулируемых цен</v>
      </c>
    </row>
    <row r="9" spans="1:2" x14ac:dyDescent="0.25">
      <c r="B9" s="19">
        <f>IF(B5=SUPERLINK,1,2)</f>
        <v>2</v>
      </c>
    </row>
    <row r="11" spans="1:2" x14ac:dyDescent="0.25">
      <c r="A11" s="1" t="s">
        <v>0</v>
      </c>
      <c r="B11" s="2" t="s">
        <v>1</v>
      </c>
    </row>
    <row r="13" spans="1:2" x14ac:dyDescent="0.25">
      <c r="A13" t="s">
        <v>5</v>
      </c>
      <c r="B13" s="2" t="s">
        <v>4</v>
      </c>
    </row>
    <row r="14" spans="1:2" x14ac:dyDescent="0.25">
      <c r="A14" t="s">
        <v>3</v>
      </c>
      <c r="B14" s="2" t="s">
        <v>2</v>
      </c>
    </row>
    <row r="15" spans="1:2" x14ac:dyDescent="0.25">
      <c r="A15" t="s">
        <v>29</v>
      </c>
      <c r="B15" s="2" t="s">
        <v>28</v>
      </c>
    </row>
    <row r="16" spans="1:2" x14ac:dyDescent="0.25">
      <c r="A16" t="s">
        <v>31</v>
      </c>
      <c r="B16" s="2" t="s">
        <v>30</v>
      </c>
    </row>
    <row r="17" spans="2:4" x14ac:dyDescent="0.25">
      <c r="B17" s="2" t="s">
        <v>32</v>
      </c>
    </row>
    <row r="18" spans="2:4" x14ac:dyDescent="0.25">
      <c r="D18" s="3"/>
    </row>
  </sheetData>
  <phoneticPr fontId="2" type="noConversion"/>
  <hyperlinks>
    <hyperlink ref="B11" r:id="rId1" xr:uid="{8A1ABC7D-3569-42BF-84F4-B949A502EB1C}"/>
    <hyperlink ref="B14" r:id="rId2" xr:uid="{44881874-01CC-4FC4-9B7C-71DB93513773}"/>
    <hyperlink ref="B13" r:id="rId3" xr:uid="{10C7033C-27D3-4F95-9B1F-AE931BAC6378}"/>
    <hyperlink ref="B15" r:id="rId4" xr:uid="{B3C96D83-88EF-4625-B859-003F7B9358D8}"/>
    <hyperlink ref="B16" r:id="rId5" xr:uid="{030358D5-59A5-4FC3-8575-4446930144C8}"/>
    <hyperlink ref="B17" r:id="rId6" xr:uid="{314ECD1F-4A70-4580-BDE7-AC32B01C083A}"/>
  </hyperlinks>
  <pageMargins left="0.7" right="0.7" top="0.75" bottom="0.75" header="0.3" footer="0.3"/>
  <pageSetup orientation="portrait" verticalDpi="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33FE-E70A-42A1-85E5-CAC05EA2178B}">
  <dimension ref="A1:B3"/>
  <sheetViews>
    <sheetView workbookViewId="0">
      <selection activeCell="C23" sqref="C23"/>
    </sheetView>
  </sheetViews>
  <sheetFormatPr defaultRowHeight="15" x14ac:dyDescent="0.25"/>
  <cols>
    <col min="1" max="1" width="20.5703125" bestFit="1" customWidth="1"/>
    <col min="2" max="2" width="25.42578125" style="1" customWidth="1"/>
  </cols>
  <sheetData>
    <row r="1" spans="1:2" x14ac:dyDescent="0.25">
      <c r="A1" t="s">
        <v>27</v>
      </c>
      <c r="B1" s="1" t="s">
        <v>14</v>
      </c>
    </row>
    <row r="2" spans="1:2" x14ac:dyDescent="0.25">
      <c r="A2" t="s">
        <v>10</v>
      </c>
      <c r="B2" s="1" t="s">
        <v>11</v>
      </c>
    </row>
    <row r="3" spans="1:2" x14ac:dyDescent="0.25">
      <c r="A3" t="s">
        <v>12</v>
      </c>
      <c r="B3" s="1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3354-EB2B-4279-ABE0-BD115B46A086}">
  <dimension ref="A1:B12"/>
  <sheetViews>
    <sheetView workbookViewId="0"/>
  </sheetViews>
  <sheetFormatPr defaultRowHeight="15" x14ac:dyDescent="0.25"/>
  <sheetData>
    <row r="1" spans="1:2" x14ac:dyDescent="0.25">
      <c r="A1">
        <v>2021</v>
      </c>
      <c r="B1" s="3" t="s">
        <v>15</v>
      </c>
    </row>
    <row r="2" spans="1:2" x14ac:dyDescent="0.25">
      <c r="A2">
        <v>2022</v>
      </c>
      <c r="B2" s="3" t="s">
        <v>16</v>
      </c>
    </row>
    <row r="3" spans="1:2" x14ac:dyDescent="0.25">
      <c r="A3">
        <v>2023</v>
      </c>
      <c r="B3" s="3" t="s">
        <v>17</v>
      </c>
    </row>
    <row r="4" spans="1:2" x14ac:dyDescent="0.25">
      <c r="A4">
        <v>2024</v>
      </c>
      <c r="B4" s="3" t="s">
        <v>18</v>
      </c>
    </row>
    <row r="5" spans="1:2" x14ac:dyDescent="0.25">
      <c r="A5">
        <v>2025</v>
      </c>
      <c r="B5" s="3" t="s">
        <v>19</v>
      </c>
    </row>
    <row r="6" spans="1:2" x14ac:dyDescent="0.25">
      <c r="A6">
        <v>2026</v>
      </c>
      <c r="B6" s="3" t="s">
        <v>20</v>
      </c>
    </row>
    <row r="7" spans="1:2" x14ac:dyDescent="0.25">
      <c r="A7">
        <v>2027</v>
      </c>
      <c r="B7" s="3" t="s">
        <v>21</v>
      </c>
    </row>
    <row r="8" spans="1:2" x14ac:dyDescent="0.25">
      <c r="A8">
        <v>2028</v>
      </c>
      <c r="B8" s="3" t="s">
        <v>22</v>
      </c>
    </row>
    <row r="9" spans="1:2" x14ac:dyDescent="0.25">
      <c r="A9">
        <v>2029</v>
      </c>
      <c r="B9" s="3" t="s">
        <v>23</v>
      </c>
    </row>
    <row r="10" spans="1:2" x14ac:dyDescent="0.25">
      <c r="A10">
        <v>2030</v>
      </c>
      <c r="B10" s="3" t="s">
        <v>24</v>
      </c>
    </row>
    <row r="11" spans="1:2" x14ac:dyDescent="0.25">
      <c r="A11">
        <v>2031</v>
      </c>
      <c r="B11" s="3" t="s">
        <v>25</v>
      </c>
    </row>
    <row r="12" spans="1:2" x14ac:dyDescent="0.25">
      <c r="A12">
        <v>2032</v>
      </c>
      <c r="B12" s="3" t="s">
        <v>26</v>
      </c>
    </row>
  </sheetData>
  <phoneticPr fontId="2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g 3 D V O h y V v + k A A A A 9 g A A A B I A H A B D b 2 5 m a W c v U G F j a 2 F n Z S 5 4 b W w g o h g A K K A U A A A A A A A A A A A A A A A A A A A A A A A A A A A A h Y 8 9 D o I w A I W v Q r r T l q K J I a U M r p I Y j c a 1 K R U a o Z j + W O 7 m 4 J G 8 g h h F 3 R z f 9 7 7 h v f v 1 R o u h a 6 O L N F b 1 O g c J x C C S W v S V 0 n U O v D v G C 1 A w u u b i x G s Z j b K 2 2 W C r H D T O n T O E Q g g w p L A 3 N S I Y J + h Q r r a i k R 0 H H 1 n 9 l 2 O l r e N a S M D o / j W G E Z j g O U x n B G K K J k h L p b 8 C G f c + 2 x 9 I l 7 5 1 3 k h m f L z Z U T R F i t 4 f 2 A N Q S w M E F A A C A A g A B g 3 D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Y N w 1 Q o i k e 4 D g A A A B E A A A A T A B w A R m 9 y b X V s Y X M v U 2 V j d G l v b j E u b S C i G A A o o B Q A A A A A A A A A A A A A A A A A A A A A A A A A A A A r T k 0 u y c z P U w i G 0 I b W A F B L A Q I t A B Q A A g A I A A Y N w 1 T o c l b / p A A A A P Y A A A A S A A A A A A A A A A A A A A A A A A A A A A B D b 2 5 m a W c v U G F j a 2 F n Z S 5 4 b W x Q S w E C L Q A U A A I A C A A G D c N U D 8 r p q 6 Q A A A D p A A A A E w A A A A A A A A A A A A A A A A D w A A A A W 0 N v b n R l b n R f V H l w Z X N d L n h t b F B L A Q I t A B Q A A g A I A A Y N w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S U j D L / L / C S 4 d s + G Z y e i q t A A A A A A I A A A A A A A N m A A D A A A A A E A A A A M S q H i z 5 l B y p s B s x n V Z o / r s A A A A A B I A A A K A A A A A Q A A A A u V w I U W 6 a 4 7 I a 1 / C S / s G V U V A A A A B p L Y Y a P m h E L g 1 p g U J T q J Q 2 O h S L d I Z j y h x H 0 + 9 z j m v 7 w i h P j R K Q S + 9 2 u c v B + 7 f P m y H / d T a 2 V b l B L D w K P d J p O D S E J 7 c t g t t T h q L G N 3 b m w o o P Y B Q A A A C V a m H h l o U w 6 H i o + 4 W W r d c 8 5 Z 9 c Q A = = < / D a t a M a s h u p > 
</file>

<file path=customXml/itemProps1.xml><?xml version="1.0" encoding="utf-8"?>
<ds:datastoreItem xmlns:ds="http://schemas.openxmlformats.org/officeDocument/2006/customXml" ds:itemID="{08B4A0B7-92CB-4F53-93C0-D12A8C9829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MENU</vt:lpstr>
      <vt:lpstr>RESULT</vt:lpstr>
      <vt:lpstr>links</vt:lpstr>
      <vt:lpstr>участники</vt:lpstr>
      <vt:lpstr>date</vt:lpstr>
      <vt:lpstr>CURRENTGTP</vt:lpstr>
      <vt:lpstr>CURRENTMONTH</vt:lpstr>
      <vt:lpstr>CURRENTYEAR</vt:lpstr>
      <vt:lpstr>GTP_NAME</vt:lpstr>
      <vt:lpstr>MONTH</vt:lpstr>
      <vt:lpstr>SUPERLINK</vt:lpstr>
      <vt:lpstr>YEAR</vt:lpstr>
      <vt:lpstr>Участники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Сергеичев Михаил М.</dc:creator>
  <cp:lastModifiedBy>Михаил Музыкин</cp:lastModifiedBy>
  <dcterms:created xsi:type="dcterms:W3CDTF">2022-06-02T12:55:10Z</dcterms:created>
  <dcterms:modified xsi:type="dcterms:W3CDTF">2022-06-05T18:52:20Z</dcterms:modified>
</cp:coreProperties>
</file>