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8E1F12A7-A063-4425-9EEA-F055E70B49A4}" xr6:coauthVersionLast="47" xr6:coauthVersionMax="47" xr10:uidLastSave="{00000000-0000-0000-0000-000000000000}"/>
  <bookViews>
    <workbookView xWindow="-120" yWindow="-120" windowWidth="29040" windowHeight="15840" xr2:uid="{038262D5-E889-47AA-863A-B20588E4E4EE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F3" i="2"/>
  <c r="F4" i="2"/>
  <c r="F5" i="2"/>
  <c r="F2" i="2"/>
  <c r="D3" i="2"/>
  <c r="D4" i="2" s="1"/>
  <c r="D2" i="2"/>
  <c r="D5" i="2" l="1"/>
  <c r="D6" i="2" l="1"/>
  <c r="D7" i="2" l="1"/>
  <c r="D8" i="2" s="1"/>
</calcChain>
</file>

<file path=xl/sharedStrings.xml><?xml version="1.0" encoding="utf-8"?>
<sst xmlns="http://schemas.openxmlformats.org/spreadsheetml/2006/main" count="21" uniqueCount="6">
  <si>
    <t>МАГАЗИН ФРУКТОВ</t>
  </si>
  <si>
    <t>МАГАЗИН МЯСА</t>
  </si>
  <si>
    <t>МАГАЗИН ГАЗИРОВКИ</t>
  </si>
  <si>
    <t>НАИМЕНОВАНИЕ ОРГАНИЗАЦИИ</t>
  </si>
  <si>
    <t xml:space="preserve">ЦЕНА КОНТРАКТА </t>
  </si>
  <si>
    <t>МАГАЗИН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</si>
</sst>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AAC1-D254-4102-A891-6B9322368EF5}">
  <dimension ref="A1:F20"/>
  <sheetViews>
    <sheetView tabSelected="1" workbookViewId="0">
      <selection activeCell="F2" sqref="F2"/>
    </sheetView>
  </sheetViews>
  <sheetFormatPr defaultRowHeight="15" x14ac:dyDescent="0.25"/>
  <cols>
    <col min="1" max="1" width="33" customWidth="1"/>
    <col min="2" max="2" width="26.28515625" customWidth="1"/>
    <col min="3" max="3" width="24.42578125" customWidth="1"/>
    <col min="4" max="4" width="25.140625" customWidth="1"/>
  </cols>
  <sheetData>
    <row r="1" spans="1:6" x14ac:dyDescent="0.25">
      <c r="A1" t="s">
        <v>3</v>
      </c>
      <c r="B1" t="s">
        <v>4</v>
      </c>
    </row>
    <row r="2" spans="1:6" x14ac:dyDescent="0.25">
      <c r="A2" t="s">
        <v>0</v>
      </c>
      <c r="B2">
        <v>3000</v>
      </c>
      <c r="D2" t="str">
        <f>IFERROR(INDEX($A$2:$A$20, MATCH(0, INDEX(COUNTIF($D$1:D1, $A$2:$A$20), 0, 0), 0)), "")</f>
        <v>МАГАЗИН ФРУКТОВ</v>
      </c>
      <c r="E2">
        <f>SUMIF($A$2:$A$20,D2,$B$2:$B$20)</f>
        <v>14000</v>
      </c>
      <c r="F2">
        <f>COUNTIF($A$2:$A$20,D2)</f>
        <v>3</v>
      </c>
    </row>
    <row r="3" spans="1:6" x14ac:dyDescent="0.25">
      <c r="A3" t="s">
        <v>0</v>
      </c>
      <c r="B3">
        <v>5000</v>
      </c>
      <c r="D3" t="str">
        <f>IFERROR(INDEX($A$2:$A$20, MATCH(0, INDEX(COUNTIF($D$1:D2, $A$2:$A$20), 0, 0), 0)), "")</f>
        <v>МАГАЗИН МЯСА</v>
      </c>
      <c r="E3">
        <f t="shared" ref="E3:E6" si="0">IFERROR(SUMIF($A$2:$A$20,D3,$B$2:$B$20),"")</f>
        <v>6500</v>
      </c>
      <c r="F3">
        <f t="shared" ref="F3:F6" si="1">COUNTIF($A$2:$A$20,D3)</f>
        <v>3</v>
      </c>
    </row>
    <row r="4" spans="1:6" x14ac:dyDescent="0.25">
      <c r="A4" t="s">
        <v>0</v>
      </c>
      <c r="B4">
        <v>6000</v>
      </c>
      <c r="D4" t="str">
        <f>IFERROR(INDEX($A$2:$A$20, MATCH(0, INDEX(COUNTIF($D$1:D3, $A$2:$A$20), 0, 0), 0)), "")</f>
        <v>МАГАЗИН ГАЗИРОВКИ</v>
      </c>
      <c r="E4">
        <f t="shared" si="0"/>
        <v>9100</v>
      </c>
      <c r="F4">
        <f t="shared" si="1"/>
        <v>4</v>
      </c>
    </row>
    <row r="5" spans="1:6" x14ac:dyDescent="0.25">
      <c r="A5" t="s">
        <v>1</v>
      </c>
      <c r="B5">
        <v>1000</v>
      </c>
      <c r="D5" t="str">
        <f>IFERROR(INDEX($A$2:$A$20, MATCH(0, INDEX(COUNTIF($D$1:D4, $A$2:$A$20), 0, 0), 0)), "")</f>
        <v>МАГАЗИН ВСЕГО</v>
      </c>
      <c r="E5">
        <f t="shared" si="0"/>
        <v>94770</v>
      </c>
      <c r="F5">
        <f t="shared" si="1"/>
        <v>9</v>
      </c>
    </row>
    <row r="6" spans="1:6" x14ac:dyDescent="0.25">
      <c r="A6" t="s">
        <v>1</v>
      </c>
      <c r="B6">
        <v>2000</v>
      </c>
      <c r="D6" t="str">
        <f>IFERROR(INDEX($A$2:$A$20, MATCH(0, INDEX(COUNTIF($D$1:D5, $A$2:$A$20), 0, 0), 0)), "")</f>
        <v/>
      </c>
    </row>
    <row r="7" spans="1:6" x14ac:dyDescent="0.25">
      <c r="A7" t="s">
        <v>1</v>
      </c>
      <c r="B7">
        <v>3500</v>
      </c>
      <c r="D7" t="str">
        <f>IFERROR(INDEX($A$2:$A$20, MATCH(0, INDEX(COUNTIF($D$1:D6, $A$2:$A$20), 0, 0), 0)), "")</f>
        <v/>
      </c>
    </row>
    <row r="8" spans="1:6" x14ac:dyDescent="0.25">
      <c r="A8" t="s">
        <v>2</v>
      </c>
      <c r="B8">
        <v>100</v>
      </c>
      <c r="D8" t="str">
        <f>IFERROR(INDEX($A$2:$A$20, MATCH(0, INDEX(COUNTIF($D$1:D7, $A$2:$A$20), 0, 0), 0)), "")</f>
        <v/>
      </c>
    </row>
    <row r="9" spans="1:6" x14ac:dyDescent="0.25">
      <c r="A9" t="s">
        <v>2</v>
      </c>
      <c r="B9">
        <v>2000</v>
      </c>
    </row>
    <row r="10" spans="1:6" x14ac:dyDescent="0.25">
      <c r="A10" t="s">
        <v>2</v>
      </c>
      <c r="B10">
        <v>3000</v>
      </c>
    </row>
    <row r="11" spans="1:6" x14ac:dyDescent="0.25">
      <c r="A11" t="s">
        <v>2</v>
      </c>
      <c r="B11">
        <v>4000</v>
      </c>
    </row>
    <row r="12" spans="1:6" x14ac:dyDescent="0.25">
      <c r="A12" t="s">
        <v>5</v>
      </c>
      <c r="B12">
        <v>5450</v>
      </c>
    </row>
    <row r="13" spans="1:6" x14ac:dyDescent="0.25">
      <c r="A13" t="s">
        <v>5</v>
      </c>
      <c r="B13">
        <v>6720</v>
      </c>
    </row>
    <row r="14" spans="1:6" x14ac:dyDescent="0.25">
      <c r="A14" t="s">
        <v>5</v>
      </c>
      <c r="B14">
        <v>7990</v>
      </c>
    </row>
    <row r="15" spans="1:6" x14ac:dyDescent="0.25">
      <c r="A15" t="s">
        <v>5</v>
      </c>
      <c r="B15">
        <v>9260</v>
      </c>
    </row>
    <row r="16" spans="1:6" x14ac:dyDescent="0.25">
      <c r="A16" t="s">
        <v>5</v>
      </c>
      <c r="B16">
        <v>10530</v>
      </c>
    </row>
    <row r="17" spans="1:2" x14ac:dyDescent="0.25">
      <c r="A17" t="s">
        <v>5</v>
      </c>
      <c r="B17">
        <v>11800</v>
      </c>
    </row>
    <row r="18" spans="1:2" x14ac:dyDescent="0.25">
      <c r="A18" t="s">
        <v>5</v>
      </c>
      <c r="B18">
        <v>13070</v>
      </c>
    </row>
    <row r="19" spans="1:2" x14ac:dyDescent="0.25">
      <c r="A19" t="s">
        <v>5</v>
      </c>
      <c r="B19">
        <v>14340</v>
      </c>
    </row>
    <row r="20" spans="1:2" x14ac:dyDescent="0.25">
      <c r="A20" t="s">
        <v>5</v>
      </c>
      <c r="B20">
        <v>15610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 Сергей Павлович</dc:creator>
  <cp:lastModifiedBy>Михаил</cp:lastModifiedBy>
  <dcterms:created xsi:type="dcterms:W3CDTF">2022-06-02T05:34:20Z</dcterms:created>
  <dcterms:modified xsi:type="dcterms:W3CDTF">2022-06-02T11:02:38Z</dcterms:modified>
</cp:coreProperties>
</file>