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wnloads\Сайты\Эксель\"/>
    </mc:Choice>
  </mc:AlternateContent>
  <bookViews>
    <workbookView xWindow="0" yWindow="0" windowWidth="25200" windowHeight="11085"/>
  </bookViews>
  <sheets>
    <sheet name="Результат" sheetId="1" r:id="rId1"/>
  </sheets>
  <externalReferences>
    <externalReference r:id="rId2"/>
  </externalReferences>
  <definedNames>
    <definedName name="anscount" hidden="1">2</definedName>
    <definedName name="limcount" hidden="1">2</definedName>
    <definedName name="sencount" hidden="1">4</definedName>
    <definedName name="ДобавляемыеДанные">Результат!$A$7:$A$17,Результат!$E$7:$E$17,Результат!$G$7:$G$17,Результат!$J$7:$J$17,Результат!$O$7:$O$17,Результат!$S$7:$S$17,Результат!$Y$7:$Y$17</definedName>
    <definedName name="ИсходныеДанные">Результат!$B$7:$D$17,Результат!$F$7:$F$17</definedName>
    <definedName name="Товары">OFFSET('[1]2.Диапазон Чисел'!$A$12,,,COUNTA('[1]2.Диапазон Чисел'!$A$12:$A$20))</definedName>
    <definedName name="Цены">OFFSET('[1]2.Диапазон Чисел'!$B$12,,,COUNTA('[1]2.Диапазон Чисел'!$A$12:$A$20))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L7" i="1"/>
  <c r="M7" i="1"/>
  <c r="N7" i="1"/>
  <c r="K7" i="1"/>
  <c r="A7" i="1" l="1"/>
  <c r="A8" i="1" s="1"/>
  <c r="A9" i="1" s="1"/>
  <c r="A10" i="1" s="1"/>
  <c r="A11" i="1" l="1"/>
  <c r="A12" i="1" s="1"/>
  <c r="A13" i="1" l="1"/>
  <c r="A14" i="1" s="1"/>
  <c r="A15" i="1" s="1"/>
  <c r="A16" i="1" s="1"/>
  <c r="A17" i="1" l="1"/>
  <c r="AB18" i="1" l="1"/>
  <c r="T18" i="1" l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A18" i="1" l="1"/>
  <c r="J18" i="1" s="1"/>
  <c r="J7" i="1" l="1"/>
  <c r="J8" i="1" l="1"/>
  <c r="O7" i="1" l="1"/>
  <c r="J9" i="1"/>
  <c r="J10" i="1" s="1"/>
  <c r="O8" i="1" l="1"/>
  <c r="J11" i="1"/>
  <c r="J12" i="1" s="1"/>
  <c r="O9" i="1" l="1"/>
  <c r="O10" i="1"/>
  <c r="J13" i="1"/>
  <c r="O11" i="1" l="1"/>
  <c r="O12" i="1"/>
  <c r="J14" i="1"/>
  <c r="O13" i="1" l="1"/>
  <c r="J15" i="1"/>
  <c r="O15" i="1" s="1"/>
  <c r="O14" i="1"/>
  <c r="J16" i="1" l="1"/>
  <c r="J17" i="1" s="1"/>
  <c r="O17" i="1" l="1"/>
  <c r="O16" i="1"/>
  <c r="R8" i="1" l="1"/>
</calcChain>
</file>

<file path=xl/comments1.xml><?xml version="1.0" encoding="utf-8"?>
<comments xmlns="http://schemas.openxmlformats.org/spreadsheetml/2006/main">
  <authors>
    <author>Админъ Work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Отбор с листа заявка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Отбор с листа заявка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 для замещения пустых значений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первая пустая строка</t>
        </r>
      </text>
    </comment>
  </commentList>
</comments>
</file>

<file path=xl/sharedStrings.xml><?xml version="1.0" encoding="utf-8"?>
<sst xmlns="http://schemas.openxmlformats.org/spreadsheetml/2006/main" count="108" uniqueCount="37">
  <si>
    <t>Работает</t>
  </si>
  <si>
    <t>Отбор с листа заявка</t>
  </si>
  <si>
    <t>балл</t>
  </si>
  <si>
    <t>отметка</t>
  </si>
  <si>
    <t xml:space="preserve">   ДА!</t>
  </si>
  <si>
    <t>нет</t>
  </si>
  <si>
    <t>…</t>
  </si>
  <si>
    <t>номер</t>
  </si>
  <si>
    <t>имя</t>
  </si>
  <si>
    <t>баллы</t>
  </si>
  <si>
    <t>класс</t>
  </si>
  <si>
    <t>предмет</t>
  </si>
  <si>
    <t>повторы имя</t>
  </si>
  <si>
    <t>петя</t>
  </si>
  <si>
    <t>5б</t>
  </si>
  <si>
    <t>ааа</t>
  </si>
  <si>
    <t>вася</t>
  </si>
  <si>
    <t>5а</t>
  </si>
  <si>
    <t>ббб</t>
  </si>
  <si>
    <t>дима</t>
  </si>
  <si>
    <t>5в</t>
  </si>
  <si>
    <t>ввв</t>
  </si>
  <si>
    <t>коля</t>
  </si>
  <si>
    <t>ггг</t>
  </si>
  <si>
    <t>саша</t>
  </si>
  <si>
    <t>5г</t>
  </si>
  <si>
    <t>ддд</t>
  </si>
  <si>
    <t>еее</t>
  </si>
  <si>
    <t>жжж</t>
  </si>
  <si>
    <t>данные с листа !заявка! Без связи</t>
  </si>
  <si>
    <t>Добавляемые данные на листе !Результат!</t>
  </si>
  <si>
    <t xml:space="preserve"> </t>
  </si>
  <si>
    <t>-</t>
  </si>
  <si>
    <t>Здесь мне необходимо получить данные по отбору "Баллы", со скрытием первых дублей по имени, количество которых уже псчитано</t>
  </si>
  <si>
    <t>Критерий отбора дублей, это "Имя"</t>
  </si>
  <si>
    <t>Повторы Имя выше</t>
  </si>
  <si>
    <t>Нов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</si>
</sst>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0" borderId="5" xfId="0" applyBorder="1" applyProtection="1"/>
    <xf numFmtId="0" fontId="1" fillId="0" borderId="6" xfId="0" applyFont="1" applyBorder="1" applyProtection="1"/>
    <xf numFmtId="0" fontId="1" fillId="8" borderId="6" xfId="0" applyFont="1" applyFill="1" applyBorder="1" applyProtection="1"/>
    <xf numFmtId="0" fontId="1" fillId="0" borderId="7" xfId="0" applyFont="1" applyBorder="1" applyProtection="1"/>
    <xf numFmtId="0" fontId="1" fillId="0" borderId="6" xfId="0" applyFont="1" applyBorder="1" applyAlignment="1" applyProtection="1">
      <alignment wrapText="1"/>
    </xf>
    <xf numFmtId="0" fontId="0" fillId="7" borderId="6" xfId="0" applyFill="1" applyBorder="1" applyProtection="1"/>
    <xf numFmtId="0" fontId="0" fillId="9" borderId="6" xfId="0" applyFill="1" applyBorder="1" applyProtection="1"/>
    <xf numFmtId="0" fontId="0" fillId="7" borderId="8" xfId="0" applyFill="1" applyBorder="1" applyProtection="1"/>
    <xf numFmtId="0" fontId="0" fillId="9" borderId="8" xfId="0" applyFill="1" applyBorder="1" applyProtection="1"/>
    <xf numFmtId="0" fontId="0" fillId="6" borderId="5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8" borderId="9" xfId="0" applyFill="1" applyBorder="1" applyAlignment="1" applyProtection="1">
      <alignment vertical="center"/>
    </xf>
    <xf numFmtId="0" fontId="0" fillId="7" borderId="9" xfId="0" applyFill="1" applyBorder="1" applyAlignment="1" applyProtection="1">
      <alignment vertical="center"/>
    </xf>
    <xf numFmtId="0" fontId="3" fillId="0" borderId="0" xfId="0" applyFont="1" applyProtection="1"/>
    <xf numFmtId="0" fontId="0" fillId="4" borderId="6" xfId="0" applyFill="1" applyBorder="1" applyProtection="1"/>
    <xf numFmtId="0" fontId="0" fillId="4" borderId="6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top" wrapText="1"/>
    </xf>
    <xf numFmtId="0" fontId="0" fillId="9" borderId="6" xfId="0" applyFont="1" applyFill="1" applyBorder="1" applyAlignment="1" applyProtection="1">
      <alignment vertical="top" wrapText="1"/>
    </xf>
    <xf numFmtId="0" fontId="0" fillId="8" borderId="6" xfId="0" applyFont="1" applyFill="1" applyBorder="1" applyAlignment="1" applyProtection="1">
      <alignment vertical="top" wrapText="1"/>
    </xf>
    <xf numFmtId="0" fontId="0" fillId="0" borderId="6" xfId="0" applyFont="1" applyBorder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0" fillId="10" borderId="5" xfId="0" applyFill="1" applyBorder="1" applyProtection="1"/>
    <xf numFmtId="0" fontId="0" fillId="11" borderId="0" xfId="0" applyFill="1" applyProtection="1"/>
    <xf numFmtId="0" fontId="0" fillId="8" borderId="6" xfId="0" applyFill="1" applyBorder="1" applyProtection="1"/>
    <xf numFmtId="0" fontId="1" fillId="8" borderId="10" xfId="0" applyFont="1" applyFill="1" applyBorder="1" applyProtection="1"/>
    <xf numFmtId="0" fontId="0" fillId="4" borderId="10" xfId="0" applyFill="1" applyBorder="1" applyProtection="1"/>
    <xf numFmtId="0" fontId="1" fillId="8" borderId="11" xfId="0" applyFont="1" applyFill="1" applyBorder="1" applyProtection="1"/>
    <xf numFmtId="0" fontId="0" fillId="4" borderId="11" xfId="0" applyFill="1" applyBorder="1" applyProtection="1"/>
    <xf numFmtId="0" fontId="1" fillId="8" borderId="12" xfId="0" applyFont="1" applyFill="1" applyBorder="1" applyProtection="1"/>
    <xf numFmtId="0" fontId="0" fillId="0" borderId="15" xfId="0" applyBorder="1" applyProtection="1"/>
    <xf numFmtId="0" fontId="0" fillId="12" borderId="13" xfId="0" applyFill="1" applyBorder="1" applyAlignment="1" applyProtection="1">
      <alignment horizontal="center" vertical="center"/>
    </xf>
    <xf numFmtId="0" fontId="0" fillId="12" borderId="14" xfId="0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left" vertical="top" wrapText="1"/>
    </xf>
    <xf numFmtId="0" fontId="0" fillId="8" borderId="0" xfId="0" applyFill="1" applyAlignment="1" applyProtection="1">
      <alignment horizontal="left" vertical="top"/>
    </xf>
    <xf numFmtId="0" fontId="0" fillId="2" borderId="0" xfId="0" applyFill="1" applyBorder="1" applyAlignment="1" applyProtection="1">
      <alignment horizontal="center"/>
    </xf>
    <xf numFmtId="0" fontId="0" fillId="7" borderId="0" xfId="0" applyFill="1" applyBorder="1" applyProtection="1"/>
  </cellXfs>
  <cellStyles count="1">
    <cellStyle name="Обычный" xfId="0" builtinId="0"/>
  </cellStyles>
  <dxfs count="1">
    <dxf>
      <font>
        <b/>
        <i val="0"/>
        <strike val="0"/>
        <color rgb="FFFF0000"/>
      </font>
      <fill>
        <patternFill>
          <bgColor rgb="FF79EB97"/>
        </patternFill>
      </fill>
    </dxf>
  </dxfs>
  <tableStyles count="0" defaultTableStyle="TableStyleMedium2" defaultPivotStyle="PivotStyleLight16"/>
  <colors>
    <mruColors>
      <color rgb="FF79E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2" fmlaLink="$C$2" max="5" min="3" noThreeD="1" page="10" val="5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276226</xdr:colOff>
      <xdr:row>1</xdr:row>
      <xdr:rowOff>19050</xdr:rowOff>
    </xdr:from>
    <xdr:to>
      <xdr:col>5</xdr:col>
      <xdr:colOff>142875</xdr:colOff>
      <xdr:row>1</xdr:row>
      <xdr:rowOff>323850</xdr:rowOff>
    </xdr:to>
    <xdr:sp macro="" textlink="">
      <xdr:nvSpPr>
        <xdr:cNvPr id="2" name="Стрелка влево 1"/>
        <xdr:cNvSpPr/>
      </xdr:nvSpPr>
      <xdr:spPr>
        <a:xfrm>
          <a:off x="1885951" y="219075"/>
          <a:ext cx="990599" cy="304800"/>
        </a:xfrm>
        <a:prstGeom prst="leftArrow">
          <a:avLst>
            <a:gd name="adj1" fmla="val 36207"/>
            <a:gd name="adj2" fmla="val 20862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428625</xdr:colOff>
          <xdr:row>1</xdr:row>
          <xdr:rowOff>28575</xdr:rowOff>
        </xdr:from>
        <xdr:to>
          <xdr:col>6</xdr:col>
          <xdr:colOff>276225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wnloads/15_zapros_formulami_52cerj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дин критерий - число"/>
      <sheetName val="2.Диапазон Чисел"/>
      <sheetName val="3.один критерий - Дата"/>
      <sheetName val="4.Диапазон Дат"/>
      <sheetName val="EXCEL2.RU"/>
      <sheetName val="5.один критерий-Дата (не позже)"/>
      <sheetName val="5а.один критерий-Дата(диапазон)"/>
      <sheetName val="6. 2 критерия - Дата-Текст"/>
      <sheetName val="7.один критерий - текст"/>
      <sheetName val="9. 2 критерия - текст (ИЛИ)"/>
      <sheetName val="EXCEL2.RU (2)"/>
      <sheetName val="8. 2 критерия - текст (И)"/>
      <sheetName val="10.Критерий - колич-во повторов"/>
      <sheetName val="11. Критерий Любой или (Все)"/>
      <sheetName val="12. Актуальная цена"/>
      <sheetName val="обработка ошибок"/>
    </sheetNames>
    <sheetDataSet>
      <sheetData sheetId="0"/>
      <sheetData sheetId="1">
        <row r="12">
          <cell r="A12" t="str">
            <v>Товар1</v>
          </cell>
          <cell r="B12">
            <v>10</v>
          </cell>
        </row>
        <row r="13">
          <cell r="A13" t="str">
            <v>Товар2</v>
          </cell>
        </row>
        <row r="14">
          <cell r="A14" t="str">
            <v>Товар3</v>
          </cell>
        </row>
        <row r="15">
          <cell r="A15" t="str">
            <v>Товар4</v>
          </cell>
        </row>
        <row r="16">
          <cell r="A16" t="str">
            <v>Товар5</v>
          </cell>
        </row>
        <row r="17">
          <cell r="A17" t="str">
            <v>Товар6</v>
          </cell>
        </row>
        <row r="18">
          <cell r="A18" t="str">
            <v>Товар7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26"/>
  <sheetViews>
    <sheetView tabSelected="1" zoomScaleNormal="100" workbookViewId="0">
      <selection activeCell="P17" sqref="P17"/>
    </sheetView>
  </sheetViews>
  <sheetFormatPr defaultRowHeight="15" x14ac:dyDescent="0.25"/>
  <cols>
    <col min="1" max="1" width="7.28515625" style="1" customWidth="1"/>
    <col min="2" max="2" width="9.140625" style="1"/>
    <col min="3" max="3" width="7.7109375" style="1" customWidth="1"/>
    <col min="4" max="4" width="9.140625" style="1"/>
    <col min="5" max="5" width="7.7109375" style="1" customWidth="1"/>
    <col min="6" max="6" width="9.140625" style="1"/>
    <col min="7" max="7" width="7.7109375" style="1" customWidth="1"/>
    <col min="8" max="8" width="2.5703125" style="1" customWidth="1"/>
    <col min="9" max="9" width="2.140625" style="1" customWidth="1"/>
    <col min="10" max="10" width="7" style="1" customWidth="1"/>
    <col min="11" max="11" width="8.140625" style="1" customWidth="1"/>
    <col min="12" max="12" width="7.7109375" style="1" customWidth="1"/>
    <col min="13" max="16" width="9.140625" style="1"/>
    <col min="17" max="17" width="3.7109375" style="1" customWidth="1"/>
    <col min="18" max="18" width="4.7109375" style="1" customWidth="1"/>
    <col min="19" max="25" width="5.7109375" style="1" customWidth="1"/>
    <col min="26" max="26" width="9.140625" style="1"/>
    <col min="27" max="33" width="5.7109375" style="1" customWidth="1"/>
    <col min="34" max="16384" width="9.140625" style="1"/>
  </cols>
  <sheetData>
    <row r="1" spans="1:33" ht="15.75" thickBot="1" x14ac:dyDescent="0.3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6"/>
    </row>
    <row r="2" spans="1:33" ht="29.25" customHeight="1" thickBot="1" x14ac:dyDescent="0.3">
      <c r="A2" s="1" t="s">
        <v>1</v>
      </c>
      <c r="B2" s="1" t="s">
        <v>2</v>
      </c>
      <c r="C2" s="2">
        <v>5</v>
      </c>
      <c r="S2" s="1" t="s">
        <v>1</v>
      </c>
      <c r="T2" s="1" t="s">
        <v>2</v>
      </c>
      <c r="U2" s="2">
        <v>5</v>
      </c>
      <c r="V2"/>
      <c r="W2"/>
      <c r="X2"/>
      <c r="Y2"/>
      <c r="Z2"/>
      <c r="AA2"/>
      <c r="AB2"/>
      <c r="AC2"/>
    </row>
    <row r="3" spans="1:33" ht="15.75" thickBot="1" x14ac:dyDescent="0.3">
      <c r="B3" s="1" t="s">
        <v>3</v>
      </c>
      <c r="C3" s="3" t="s">
        <v>4</v>
      </c>
      <c r="D3" s="4" t="s">
        <v>32</v>
      </c>
      <c r="T3" s="1" t="s">
        <v>3</v>
      </c>
      <c r="U3" s="5" t="s">
        <v>4</v>
      </c>
      <c r="V3" s="6" t="s">
        <v>5</v>
      </c>
      <c r="AB3" s="1" t="s">
        <v>3</v>
      </c>
      <c r="AC3" s="5" t="s">
        <v>4</v>
      </c>
      <c r="AD3" s="6" t="s">
        <v>5</v>
      </c>
    </row>
    <row r="4" spans="1:33" ht="15.75" thickBot="1" x14ac:dyDescent="0.3">
      <c r="J4" s="29" t="s">
        <v>31</v>
      </c>
      <c r="S4" s="7" t="s">
        <v>6</v>
      </c>
      <c r="AA4" s="7" t="s">
        <v>6</v>
      </c>
    </row>
    <row r="5" spans="1:33" ht="27" customHeight="1" x14ac:dyDescent="0.25">
      <c r="A5" s="8" t="s">
        <v>7</v>
      </c>
      <c r="B5" s="32" t="s">
        <v>8</v>
      </c>
      <c r="C5" s="36" t="s">
        <v>9</v>
      </c>
      <c r="D5" s="34" t="s">
        <v>10</v>
      </c>
      <c r="E5" s="11" t="s">
        <v>3</v>
      </c>
      <c r="F5" s="9" t="s">
        <v>11</v>
      </c>
      <c r="G5" s="40" t="s">
        <v>35</v>
      </c>
      <c r="J5" s="10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11" t="s">
        <v>12</v>
      </c>
      <c r="P5" s="47"/>
      <c r="S5" s="24" t="s">
        <v>7</v>
      </c>
      <c r="T5" s="25"/>
      <c r="U5" s="26" t="s">
        <v>8</v>
      </c>
      <c r="V5" s="26" t="s">
        <v>9</v>
      </c>
      <c r="W5" s="26" t="s">
        <v>10</v>
      </c>
      <c r="X5" s="26" t="s">
        <v>11</v>
      </c>
      <c r="Y5" s="27"/>
      <c r="Z5" s="28"/>
      <c r="AA5" s="24" t="s">
        <v>7</v>
      </c>
      <c r="AB5" s="25" t="s">
        <v>36</v>
      </c>
      <c r="AC5" s="26" t="s">
        <v>8</v>
      </c>
      <c r="AD5" s="26" t="s">
        <v>9</v>
      </c>
      <c r="AE5" s="26" t="s">
        <v>10</v>
      </c>
      <c r="AF5" s="26" t="s">
        <v>11</v>
      </c>
      <c r="AG5" s="27"/>
    </row>
    <row r="6" spans="1:33" x14ac:dyDescent="0.25">
      <c r="C6" s="37"/>
      <c r="J6" s="30"/>
      <c r="K6" s="1">
        <v>2</v>
      </c>
      <c r="L6" s="1">
        <v>3</v>
      </c>
      <c r="M6" s="1">
        <v>4</v>
      </c>
      <c r="N6" s="1">
        <v>6</v>
      </c>
      <c r="U6" s="1">
        <v>2</v>
      </c>
      <c r="V6" s="1">
        <v>3</v>
      </c>
      <c r="W6" s="1">
        <v>4</v>
      </c>
      <c r="X6" s="1">
        <v>6</v>
      </c>
      <c r="AC6" s="1">
        <v>2</v>
      </c>
      <c r="AD6" s="1">
        <v>3</v>
      </c>
      <c r="AE6" s="1">
        <v>4</v>
      </c>
      <c r="AF6" s="1">
        <v>6</v>
      </c>
    </row>
    <row r="7" spans="1:33" x14ac:dyDescent="0.25">
      <c r="A7" s="12">
        <f>IF(C7=$C$2,MAX($A$6:$A6)+1,0)</f>
        <v>0</v>
      </c>
      <c r="B7" s="33" t="s">
        <v>13</v>
      </c>
      <c r="C7" s="38">
        <v>3</v>
      </c>
      <c r="D7" s="35" t="s">
        <v>14</v>
      </c>
      <c r="E7" s="12" t="str">
        <f>IF(C7=$C$2,$C$3,$D$3)</f>
        <v>-</v>
      </c>
      <c r="F7" s="21" t="s">
        <v>15</v>
      </c>
      <c r="G7" s="12">
        <f>COUNTIF($B$7:$B7,B7)</f>
        <v>1</v>
      </c>
      <c r="J7" s="12">
        <f>IF(MAX(J6:J$6)&lt;$J$18,J6+1,$J$4)</f>
        <v>1</v>
      </c>
      <c r="K7" s="31" t="str">
        <f>IF($J7=$J$4,$J$4,VLOOKUP($J7,$A$7:$G$17,K$6,FALSE))</f>
        <v>вася</v>
      </c>
      <c r="L7" s="21">
        <f t="shared" ref="L7:N17" si="0">IF($J7=$J$4,$J$4,VLOOKUP($J7,$A$7:$G$17,L$6,FALSE))</f>
        <v>5</v>
      </c>
      <c r="M7" s="21" t="str">
        <f t="shared" si="0"/>
        <v>5а</v>
      </c>
      <c r="N7" s="21" t="str">
        <f t="shared" si="0"/>
        <v>ббб</v>
      </c>
      <c r="O7" s="12">
        <f>IF($J7=$J$4,$J$4,COUNTIF($K$7:$K7,K7)-1)</f>
        <v>0</v>
      </c>
      <c r="P7" s="47"/>
      <c r="S7" s="12">
        <v>1</v>
      </c>
      <c r="T7" s="13"/>
      <c r="U7" s="31"/>
      <c r="V7" s="22"/>
      <c r="W7" s="21"/>
      <c r="X7" s="21"/>
      <c r="Y7" s="12"/>
      <c r="AA7" s="12">
        <v>1</v>
      </c>
      <c r="AB7" s="13">
        <v>1</v>
      </c>
      <c r="AC7" s="31" t="s">
        <v>19</v>
      </c>
      <c r="AD7" s="23">
        <v>5</v>
      </c>
      <c r="AE7" s="21" t="s">
        <v>20</v>
      </c>
      <c r="AF7" s="21" t="s">
        <v>21</v>
      </c>
      <c r="AG7" s="12"/>
    </row>
    <row r="8" spans="1:33" x14ac:dyDescent="0.25">
      <c r="A8" s="12">
        <f>IF(C8=$C$2,MAX($A$6:$A7)+1,0)</f>
        <v>1</v>
      </c>
      <c r="B8" s="33" t="s">
        <v>16</v>
      </c>
      <c r="C8" s="38">
        <v>5</v>
      </c>
      <c r="D8" s="35" t="s">
        <v>17</v>
      </c>
      <c r="E8" s="12" t="str">
        <f>IF(C8=$C$2,$C$3,$D$3)</f>
        <v xml:space="preserve">   ДА!</v>
      </c>
      <c r="F8" s="21" t="s">
        <v>18</v>
      </c>
      <c r="G8" s="12">
        <f>COUNTIF($B$7:$B8,B8)</f>
        <v>1</v>
      </c>
      <c r="J8" s="12">
        <f>IF(MAX(J$6:J7)&lt;$J$18,J7+1,$J$4)</f>
        <v>2</v>
      </c>
      <c r="K8" s="31" t="str">
        <f t="shared" ref="K8:K17" si="1">IF($J8=$J$4,$J$4,VLOOKUP($J8,$A$7:$G$17,K$6,FALSE))</f>
        <v>дима</v>
      </c>
      <c r="L8" s="21">
        <f t="shared" si="0"/>
        <v>5</v>
      </c>
      <c r="M8" s="21" t="str">
        <f t="shared" si="0"/>
        <v>5в</v>
      </c>
      <c r="N8" s="21" t="str">
        <f t="shared" si="0"/>
        <v>ввв</v>
      </c>
      <c r="O8" s="12">
        <f>IF($J8=$J$4,$J$4,COUNTIF($K$7:$K8,K8)-1)</f>
        <v>0</v>
      </c>
      <c r="P8" s="47"/>
      <c r="R8" s="1">
        <f>COUNTIFS(J7:J17,MAX(J7:J17),O7:O17,MAX(O7:O17))</f>
        <v>0</v>
      </c>
      <c r="S8" s="12">
        <v>2</v>
      </c>
      <c r="T8" s="13">
        <v>1</v>
      </c>
      <c r="U8" s="31" t="s">
        <v>19</v>
      </c>
      <c r="V8" s="22">
        <v>5</v>
      </c>
      <c r="W8" s="21" t="s">
        <v>20</v>
      </c>
      <c r="X8" s="21" t="s">
        <v>21</v>
      </c>
      <c r="Y8" s="12"/>
      <c r="AA8" s="12">
        <v>2</v>
      </c>
      <c r="AB8" s="13">
        <v>2</v>
      </c>
      <c r="AC8" s="31" t="s">
        <v>16</v>
      </c>
      <c r="AD8" s="23">
        <v>5</v>
      </c>
      <c r="AE8" s="21" t="s">
        <v>25</v>
      </c>
      <c r="AF8" s="21" t="s">
        <v>26</v>
      </c>
      <c r="AG8" s="12"/>
    </row>
    <row r="9" spans="1:33" x14ac:dyDescent="0.25">
      <c r="A9" s="12">
        <f>IF(C9=$C$2,MAX($A$6:$A8)+1,0)</f>
        <v>2</v>
      </c>
      <c r="B9" s="33" t="s">
        <v>19</v>
      </c>
      <c r="C9" s="38">
        <v>5</v>
      </c>
      <c r="D9" s="35" t="s">
        <v>20</v>
      </c>
      <c r="E9" s="12" t="str">
        <f>IF(C9=$C$2,$C$3,$D$3)</f>
        <v xml:space="preserve">   ДА!</v>
      </c>
      <c r="F9" s="21" t="s">
        <v>21</v>
      </c>
      <c r="G9" s="12">
        <f>COUNTIF($B$7:$B9,B9)</f>
        <v>1</v>
      </c>
      <c r="J9" s="12">
        <f>IF(MAX(J$6:J8)&lt;$J$18,J8+1,$J$4)</f>
        <v>3</v>
      </c>
      <c r="K9" s="31" t="str">
        <f t="shared" si="1"/>
        <v>саша</v>
      </c>
      <c r="L9" s="21">
        <f t="shared" si="0"/>
        <v>5</v>
      </c>
      <c r="M9" s="21" t="str">
        <f t="shared" si="0"/>
        <v>5а</v>
      </c>
      <c r="N9" s="21" t="str">
        <f t="shared" si="0"/>
        <v>ааа</v>
      </c>
      <c r="O9" s="12">
        <f>IF($J9=$J$4,$J$4,COUNTIF($K$7:$K9,K9)-1)</f>
        <v>0</v>
      </c>
      <c r="P9" s="47"/>
      <c r="S9" s="12">
        <v>3</v>
      </c>
      <c r="T9" s="13"/>
      <c r="U9" s="31"/>
      <c r="V9" s="22"/>
      <c r="W9" s="21"/>
      <c r="X9" s="21"/>
      <c r="Y9" s="12"/>
      <c r="AA9" s="12">
        <v>3</v>
      </c>
      <c r="AB9" s="13">
        <v>3</v>
      </c>
      <c r="AC9" s="31" t="s">
        <v>24</v>
      </c>
      <c r="AD9" s="23">
        <v>5</v>
      </c>
      <c r="AE9" s="21" t="s">
        <v>17</v>
      </c>
      <c r="AF9" s="21" t="s">
        <v>26</v>
      </c>
      <c r="AG9" s="12"/>
    </row>
    <row r="10" spans="1:33" x14ac:dyDescent="0.25">
      <c r="A10" s="12">
        <f>IF(C10=$C$2,MAX($A$6:$A9)+1,0)</f>
        <v>0</v>
      </c>
      <c r="B10" s="33" t="s">
        <v>22</v>
      </c>
      <c r="C10" s="38">
        <v>4</v>
      </c>
      <c r="D10" s="35" t="s">
        <v>14</v>
      </c>
      <c r="E10" s="12" t="str">
        <f t="shared" ref="E10:E14" si="2">IF(C10=$C$2,$C$3,$D$3)</f>
        <v>-</v>
      </c>
      <c r="F10" s="21" t="s">
        <v>23</v>
      </c>
      <c r="G10" s="12">
        <f>COUNTIF($B$7:$B10,B10)</f>
        <v>1</v>
      </c>
      <c r="J10" s="12">
        <f>IF(MAX(J$6:J9)&lt;$J$18,J9+1,$J$4)</f>
        <v>4</v>
      </c>
      <c r="K10" s="31" t="str">
        <f t="shared" si="1"/>
        <v>саша</v>
      </c>
      <c r="L10" s="21">
        <f t="shared" si="0"/>
        <v>5</v>
      </c>
      <c r="M10" s="21" t="str">
        <f t="shared" si="0"/>
        <v>5б</v>
      </c>
      <c r="N10" s="21" t="str">
        <f t="shared" si="0"/>
        <v>ввв</v>
      </c>
      <c r="O10" s="12">
        <f>IF($J10=$J$4,$J$4,COUNTIF($K$7:$K10,K10)-1)</f>
        <v>1</v>
      </c>
      <c r="P10" s="47"/>
      <c r="S10" s="12">
        <v>4</v>
      </c>
      <c r="T10" s="13"/>
      <c r="U10" s="31"/>
      <c r="V10" s="22"/>
      <c r="W10" s="21"/>
      <c r="X10" s="21"/>
      <c r="Y10" s="12"/>
      <c r="AA10" s="12">
        <v>4</v>
      </c>
      <c r="AB10" s="13">
        <v>4</v>
      </c>
      <c r="AC10" s="31" t="s">
        <v>13</v>
      </c>
      <c r="AD10" s="23">
        <v>5</v>
      </c>
      <c r="AE10" s="21" t="s">
        <v>14</v>
      </c>
      <c r="AF10" s="21" t="s">
        <v>27</v>
      </c>
      <c r="AG10" s="12"/>
    </row>
    <row r="11" spans="1:33" x14ac:dyDescent="0.25">
      <c r="A11" s="12">
        <f>IF(C11=$C$2,MAX($A$6:$A10)+1,0)</f>
        <v>3</v>
      </c>
      <c r="B11" s="33" t="s">
        <v>24</v>
      </c>
      <c r="C11" s="38">
        <v>5</v>
      </c>
      <c r="D11" s="35" t="s">
        <v>17</v>
      </c>
      <c r="E11" s="12" t="str">
        <f t="shared" si="2"/>
        <v xml:space="preserve">   ДА!</v>
      </c>
      <c r="F11" s="21" t="s">
        <v>15</v>
      </c>
      <c r="G11" s="12">
        <f>COUNTIF($B$7:$B11,B11)</f>
        <v>1</v>
      </c>
      <c r="J11" s="12">
        <f>IF(MAX(J$6:J10)&lt;$J$18,J10+1,$J$4)</f>
        <v>5</v>
      </c>
      <c r="K11" s="31" t="str">
        <f t="shared" si="1"/>
        <v>вася</v>
      </c>
      <c r="L11" s="21">
        <f t="shared" si="0"/>
        <v>5</v>
      </c>
      <c r="M11" s="21" t="str">
        <f t="shared" si="0"/>
        <v>5г</v>
      </c>
      <c r="N11" s="21" t="str">
        <f t="shared" si="0"/>
        <v>ддд</v>
      </c>
      <c r="O11" s="12">
        <f>IF($J11=$J$4,$J$4,COUNTIF($K$7:$K11,K11)-1)</f>
        <v>1</v>
      </c>
      <c r="P11" s="47"/>
      <c r="S11" s="12">
        <v>5</v>
      </c>
      <c r="T11" s="13">
        <v>2</v>
      </c>
      <c r="U11" s="31" t="s">
        <v>16</v>
      </c>
      <c r="V11" s="22">
        <v>5</v>
      </c>
      <c r="W11" s="21" t="s">
        <v>25</v>
      </c>
      <c r="X11" s="21" t="s">
        <v>26</v>
      </c>
      <c r="Y11" s="12"/>
      <c r="AA11" s="12">
        <v>5</v>
      </c>
      <c r="AB11" s="13">
        <v>5</v>
      </c>
      <c r="AC11" s="31" t="s">
        <v>22</v>
      </c>
      <c r="AD11" s="23">
        <v>5</v>
      </c>
      <c r="AE11" s="21" t="s">
        <v>25</v>
      </c>
      <c r="AF11" s="21" t="s">
        <v>28</v>
      </c>
      <c r="AG11" s="12"/>
    </row>
    <row r="12" spans="1:33" x14ac:dyDescent="0.25">
      <c r="A12" s="12">
        <f>IF(C12=$C$2,MAX($A$6:$A11)+1,0)</f>
        <v>0</v>
      </c>
      <c r="B12" s="33" t="s">
        <v>16</v>
      </c>
      <c r="C12" s="38">
        <v>4</v>
      </c>
      <c r="D12" s="35" t="s">
        <v>14</v>
      </c>
      <c r="E12" s="12" t="str">
        <f t="shared" si="2"/>
        <v>-</v>
      </c>
      <c r="F12" s="21" t="s">
        <v>18</v>
      </c>
      <c r="G12" s="12">
        <f>COUNTIF($B$7:$B12,B12)</f>
        <v>2</v>
      </c>
      <c r="J12" s="12">
        <f>IF(MAX(J$6:J11)&lt;$J$18,J11+1,$J$4)</f>
        <v>6</v>
      </c>
      <c r="K12" s="31" t="str">
        <f t="shared" si="1"/>
        <v>саша</v>
      </c>
      <c r="L12" s="21">
        <f t="shared" si="0"/>
        <v>5</v>
      </c>
      <c r="M12" s="21" t="str">
        <f t="shared" si="0"/>
        <v>5а</v>
      </c>
      <c r="N12" s="21" t="str">
        <f t="shared" si="0"/>
        <v>ддд</v>
      </c>
      <c r="O12" s="12">
        <f>IF($J12=$J$4,$J$4,COUNTIF($K$7:$K12,K12)-1)</f>
        <v>2</v>
      </c>
      <c r="P12" s="47"/>
      <c r="S12" s="12">
        <v>6</v>
      </c>
      <c r="T12" s="13">
        <v>3</v>
      </c>
      <c r="U12" s="31" t="s">
        <v>24</v>
      </c>
      <c r="V12" s="22">
        <v>5</v>
      </c>
      <c r="W12" s="21" t="s">
        <v>17</v>
      </c>
      <c r="X12" s="21" t="s">
        <v>26</v>
      </c>
      <c r="Y12" s="12"/>
      <c r="AA12" s="12">
        <v>6</v>
      </c>
      <c r="AB12" s="13"/>
      <c r="AC12" s="31"/>
      <c r="AD12" s="23"/>
      <c r="AE12" s="21"/>
      <c r="AF12" s="21"/>
      <c r="AG12" s="12"/>
    </row>
    <row r="13" spans="1:33" x14ac:dyDescent="0.25">
      <c r="A13" s="12">
        <f>IF(C13=$C$2,MAX($A$6:$A12)+1,0)</f>
        <v>4</v>
      </c>
      <c r="B13" s="33" t="s">
        <v>24</v>
      </c>
      <c r="C13" s="38">
        <v>5</v>
      </c>
      <c r="D13" s="35" t="s">
        <v>14</v>
      </c>
      <c r="E13" s="12" t="str">
        <f t="shared" si="2"/>
        <v xml:space="preserve">   ДА!</v>
      </c>
      <c r="F13" s="21" t="s">
        <v>21</v>
      </c>
      <c r="G13" s="12">
        <f>COUNTIF($B$7:$B13,B13)</f>
        <v>2</v>
      </c>
      <c r="J13" s="12">
        <f>IF(MAX(J$6:J12)&lt;$J$18,J12+1,$J$4)</f>
        <v>7</v>
      </c>
      <c r="K13" s="31" t="str">
        <f t="shared" si="1"/>
        <v>петя</v>
      </c>
      <c r="L13" s="21">
        <f t="shared" si="0"/>
        <v>5</v>
      </c>
      <c r="M13" s="21" t="str">
        <f t="shared" si="0"/>
        <v>5б</v>
      </c>
      <c r="N13" s="21" t="str">
        <f t="shared" si="0"/>
        <v>еее</v>
      </c>
      <c r="O13" s="12">
        <f>IF($J13=$J$4,$J$4,COUNTIF($K$7:$K13,K13)-1)</f>
        <v>0</v>
      </c>
      <c r="P13" s="47"/>
      <c r="S13" s="12">
        <v>7</v>
      </c>
      <c r="T13" s="13">
        <v>4</v>
      </c>
      <c r="U13" s="31" t="s">
        <v>13</v>
      </c>
      <c r="V13" s="22">
        <v>5</v>
      </c>
      <c r="W13" s="21" t="s">
        <v>14</v>
      </c>
      <c r="X13" s="21" t="s">
        <v>27</v>
      </c>
      <c r="Y13" s="12"/>
      <c r="AA13" s="12">
        <v>7</v>
      </c>
      <c r="AB13" s="13"/>
      <c r="AC13" s="31"/>
      <c r="AD13" s="23"/>
      <c r="AE13" s="21"/>
      <c r="AF13" s="21"/>
      <c r="AG13" s="12"/>
    </row>
    <row r="14" spans="1:33" x14ac:dyDescent="0.25">
      <c r="A14" s="12">
        <f>IF(C14=$C$2,MAX($A$6:$A13)+1,0)</f>
        <v>5</v>
      </c>
      <c r="B14" s="33" t="s">
        <v>16</v>
      </c>
      <c r="C14" s="38">
        <v>5</v>
      </c>
      <c r="D14" s="35" t="s">
        <v>25</v>
      </c>
      <c r="E14" s="12" t="str">
        <f t="shared" si="2"/>
        <v xml:space="preserve">   ДА!</v>
      </c>
      <c r="F14" s="21" t="s">
        <v>26</v>
      </c>
      <c r="G14" s="12">
        <f>COUNTIF($B$7:$B14,B14)</f>
        <v>3</v>
      </c>
      <c r="J14" s="12">
        <f>IF(MAX(J$6:J13)&lt;$J$18,J13+1,$J$4)</f>
        <v>8</v>
      </c>
      <c r="K14" s="31" t="str">
        <f t="shared" si="1"/>
        <v>коля</v>
      </c>
      <c r="L14" s="21">
        <f t="shared" si="0"/>
        <v>5</v>
      </c>
      <c r="M14" s="21" t="str">
        <f t="shared" si="0"/>
        <v>5г</v>
      </c>
      <c r="N14" s="21" t="str">
        <f t="shared" si="0"/>
        <v>жжж</v>
      </c>
      <c r="O14" s="12">
        <f>IF($J14=$J$4,$J$4,COUNTIF($K$7:$K14,K14)-1)</f>
        <v>0</v>
      </c>
      <c r="P14" s="47"/>
      <c r="S14" s="12">
        <v>8</v>
      </c>
      <c r="T14" s="13">
        <v>5</v>
      </c>
      <c r="U14" s="31" t="s">
        <v>22</v>
      </c>
      <c r="V14" s="22">
        <v>5</v>
      </c>
      <c r="W14" s="21" t="s">
        <v>25</v>
      </c>
      <c r="X14" s="21" t="s">
        <v>28</v>
      </c>
      <c r="Y14" s="12"/>
      <c r="AA14" s="12">
        <v>8</v>
      </c>
      <c r="AB14" s="13"/>
      <c r="AC14" s="31"/>
      <c r="AD14" s="23"/>
      <c r="AE14" s="21"/>
      <c r="AF14" s="21"/>
      <c r="AG14" s="12"/>
    </row>
    <row r="15" spans="1:33" x14ac:dyDescent="0.25">
      <c r="A15" s="12">
        <f>IF(C15=$C$2,MAX($A$6:$A14)+1,0)</f>
        <v>6</v>
      </c>
      <c r="B15" s="33" t="s">
        <v>24</v>
      </c>
      <c r="C15" s="38">
        <v>5</v>
      </c>
      <c r="D15" s="35" t="s">
        <v>17</v>
      </c>
      <c r="E15" s="12" t="str">
        <f>IF(C15=$C$2,$C$3,$D$3)</f>
        <v xml:space="preserve">   ДА!</v>
      </c>
      <c r="F15" s="21" t="s">
        <v>26</v>
      </c>
      <c r="G15" s="12">
        <f>COUNTIF($B$7:$B15,B15)</f>
        <v>3</v>
      </c>
      <c r="J15" s="12" t="str">
        <f>IF(MAX(J$6:J14)&lt;$J$18,J14+1,$J$4)</f>
        <v xml:space="preserve"> </v>
      </c>
      <c r="K15" s="31" t="str">
        <f t="shared" si="1"/>
        <v xml:space="preserve"> </v>
      </c>
      <c r="L15" s="21" t="str">
        <f t="shared" si="0"/>
        <v xml:space="preserve"> </v>
      </c>
      <c r="M15" s="21" t="str">
        <f t="shared" si="0"/>
        <v xml:space="preserve"> </v>
      </c>
      <c r="N15" s="21" t="str">
        <f t="shared" si="0"/>
        <v xml:space="preserve"> </v>
      </c>
      <c r="O15" s="12" t="str">
        <f>IF($J15=$J$4,$J$4,COUNTIF($K$7:$K15,K15)-1)</f>
        <v xml:space="preserve"> </v>
      </c>
      <c r="P15" s="47"/>
      <c r="S15" s="12"/>
      <c r="T15" s="13"/>
      <c r="U15" s="31"/>
      <c r="V15" s="22"/>
      <c r="W15" s="21"/>
      <c r="X15" s="21"/>
      <c r="Y15" s="12"/>
      <c r="AA15" s="12"/>
      <c r="AB15" s="13"/>
      <c r="AC15" s="31"/>
      <c r="AD15" s="23"/>
      <c r="AE15" s="21"/>
      <c r="AF15" s="21"/>
      <c r="AG15" s="12"/>
    </row>
    <row r="16" spans="1:33" x14ac:dyDescent="0.25">
      <c r="A16" s="12">
        <f>IF(C16=$C$2,MAX($A$6:$A15)+1,0)</f>
        <v>7</v>
      </c>
      <c r="B16" s="33" t="s">
        <v>13</v>
      </c>
      <c r="C16" s="38">
        <v>5</v>
      </c>
      <c r="D16" s="35" t="s">
        <v>14</v>
      </c>
      <c r="E16" s="12" t="str">
        <f>IF(C16=$C$2,$C$3,$D$3)</f>
        <v xml:space="preserve">   ДА!</v>
      </c>
      <c r="F16" s="21" t="s">
        <v>27</v>
      </c>
      <c r="G16" s="12">
        <f>COUNTIF($B$7:$B16,B16)</f>
        <v>2</v>
      </c>
      <c r="J16" s="12" t="str">
        <f>IF(MAX(J$6:J15)&lt;$J$18,J15+1,$J$4)</f>
        <v xml:space="preserve"> </v>
      </c>
      <c r="K16" s="31" t="str">
        <f t="shared" si="1"/>
        <v xml:space="preserve"> </v>
      </c>
      <c r="L16" s="21" t="str">
        <f t="shared" si="0"/>
        <v xml:space="preserve"> </v>
      </c>
      <c r="M16" s="21" t="str">
        <f t="shared" si="0"/>
        <v xml:space="preserve"> </v>
      </c>
      <c r="N16" s="21" t="str">
        <f t="shared" si="0"/>
        <v xml:space="preserve"> </v>
      </c>
      <c r="O16" s="12" t="str">
        <f>IF($J16=$J$4,$J$4,COUNTIF($K$7:$K16,K16)-1)</f>
        <v xml:space="preserve"> </v>
      </c>
      <c r="P16" s="47"/>
      <c r="S16" s="12"/>
      <c r="T16" s="13"/>
      <c r="U16" s="31"/>
      <c r="V16" s="22"/>
      <c r="W16" s="21"/>
      <c r="X16" s="21"/>
      <c r="Y16" s="12"/>
      <c r="AA16" s="12"/>
      <c r="AB16" s="13"/>
      <c r="AC16" s="31"/>
      <c r="AD16" s="23"/>
      <c r="AE16" s="21"/>
      <c r="AF16" s="21"/>
      <c r="AG16" s="12"/>
    </row>
    <row r="17" spans="1:33" ht="15.75" thickBot="1" x14ac:dyDescent="0.3">
      <c r="A17" s="12">
        <f>IF(C17=$C$2,MAX($A$6:$A16)+1,0)</f>
        <v>8</v>
      </c>
      <c r="B17" s="33" t="s">
        <v>22</v>
      </c>
      <c r="C17" s="39">
        <v>5</v>
      </c>
      <c r="D17" s="35" t="s">
        <v>25</v>
      </c>
      <c r="E17" s="12" t="str">
        <f>IF(C17=$C$2,$C$3,$D$3)</f>
        <v xml:space="preserve">   ДА!</v>
      </c>
      <c r="F17" s="21" t="s">
        <v>28</v>
      </c>
      <c r="G17" s="12">
        <f>COUNTIF($B$7:$B17,B17)</f>
        <v>2</v>
      </c>
      <c r="J17" s="14" t="str">
        <f>IF(MAX(J$6:J16)&lt;$J$18,J16+1,$J$4)</f>
        <v xml:space="preserve"> </v>
      </c>
      <c r="K17" s="31" t="str">
        <f t="shared" si="1"/>
        <v xml:space="preserve"> </v>
      </c>
      <c r="L17" s="21" t="str">
        <f t="shared" si="0"/>
        <v xml:space="preserve"> </v>
      </c>
      <c r="M17" s="21" t="str">
        <f t="shared" si="0"/>
        <v xml:space="preserve"> </v>
      </c>
      <c r="N17" s="21" t="str">
        <f t="shared" si="0"/>
        <v xml:space="preserve"> </v>
      </c>
      <c r="O17" s="12" t="str">
        <f>IF($J17=$J$4,$J$4,COUNTIF($K$7:$K17,K17)-1)</f>
        <v xml:space="preserve"> </v>
      </c>
      <c r="P17" s="47"/>
      <c r="S17" s="14"/>
      <c r="T17" s="15"/>
      <c r="U17" s="31"/>
      <c r="V17" s="22"/>
      <c r="W17" s="21"/>
      <c r="X17" s="21"/>
      <c r="Y17" s="12"/>
      <c r="AA17" s="14"/>
      <c r="AB17" s="15"/>
      <c r="AC17" s="31"/>
      <c r="AD17" s="23"/>
      <c r="AE17" s="21"/>
      <c r="AF17" s="21"/>
      <c r="AG17" s="12"/>
    </row>
    <row r="18" spans="1:33" ht="15" customHeight="1" thickBot="1" x14ac:dyDescent="0.3">
      <c r="A18" s="16">
        <f>MAX(A7:A17)</f>
        <v>8</v>
      </c>
      <c r="J18" s="16">
        <f>A18</f>
        <v>8</v>
      </c>
      <c r="S18" s="16">
        <v>8</v>
      </c>
      <c r="T18" s="17">
        <f>MAX(T7:T17)</f>
        <v>5</v>
      </c>
      <c r="AA18" s="16">
        <v>8</v>
      </c>
      <c r="AB18" s="17">
        <f>MAX(AB7:AB17)</f>
        <v>5</v>
      </c>
    </row>
    <row r="20" spans="1:33" x14ac:dyDescent="0.25">
      <c r="A20" s="18" t="s">
        <v>29</v>
      </c>
    </row>
    <row r="21" spans="1:33" ht="15" customHeight="1" x14ac:dyDescent="0.25">
      <c r="S21" s="44" t="s">
        <v>33</v>
      </c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1:33" x14ac:dyDescent="0.25">
      <c r="A22" s="19" t="s">
        <v>30</v>
      </c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3" x14ac:dyDescent="0.25"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1:33" x14ac:dyDescent="0.25">
      <c r="R24" s="20"/>
    </row>
    <row r="25" spans="1:33" x14ac:dyDescent="0.25">
      <c r="R25" s="20"/>
      <c r="S25" s="45" t="s">
        <v>34</v>
      </c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</row>
    <row r="26" spans="1:33" x14ac:dyDescent="0.25">
      <c r="R26" s="20"/>
    </row>
  </sheetData>
  <sheetProtection selectLockedCells="1"/>
  <mergeCells count="3">
    <mergeCell ref="A1:O1"/>
    <mergeCell ref="S21:AG23"/>
    <mergeCell ref="S25:AG25"/>
  </mergeCells>
  <conditionalFormatting sqref="B7:D17 F7:F17">
    <cfRule type="expression" dxfId="0" priority="1">
      <formula>$E7=$C$3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>
                  <from>
                    <xdr:col>5</xdr:col>
                    <xdr:colOff>428625</xdr:colOff>
                    <xdr:row>1</xdr:row>
                    <xdr:rowOff>28575</xdr:rowOff>
                  </from>
                  <to>
                    <xdr:col>6</xdr:col>
                    <xdr:colOff>276225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Результат</vt:lpstr>
      <vt:lpstr>ДобавляемыеДанные</vt:lpstr>
      <vt:lpstr>ИсходныеДанные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Админъ Work</dc:creator>
  <cp:lastModifiedBy>Админъ Work</cp:lastModifiedBy>
  <dcterms:created xsi:type="dcterms:W3CDTF">2022-06-12T22:29:08Z</dcterms:created>
  <dcterms:modified xsi:type="dcterms:W3CDTF">2022-06-13T20:41:48Z</dcterms:modified>
</cp:coreProperties>
</file>