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wnloads\Сайты\"/>
    </mc:Choice>
  </mc:AlternateContent>
  <bookViews>
    <workbookView xWindow="0" yWindow="0" windowWidth="18870" windowHeight="7485" activeTab="1"/>
  </bookViews>
  <sheets>
    <sheet name="заявка" sheetId="1" r:id="rId1"/>
    <sheet name="Результат" sheetId="2" r:id="rId2"/>
    <sheet name="7.один критерий - текст" sheetId="3" r:id="rId3"/>
    <sheet name="8. 2 критерия - текст (И)" sheetId="4" r:id="rId4"/>
  </sheets>
  <externalReferences>
    <externalReference r:id="rId5"/>
  </externalReferences>
  <definedNames>
    <definedName name="_xlnm._FilterDatabase" localSheetId="2" hidden="1">'7.один критерий - текст'!$A$13:$B$13</definedName>
    <definedName name="_xlnm._FilterDatabase" localSheetId="3" hidden="1">'8. 2 критерия - текст (И)'!$A$10:$C$10</definedName>
    <definedName name="anscount" hidden="1">2</definedName>
    <definedName name="limcount" hidden="1">2</definedName>
    <definedName name="sencount" hidden="1">4</definedName>
    <definedName name="Товары">OFFSET('[1]2.Диапазон Чисел'!$A$12,,,COUNTA('[1]2.Диапазон Чисел'!$A$12:$A$20))</definedName>
    <definedName name="Цены">OFFSET('[1]2.Диапазон Чисел'!$B$12,,,COUNTA('[1]2.Диапазон Чисел'!$A$12:$A$20))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2" l="1"/>
  <c r="K2" i="2" l="1"/>
  <c r="H8" i="2"/>
  <c r="H9" i="2"/>
  <c r="H10" i="2"/>
  <c r="H11" i="2"/>
  <c r="E9" i="2"/>
  <c r="H7" i="2"/>
  <c r="E10" i="2"/>
  <c r="E11" i="2"/>
  <c r="E8" i="2"/>
  <c r="E7" i="2"/>
  <c r="C12" i="4"/>
  <c r="C13" i="4" s="1"/>
  <c r="C14" i="4" s="1"/>
  <c r="C15" i="4" s="1"/>
  <c r="C16" i="4" s="1"/>
  <c r="C17" i="4" s="1"/>
  <c r="D14" i="3"/>
  <c r="I5" i="2"/>
  <c r="E25" i="3" a="1"/>
  <c r="E25" i="3" s="1"/>
  <c r="D25" i="3" a="1"/>
  <c r="D25" i="3" s="1"/>
  <c r="E24" i="3" a="1"/>
  <c r="E24" i="3" s="1"/>
  <c r="D24" i="3" a="1"/>
  <c r="D24" i="3" s="1"/>
  <c r="E23" i="3" a="1"/>
  <c r="E23" i="3" s="1"/>
  <c r="D23" i="3" a="1"/>
  <c r="D23" i="3" s="1"/>
  <c r="E22" i="3" a="1"/>
  <c r="E22" i="3" s="1"/>
  <c r="D22" i="3" a="1"/>
  <c r="D22" i="3" s="1"/>
  <c r="E21" i="3" a="1"/>
  <c r="E21" i="3" s="1"/>
  <c r="D21" i="3" a="1"/>
  <c r="D21" i="3" s="1"/>
  <c r="E20" i="3" a="1"/>
  <c r="E20" i="3" s="1"/>
  <c r="D20" i="3" a="1"/>
  <c r="D20" i="3" s="1"/>
  <c r="E19" i="3" a="1"/>
  <c r="E19" i="3" s="1"/>
  <c r="D19" i="3" a="1"/>
  <c r="D19" i="3" s="1"/>
  <c r="E18" i="3" a="1"/>
  <c r="E18" i="3" s="1"/>
  <c r="D18" i="3" a="1"/>
  <c r="D18" i="3" s="1"/>
  <c r="E17" i="3" a="1"/>
  <c r="E17" i="3" s="1"/>
  <c r="D17" i="3" a="1"/>
  <c r="D17" i="3" s="1"/>
  <c r="E16" i="3" a="1"/>
  <c r="E16" i="3" s="1"/>
  <c r="D16" i="3" a="1"/>
  <c r="D16" i="3" s="1"/>
  <c r="B16" i="3"/>
  <c r="B17" i="3" s="1"/>
  <c r="B18" i="3" s="1"/>
  <c r="B19" i="3" s="1"/>
  <c r="B20" i="3" s="1"/>
  <c r="B21" i="3" s="1"/>
  <c r="B22" i="3" s="1"/>
  <c r="B23" i="3" s="1"/>
  <c r="E15" i="3" a="1"/>
  <c r="E15" i="3" s="1"/>
  <c r="D15" i="3" a="1"/>
  <c r="D15" i="3" s="1"/>
  <c r="B15" i="3"/>
  <c r="H11" i="3"/>
  <c r="E11" i="4" a="1"/>
  <c r="G11" i="4" a="1"/>
  <c r="F11" i="4" a="1"/>
  <c r="G17" i="4" l="1"/>
  <c r="G13" i="4"/>
  <c r="G16" i="4"/>
  <c r="G12" i="4"/>
  <c r="G19" i="4"/>
  <c r="G15" i="4"/>
  <c r="G11" i="4"/>
  <c r="G18" i="4"/>
  <c r="G14" i="4"/>
  <c r="E17" i="4"/>
  <c r="E13" i="4"/>
  <c r="E16" i="4"/>
  <c r="E12" i="4"/>
  <c r="E19" i="4"/>
  <c r="E15" i="4"/>
  <c r="E11" i="4"/>
  <c r="E18" i="4"/>
  <c r="E14" i="4"/>
  <c r="F19" i="4"/>
  <c r="F15" i="4"/>
  <c r="F11" i="4"/>
  <c r="F18" i="4"/>
  <c r="F14" i="4"/>
  <c r="F17" i="4"/>
  <c r="F13" i="4"/>
  <c r="F16" i="4"/>
  <c r="F12" i="4"/>
  <c r="G11" i="3"/>
  <c r="E14" i="3" a="1"/>
  <c r="E14" i="3" s="1"/>
  <c r="E11" i="3" s="1"/>
  <c r="A9" i="2" l="1"/>
  <c r="A10" i="2"/>
  <c r="A11" i="2"/>
  <c r="A12" i="2"/>
  <c r="A13" i="2"/>
  <c r="A7" i="2"/>
  <c r="A8" i="2" s="1"/>
</calcChain>
</file>

<file path=xl/comments1.xml><?xml version="1.0" encoding="utf-8"?>
<comments xmlns="http://schemas.openxmlformats.org/spreadsheetml/2006/main">
  <authors>
    <author>Админъ Work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Отбор с листа заявка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<sst xmlns="http://schemas.openxmlformats.org/spreadsheetml/2006/main" count="143" uniqueCount="69">
  <si>
    <t>имя</t>
  </si>
  <si>
    <t>баллы</t>
  </si>
  <si>
    <t>петя</t>
  </si>
  <si>
    <t>вася</t>
  </si>
  <si>
    <t>дима</t>
  </si>
  <si>
    <t>класс</t>
  </si>
  <si>
    <t>предмет</t>
  </si>
  <si>
    <t>коля</t>
  </si>
  <si>
    <t>5б</t>
  </si>
  <si>
    <t>5а</t>
  </si>
  <si>
    <t>5в</t>
  </si>
  <si>
    <t>ааа</t>
  </si>
  <si>
    <t>ббб</t>
  </si>
  <si>
    <t>ввв</t>
  </si>
  <si>
    <t>ггг</t>
  </si>
  <si>
    <t>балл</t>
  </si>
  <si>
    <t>отметка</t>
  </si>
  <si>
    <t>Отлично</t>
  </si>
  <si>
    <t>Файл скачан с сайта excel2.ru &gt;&gt;&gt;</t>
  </si>
  <si>
    <t>Перейти к статье &gt;&gt;&gt;</t>
  </si>
  <si>
    <t>Запрос на выборку данных в MS EXCEL</t>
  </si>
  <si>
    <t>Выбрать Товары определенного вида</t>
  </si>
  <si>
    <t>Выберите Товар</t>
  </si>
  <si>
    <t>Товары</t>
  </si>
  <si>
    <t>Товар</t>
  </si>
  <si>
    <t>Товар3</t>
  </si>
  <si>
    <t>Товар1</t>
  </si>
  <si>
    <t>Товар2</t>
  </si>
  <si>
    <t>Исходная таблица</t>
  </si>
  <si>
    <t>Отфильтрованные данные (выбрать заданный Товар)</t>
  </si>
  <si>
    <t>Сумма</t>
  </si>
  <si>
    <t>Сумма значений</t>
  </si>
  <si>
    <t>Количество значений, удовлетворяющих критерию</t>
  </si>
  <si>
    <t>Цена</t>
  </si>
  <si>
    <t>Подробности в статье</t>
  </si>
  <si>
    <t>Поиск ТЕКСТовых значений в MS EXCEL с выводом их в отдельный список. Часть1. Обычный поиск</t>
  </si>
  <si>
    <t>Альтернативный вариант - Автофильтр</t>
  </si>
  <si>
    <t>Действия:</t>
  </si>
  <si>
    <t>1. Измените критерий в желтой ячейке, например введите Товар2</t>
  </si>
  <si>
    <t>2. Записи в таблице с серым заголовком изменятся</t>
  </si>
  <si>
    <t>Чтобы добавить строки в таблицу:</t>
  </si>
  <si>
    <t>1. Выделите одну или несколько строк на ЛИСТЕ, между строками 15 и 24</t>
  </si>
  <si>
    <t>2. Нажмите правую кнопку мыши, в контекстном меню выберите Вставить</t>
  </si>
  <si>
    <t>3. Заполните исходную таблицу</t>
  </si>
  <si>
    <t>4. Скопируйте формулы из ячееек D14 и Е14 вниз</t>
  </si>
  <si>
    <t>Выбрать Товары определенного вида, поставленные в заданный месяц</t>
  </si>
  <si>
    <t>Выберите Товар и Месяц</t>
  </si>
  <si>
    <t>Месяцы</t>
  </si>
  <si>
    <t>Январь</t>
  </si>
  <si>
    <t>Месяц</t>
  </si>
  <si>
    <t>Февраль</t>
  </si>
  <si>
    <t>Отфильтрованные данные (выбрать заданный Товар в заданный месяц)</t>
  </si>
  <si>
    <t>Март</t>
  </si>
  <si>
    <t>Апрель</t>
  </si>
  <si>
    <t>Май</t>
  </si>
  <si>
    <t>Июнь</t>
  </si>
  <si>
    <t>1. Измените критерии в желтой ячейке, например введите Товар2</t>
  </si>
  <si>
    <t>нет</t>
  </si>
  <si>
    <t>номер</t>
  </si>
  <si>
    <t>Отбор</t>
  </si>
  <si>
    <t>Отбор с листа заявка</t>
  </si>
  <si>
    <t>саша</t>
  </si>
  <si>
    <t>ддд</t>
  </si>
  <si>
    <t>Добавляемые данные на листе !Результат!</t>
  </si>
  <si>
    <t>Отбираемые данные с листа !заявка!</t>
  </si>
  <si>
    <t>номер отбор</t>
  </si>
  <si>
    <t>Второе условие отбора. Только последнее вхождение</t>
  </si>
  <si>
    <t>Строки добавляются скриптом.    Автофильтр не вариант</t>
  </si>
  <si>
    <t>Массив с использованием клавиш CTRL+SHIFT+ENTER, не вариант… Придется растягивать, защищая $ нижнюю границу массива D7:D$11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</si>
</sst>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1" xfId="0" applyFill="1" applyBorder="1"/>
    <xf numFmtId="0" fontId="0" fillId="6" borderId="0" xfId="0" applyFill="1"/>
    <xf numFmtId="0" fontId="0" fillId="0" borderId="1" xfId="0" applyBorder="1"/>
    <xf numFmtId="0" fontId="6" fillId="7" borderId="0" xfId="1" applyFont="1" applyFill="1" applyAlignment="1" applyProtection="1">
      <alignment vertical="center"/>
    </xf>
    <xf numFmtId="0" fontId="5" fillId="8" borderId="0" xfId="1" applyFill="1" applyAlignment="1" applyProtection="1"/>
    <xf numFmtId="0" fontId="7" fillId="8" borderId="0" xfId="0" applyFont="1" applyFill="1" applyAlignment="1"/>
    <xf numFmtId="0" fontId="8" fillId="8" borderId="0" xfId="0" applyFont="1" applyFill="1" applyAlignment="1">
      <alignment vertical="center"/>
    </xf>
    <xf numFmtId="0" fontId="9" fillId="8" borderId="0" xfId="0" applyFont="1" applyFill="1" applyAlignment="1">
      <alignment vertical="center"/>
    </xf>
    <xf numFmtId="0" fontId="4" fillId="0" borderId="0" xfId="0" applyFont="1"/>
    <xf numFmtId="0" fontId="4" fillId="0" borderId="1" xfId="0" applyFont="1" applyBorder="1"/>
    <xf numFmtId="0" fontId="10" fillId="2" borderId="1" xfId="0" applyFont="1" applyFill="1" applyBorder="1"/>
    <xf numFmtId="0" fontId="4" fillId="0" borderId="0" xfId="0" applyFont="1" applyFill="1" applyBorder="1"/>
    <xf numFmtId="0" fontId="1" fillId="0" borderId="0" xfId="0" applyFont="1"/>
    <xf numFmtId="0" fontId="0" fillId="0" borderId="0" xfId="0" applyBorder="1"/>
    <xf numFmtId="0" fontId="4" fillId="0" borderId="1" xfId="0" applyFont="1" applyFill="1" applyBorder="1"/>
    <xf numFmtId="0" fontId="4" fillId="4" borderId="1" xfId="0" applyFont="1" applyFill="1" applyBorder="1"/>
    <xf numFmtId="0" fontId="5" fillId="0" borderId="0" xfId="1" applyAlignment="1" applyProtection="1"/>
    <xf numFmtId="0" fontId="0" fillId="0" borderId="1" xfId="0" applyFill="1" applyBorder="1"/>
    <xf numFmtId="0" fontId="0" fillId="9" borderId="1" xfId="0" applyFill="1" applyBorder="1"/>
    <xf numFmtId="0" fontId="0" fillId="6" borderId="1" xfId="0" applyFill="1" applyBorder="1"/>
    <xf numFmtId="0" fontId="2" fillId="5" borderId="16" xfId="0" applyFont="1" applyFill="1" applyBorder="1"/>
    <xf numFmtId="0" fontId="0" fillId="9" borderId="0" xfId="0" applyFill="1"/>
    <xf numFmtId="0" fontId="0" fillId="0" borderId="0" xfId="0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2">
    <cellStyle name="Гиперссылка 3" xfId="1"/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ork/Downloads/15_zapros_formulami_52cerj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один критерий - число"/>
      <sheetName val="2.Диапазон Чисел"/>
      <sheetName val="3.один критерий - Дата"/>
      <sheetName val="4.Диапазон Дат"/>
      <sheetName val="EXCEL2.RU"/>
      <sheetName val="5.один критерий-Дата (не позже)"/>
      <sheetName val="5а.один критерий-Дата(диапазон)"/>
      <sheetName val="6. 2 критерия - Дата-Текст"/>
      <sheetName val="7.один критерий - текст"/>
      <sheetName val="9. 2 критерия - текст (ИЛИ)"/>
      <sheetName val="EXCEL2.RU (2)"/>
      <sheetName val="8. 2 критерия - текст (И)"/>
      <sheetName val="10.Критерий - колич-во повторов"/>
      <sheetName val="11. Критерий Любой или (Все)"/>
      <sheetName val="12. Актуальная цена"/>
      <sheetName val="обработка ошибок"/>
    </sheetNames>
    <sheetDataSet>
      <sheetData sheetId="0"/>
      <sheetData sheetId="1">
        <row r="12">
          <cell r="A12" t="str">
            <v>Товар1</v>
          </cell>
          <cell r="B12">
            <v>10</v>
          </cell>
        </row>
        <row r="13">
          <cell r="A13" t="str">
            <v>Товар2</v>
          </cell>
        </row>
        <row r="14">
          <cell r="A14" t="str">
            <v>Товар3</v>
          </cell>
        </row>
        <row r="15">
          <cell r="A15" t="str">
            <v>Товар4</v>
          </cell>
        </row>
        <row r="16">
          <cell r="A16" t="str">
            <v>Товар5</v>
          </cell>
        </row>
        <row r="17">
          <cell r="A17" t="str">
            <v>Товар6</v>
          </cell>
        </row>
        <row r="18">
          <cell r="A18" t="str">
            <v>Товар7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2.ru/" TargetMode="External"/><Relationship Id="rId2" Type="http://schemas.openxmlformats.org/officeDocument/2006/relationships/hyperlink" Target="http://excel2.ru/articles/avtofiltr-v-ms-excel" TargetMode="External"/><Relationship Id="rId1" Type="http://schemas.openxmlformats.org/officeDocument/2006/relationships/hyperlink" Target="http://excel2.ru/articles/poisk-tekstovyh-znacheniy-v-ms-excel-s-vyvodom-ih-v-otdelnyy-spisok-chast1-obychnyy-pois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excel2.ru/articles/zapros-na-vyborku-dannyh-formuly-v-ms-exce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excel2.ru/articles/zapros-na-vyborku-dannyh-formuly-v-ms-excel" TargetMode="External"/><Relationship Id="rId2" Type="http://schemas.openxmlformats.org/officeDocument/2006/relationships/hyperlink" Target="http://www.excel2.ru/" TargetMode="External"/><Relationship Id="rId1" Type="http://schemas.openxmlformats.org/officeDocument/2006/relationships/hyperlink" Target="http://excel2.ru/articles/avtofiltr-v-ms-excel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pane ySplit="2" topLeftCell="A3" activePane="bottomLeft" state="frozen"/>
      <selection pane="bottomLeft" activeCell="E26" sqref="E25:E26"/>
    </sheetView>
  </sheetViews>
  <sheetFormatPr defaultRowHeight="15" x14ac:dyDescent="0.25"/>
  <cols>
    <col min="1" max="1" width="11.7109375" customWidth="1"/>
    <col min="2" max="4" width="9.5703125" customWidth="1"/>
  </cols>
  <sheetData>
    <row r="1" spans="1:9" x14ac:dyDescent="0.25">
      <c r="A1" t="s">
        <v>0</v>
      </c>
      <c r="B1" t="s">
        <v>1</v>
      </c>
      <c r="C1" t="s">
        <v>5</v>
      </c>
      <c r="D1" t="s">
        <v>6</v>
      </c>
      <c r="E1" s="26" t="s">
        <v>67</v>
      </c>
      <c r="F1" s="26"/>
      <c r="G1" s="26"/>
      <c r="H1" s="26"/>
      <c r="I1" s="26"/>
    </row>
    <row r="2" spans="1:9" x14ac:dyDescent="0.25">
      <c r="E2" s="26"/>
      <c r="F2" s="26"/>
      <c r="G2" s="26"/>
      <c r="H2" s="26"/>
      <c r="I2" s="26"/>
    </row>
    <row r="3" spans="1:9" x14ac:dyDescent="0.25">
      <c r="A3" t="s">
        <v>2</v>
      </c>
      <c r="B3">
        <v>3</v>
      </c>
      <c r="C3" t="s">
        <v>8</v>
      </c>
      <c r="D3" t="s">
        <v>11</v>
      </c>
    </row>
    <row r="4" spans="1:9" x14ac:dyDescent="0.25">
      <c r="A4" t="s">
        <v>3</v>
      </c>
      <c r="B4">
        <v>5</v>
      </c>
      <c r="C4" t="s">
        <v>9</v>
      </c>
      <c r="D4" t="s">
        <v>12</v>
      </c>
    </row>
    <row r="5" spans="1:9" x14ac:dyDescent="0.25">
      <c r="A5" t="s">
        <v>4</v>
      </c>
      <c r="B5">
        <v>5</v>
      </c>
      <c r="C5" t="s">
        <v>10</v>
      </c>
      <c r="D5" t="s">
        <v>13</v>
      </c>
    </row>
    <row r="6" spans="1:9" x14ac:dyDescent="0.25">
      <c r="A6" t="s">
        <v>7</v>
      </c>
      <c r="B6">
        <v>4</v>
      </c>
      <c r="C6" t="s">
        <v>8</v>
      </c>
      <c r="D6" t="s">
        <v>14</v>
      </c>
    </row>
    <row r="7" spans="1:9" x14ac:dyDescent="0.25">
      <c r="A7" t="s">
        <v>61</v>
      </c>
      <c r="B7">
        <v>5</v>
      </c>
      <c r="C7" t="s">
        <v>9</v>
      </c>
      <c r="D7" t="s">
        <v>62</v>
      </c>
    </row>
  </sheetData>
  <mergeCells count="1">
    <mergeCell ref="E1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H21" sqref="H21"/>
    </sheetView>
  </sheetViews>
  <sheetFormatPr defaultRowHeight="15" x14ac:dyDescent="0.25"/>
  <cols>
    <col min="1" max="1" width="10.28515625" bestFit="1" customWidth="1"/>
    <col min="8" max="9" width="10.28515625" bestFit="1" customWidth="1"/>
    <col min="14" max="14" width="13.5703125" customWidth="1"/>
  </cols>
  <sheetData>
    <row r="1" spans="1:14" ht="15.75" thickBot="1" x14ac:dyDescent="0.3"/>
    <row r="2" spans="1:14" x14ac:dyDescent="0.25">
      <c r="A2" t="s">
        <v>60</v>
      </c>
      <c r="B2" t="s">
        <v>15</v>
      </c>
      <c r="C2" s="1">
        <v>5</v>
      </c>
      <c r="I2" t="s">
        <v>59</v>
      </c>
      <c r="J2" s="24" t="s">
        <v>9</v>
      </c>
      <c r="K2" s="25" t="str">
        <f>D5</f>
        <v>класс</v>
      </c>
    </row>
    <row r="3" spans="1:14" x14ac:dyDescent="0.25">
      <c r="B3" t="s">
        <v>16</v>
      </c>
      <c r="C3" s="2" t="s">
        <v>17</v>
      </c>
      <c r="D3" s="5" t="s">
        <v>57</v>
      </c>
    </row>
    <row r="4" spans="1:14" x14ac:dyDescent="0.25">
      <c r="H4" s="39" t="s">
        <v>65</v>
      </c>
      <c r="N4" s="2" t="e">
        <f ca="1">OFFSET(заявка!A3,0,0,5,5)</f>
        <v>#VALUE!</v>
      </c>
    </row>
    <row r="5" spans="1:14" x14ac:dyDescent="0.25">
      <c r="A5" s="13" t="s">
        <v>58</v>
      </c>
      <c r="B5" s="19" t="s">
        <v>0</v>
      </c>
      <c r="C5" s="19" t="s">
        <v>1</v>
      </c>
      <c r="D5" s="19" t="s">
        <v>5</v>
      </c>
      <c r="E5" s="13" t="s">
        <v>16</v>
      </c>
      <c r="F5" s="19" t="s">
        <v>6</v>
      </c>
      <c r="H5" s="39"/>
      <c r="I5" s="13" t="str">
        <f>C5</f>
        <v>баллы</v>
      </c>
      <c r="J5" s="13" t="s">
        <v>0</v>
      </c>
      <c r="K5" s="13" t="s">
        <v>16</v>
      </c>
      <c r="L5" s="13" t="s">
        <v>6</v>
      </c>
    </row>
    <row r="7" spans="1:14" x14ac:dyDescent="0.25">
      <c r="A7" s="23">
        <f>IF(C7=$C$2,MAX($A$6:$A6)+1,"")</f>
        <v>1</v>
      </c>
      <c r="B7" s="4" t="s">
        <v>3</v>
      </c>
      <c r="C7" s="4">
        <v>5</v>
      </c>
      <c r="D7" s="4" t="s">
        <v>9</v>
      </c>
      <c r="E7" s="23" t="str">
        <f>IF(C7=$C$2,$C$3,$D$3)</f>
        <v>Отлично</v>
      </c>
      <c r="F7" s="4" t="s">
        <v>12</v>
      </c>
      <c r="H7" s="22">
        <f>IF(J7="","",MAX($H$6:$H6)+1)</f>
        <v>1</v>
      </c>
      <c r="I7" s="21">
        <v>5</v>
      </c>
      <c r="J7" s="21" t="s">
        <v>3</v>
      </c>
      <c r="K7" s="21" t="s">
        <v>17</v>
      </c>
      <c r="L7" s="21" t="s">
        <v>12</v>
      </c>
    </row>
    <row r="8" spans="1:14" x14ac:dyDescent="0.25">
      <c r="A8" s="23">
        <f>IF(C8=$C$2,MAX($A$6:$A7)+1,"")</f>
        <v>2</v>
      </c>
      <c r="B8" s="4" t="s">
        <v>4</v>
      </c>
      <c r="C8" s="4">
        <v>5</v>
      </c>
      <c r="D8" s="4" t="s">
        <v>10</v>
      </c>
      <c r="E8" s="23" t="str">
        <f>IF(C8=$C$2,$C$3,$D$3)</f>
        <v>Отлично</v>
      </c>
      <c r="F8" s="4" t="s">
        <v>13</v>
      </c>
      <c r="H8" s="22">
        <f>IF(J8="","",MAX($H$6:$H7)+1)</f>
        <v>2</v>
      </c>
      <c r="I8" s="21">
        <v>5</v>
      </c>
      <c r="J8" s="21" t="s">
        <v>61</v>
      </c>
      <c r="K8" s="21" t="s">
        <v>17</v>
      </c>
      <c r="L8" s="21" t="s">
        <v>62</v>
      </c>
    </row>
    <row r="9" spans="1:14" x14ac:dyDescent="0.25">
      <c r="A9" s="23">
        <f>IF(C9=$C$2,MAX($A$6:$A8)+1,"")</f>
        <v>3</v>
      </c>
      <c r="B9" s="4" t="s">
        <v>61</v>
      </c>
      <c r="C9" s="4">
        <v>5</v>
      </c>
      <c r="D9" s="4" t="s">
        <v>9</v>
      </c>
      <c r="E9" s="23" t="str">
        <f>IF(C9=$C$2,$C$3,$D$3)</f>
        <v>Отлично</v>
      </c>
      <c r="F9" s="4" t="s">
        <v>62</v>
      </c>
      <c r="H9" s="22" t="str">
        <f>IF(J9="","",MAX($H$6:$H8)+1)</f>
        <v/>
      </c>
      <c r="I9" s="21"/>
      <c r="J9" s="21"/>
      <c r="K9" s="21"/>
      <c r="L9" s="21"/>
    </row>
    <row r="10" spans="1:14" x14ac:dyDescent="0.25">
      <c r="A10" s="23" t="str">
        <f>IF(C10=$C$2,MAX($A$6:$A9)+1,"")</f>
        <v/>
      </c>
      <c r="B10" s="4"/>
      <c r="C10" s="4"/>
      <c r="D10" s="4"/>
      <c r="E10" s="23" t="str">
        <f>IF(C10=$C$2,$C$3,$D$3)</f>
        <v>нет</v>
      </c>
      <c r="F10" s="4"/>
      <c r="H10" s="22" t="str">
        <f>IF(J10="","",MAX($H$6:$H9)+1)</f>
        <v/>
      </c>
      <c r="I10" s="21"/>
      <c r="J10" s="21"/>
      <c r="K10" s="21"/>
      <c r="L10" s="21"/>
    </row>
    <row r="11" spans="1:14" x14ac:dyDescent="0.25">
      <c r="A11" s="23" t="str">
        <f>IF(C11=$C$2,MAX($A$6:$A10)+1,"")</f>
        <v/>
      </c>
      <c r="B11" s="4"/>
      <c r="C11" s="4"/>
      <c r="D11" s="4"/>
      <c r="E11" s="23" t="str">
        <f>IF(C11=$C$2,$C$3,$D$3)</f>
        <v>нет</v>
      </c>
      <c r="F11" s="4"/>
      <c r="H11" s="22" t="str">
        <f>IF(J11="","",MAX($H$6:$H10)+1)</f>
        <v/>
      </c>
      <c r="I11" s="21"/>
      <c r="J11" s="21"/>
      <c r="K11" s="21"/>
      <c r="L11" s="21"/>
    </row>
    <row r="12" spans="1:14" ht="15.75" thickBot="1" x14ac:dyDescent="0.3">
      <c r="A12" t="str">
        <f>IF(C12=$C$2,MAX($A$6:$A11)+1,"")</f>
        <v/>
      </c>
    </row>
    <row r="13" spans="1:14" x14ac:dyDescent="0.25">
      <c r="A13" t="str">
        <f>IF(C13=$C$2,MAX($A$6:$A12)+1,"")</f>
        <v/>
      </c>
      <c r="H13" s="40" t="s">
        <v>66</v>
      </c>
      <c r="I13" s="41"/>
      <c r="J13" s="42"/>
    </row>
    <row r="14" spans="1:14" x14ac:dyDescent="0.25">
      <c r="H14" s="43"/>
      <c r="I14" s="44"/>
      <c r="J14" s="45"/>
    </row>
    <row r="15" spans="1:14" ht="15.75" thickBot="1" x14ac:dyDescent="0.3">
      <c r="B15" s="27" t="s">
        <v>64</v>
      </c>
      <c r="C15" s="28"/>
      <c r="D15" s="28"/>
      <c r="E15" s="28"/>
      <c r="F15" s="29"/>
      <c r="H15" s="46"/>
      <c r="I15" s="47"/>
      <c r="J15" s="48"/>
    </row>
    <row r="16" spans="1:14" x14ac:dyDescent="0.25">
      <c r="B16" s="30"/>
      <c r="C16" s="31"/>
      <c r="D16" s="31"/>
      <c r="E16" s="31"/>
      <c r="F16" s="32"/>
    </row>
    <row r="18" spans="2:14" ht="15" customHeight="1" x14ac:dyDescent="0.25">
      <c r="B18" s="33" t="s">
        <v>63</v>
      </c>
      <c r="C18" s="34"/>
      <c r="D18" s="34"/>
      <c r="E18" s="34"/>
      <c r="F18" s="35"/>
      <c r="H18" s="49" t="s">
        <v>68</v>
      </c>
      <c r="I18" s="49"/>
      <c r="J18" s="49"/>
      <c r="K18" s="49"/>
      <c r="L18" s="49"/>
      <c r="M18" s="49"/>
      <c r="N18" s="49"/>
    </row>
    <row r="19" spans="2:14" x14ac:dyDescent="0.25">
      <c r="B19" s="36"/>
      <c r="C19" s="37"/>
      <c r="D19" s="37"/>
      <c r="E19" s="37"/>
      <c r="F19" s="38"/>
      <c r="H19" s="49"/>
      <c r="I19" s="49"/>
      <c r="J19" s="49"/>
      <c r="K19" s="49"/>
      <c r="L19" s="49"/>
      <c r="M19" s="49"/>
      <c r="N19" s="49"/>
    </row>
    <row r="20" spans="2:14" x14ac:dyDescent="0.25">
      <c r="H20" s="49"/>
      <c r="I20" s="49"/>
      <c r="J20" s="49"/>
      <c r="K20" s="49"/>
      <c r="L20" s="49"/>
      <c r="M20" s="49"/>
      <c r="N20" s="49"/>
    </row>
  </sheetData>
  <mergeCells count="5">
    <mergeCell ref="B15:F16"/>
    <mergeCell ref="B18:F19"/>
    <mergeCell ref="H4:H5"/>
    <mergeCell ref="H13:J15"/>
    <mergeCell ref="H18:N2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D14" sqref="D14"/>
    </sheetView>
  </sheetViews>
  <sheetFormatPr defaultRowHeight="15" x14ac:dyDescent="0.25"/>
  <cols>
    <col min="4" max="5" width="10.28515625" bestFit="1" customWidth="1"/>
    <col min="7" max="7" width="16.7109375" customWidth="1"/>
  </cols>
  <sheetData>
    <row r="1" spans="1:10" ht="26.25" x14ac:dyDescent="0.25">
      <c r="A1" s="7" t="s">
        <v>18</v>
      </c>
      <c r="B1" s="7"/>
      <c r="C1" s="7"/>
      <c r="D1" s="7"/>
      <c r="E1" s="7"/>
      <c r="F1" s="7"/>
      <c r="G1" s="7"/>
      <c r="H1" s="7"/>
    </row>
    <row r="2" spans="1:10" ht="15.75" x14ac:dyDescent="0.25">
      <c r="A2" s="8" t="s">
        <v>19</v>
      </c>
      <c r="B2" s="9"/>
      <c r="C2" s="9"/>
      <c r="D2" s="9"/>
      <c r="E2" s="9"/>
      <c r="F2" s="9"/>
      <c r="G2" s="9"/>
      <c r="H2" s="9"/>
    </row>
    <row r="3" spans="1:10" ht="18.75" x14ac:dyDescent="0.25">
      <c r="A3" s="10" t="s">
        <v>20</v>
      </c>
      <c r="B3" s="11"/>
      <c r="C3" s="11"/>
      <c r="D3" s="11"/>
      <c r="E3" s="11"/>
      <c r="F3" s="11"/>
      <c r="G3" s="11"/>
      <c r="H3" s="11"/>
    </row>
    <row r="4" spans="1:10" x14ac:dyDescent="0.25">
      <c r="A4" s="3" t="s">
        <v>21</v>
      </c>
      <c r="B4" s="3"/>
      <c r="C4" s="3"/>
      <c r="D4" s="3"/>
      <c r="E4" s="3"/>
      <c r="F4" s="3"/>
      <c r="G4" s="3"/>
      <c r="H4" s="3"/>
    </row>
    <row r="5" spans="1:10" x14ac:dyDescent="0.25">
      <c r="D5" s="12" t="s">
        <v>22</v>
      </c>
      <c r="J5" s="13" t="s">
        <v>23</v>
      </c>
    </row>
    <row r="6" spans="1:10" x14ac:dyDescent="0.25">
      <c r="D6" s="13" t="s">
        <v>24</v>
      </c>
      <c r="E6" s="14" t="s">
        <v>25</v>
      </c>
      <c r="J6" s="6" t="s">
        <v>26</v>
      </c>
    </row>
    <row r="7" spans="1:10" x14ac:dyDescent="0.25">
      <c r="J7" s="6" t="s">
        <v>27</v>
      </c>
    </row>
    <row r="8" spans="1:10" x14ac:dyDescent="0.25">
      <c r="A8" s="15" t="s">
        <v>28</v>
      </c>
      <c r="D8" s="16" t="s">
        <v>29</v>
      </c>
      <c r="J8" s="6" t="s">
        <v>25</v>
      </c>
    </row>
    <row r="9" spans="1:10" x14ac:dyDescent="0.25">
      <c r="A9" s="15"/>
      <c r="D9" s="12"/>
      <c r="J9" s="17"/>
    </row>
    <row r="10" spans="1:10" x14ac:dyDescent="0.25">
      <c r="A10" s="15"/>
      <c r="E10" s="18" t="s">
        <v>30</v>
      </c>
      <c r="G10" s="13" t="s">
        <v>31</v>
      </c>
      <c r="H10" s="13" t="s">
        <v>32</v>
      </c>
    </row>
    <row r="11" spans="1:10" x14ac:dyDescent="0.25">
      <c r="E11" s="6">
        <f ca="1">SUM(OFFSET(E14,,,H11))</f>
        <v>100</v>
      </c>
      <c r="G11" s="6">
        <f ca="1">SUMIF($A$14:$A$25,E6,B14)</f>
        <v>100</v>
      </c>
      <c r="H11" s="6">
        <f>COUNTIF($A$14:$A$25,E6)</f>
        <v>1</v>
      </c>
    </row>
    <row r="12" spans="1:10" ht="3.75" customHeight="1" x14ac:dyDescent="0.25">
      <c r="A12" s="15"/>
      <c r="D12" s="15"/>
    </row>
    <row r="13" spans="1:10" x14ac:dyDescent="0.25">
      <c r="A13" s="13" t="s">
        <v>24</v>
      </c>
      <c r="B13" s="13" t="s">
        <v>33</v>
      </c>
      <c r="D13" s="19" t="s">
        <v>24</v>
      </c>
      <c r="E13" s="19" t="s">
        <v>33</v>
      </c>
    </row>
    <row r="14" spans="1:10" x14ac:dyDescent="0.25">
      <c r="A14" s="6" t="s">
        <v>26</v>
      </c>
      <c r="B14" s="6">
        <v>10</v>
      </c>
      <c r="D14" s="6" t="e">
        <f>INDEX($A$14:$A$25,SMALL(IF($E$6=$A$14:$A$25,ROW($A$14:$A$25)-ROW($A$13),30),ROW()-ROW($E$13)))</f>
        <v>#REF!</v>
      </c>
      <c r="E14" s="6">
        <f t="array" ref="E14">INDEX($B$14:$B$25,SMALL(IF($E$6=$A$14:$A$25,ROW($A$14:$A$25)-ROW($A$13),30),ROW()-ROW($E$13)))</f>
        <v>100</v>
      </c>
    </row>
    <row r="15" spans="1:10" x14ac:dyDescent="0.25">
      <c r="A15" s="6" t="s">
        <v>27</v>
      </c>
      <c r="B15" s="6">
        <f>B14+10</f>
        <v>20</v>
      </c>
      <c r="D15" s="6" t="e">
        <f t="array" ref="D15">INDEX($A$14:$A$25,SMALL(IF($E$6=$A$14:$A$25,ROW($A$14:$A$25)-ROW($A$13),30),ROW()-ROW($E$13)))</f>
        <v>#REF!</v>
      </c>
      <c r="E15" s="6" t="e">
        <f t="array" ref="E15">INDEX($B$14:$B$25,SMALL(IF($E$6=$A$14:$A$25,ROW($A$14:$A$25)-ROW($A$13),30),ROW()-ROW($E$13)))</f>
        <v>#REF!</v>
      </c>
    </row>
    <row r="16" spans="1:10" x14ac:dyDescent="0.25">
      <c r="A16" s="6" t="s">
        <v>26</v>
      </c>
      <c r="B16" s="6">
        <f t="shared" ref="B16" si="0">B15+10</f>
        <v>30</v>
      </c>
      <c r="D16" s="6" t="e">
        <f t="array" ref="D16">INDEX($A$14:$A$25,SMALL(IF($E$6=$A$14:$A$25,ROW($A$14:$A$25)-ROW($A$13),30),ROW()-ROW($E$13)))</f>
        <v>#REF!</v>
      </c>
      <c r="E16" s="6" t="e">
        <f t="array" ref="E16">INDEX($B$14:$B$25,SMALL(IF($E$6=$A$14:$A$25,ROW($A$14:$A$25)-ROW($A$13),30),ROW()-ROW($E$13)))</f>
        <v>#REF!</v>
      </c>
    </row>
    <row r="17" spans="1:7" x14ac:dyDescent="0.25">
      <c r="A17" s="6" t="s">
        <v>26</v>
      </c>
      <c r="B17" s="6">
        <f>B16+10</f>
        <v>40</v>
      </c>
      <c r="D17" s="6" t="e">
        <f t="array" ref="D17">INDEX($A$14:$A$25,SMALL(IF($E$6=$A$14:$A$25,ROW($A$14:$A$25)-ROW($A$13),30),ROW()-ROW($E$13)))</f>
        <v>#REF!</v>
      </c>
      <c r="E17" s="6" t="e">
        <f t="array" ref="E17">INDEX($B$14:$B$25,SMALL(IF($E$6=$A$14:$A$25,ROW($A$14:$A$25)-ROW($A$13),30),ROW()-ROW($E$13)))</f>
        <v>#REF!</v>
      </c>
    </row>
    <row r="18" spans="1:7" x14ac:dyDescent="0.25">
      <c r="A18" s="6" t="s">
        <v>26</v>
      </c>
      <c r="B18" s="6">
        <f t="shared" ref="B18:B23" si="1">B17+10</f>
        <v>50</v>
      </c>
      <c r="D18" s="6" t="e">
        <f t="array" ref="D18">INDEX($A$14:$A$25,SMALL(IF($E$6=$A$14:$A$25,ROW($A$14:$A$25)-ROW($A$13),30),ROW()-ROW($E$13)))</f>
        <v>#REF!</v>
      </c>
      <c r="E18" s="6" t="e">
        <f t="array" ref="E18">INDEX($B$14:$B$25,SMALL(IF($E$6=$A$14:$A$25,ROW($A$14:$A$25)-ROW($A$13),30),ROW()-ROW($E$13)))</f>
        <v>#REF!</v>
      </c>
    </row>
    <row r="19" spans="1:7" x14ac:dyDescent="0.25">
      <c r="A19" s="6" t="s">
        <v>26</v>
      </c>
      <c r="B19" s="6">
        <f t="shared" si="1"/>
        <v>60</v>
      </c>
      <c r="D19" s="6" t="e">
        <f t="array" ref="D19">INDEX($A$14:$A$25,SMALL(IF($E$6=$A$14:$A$25,ROW($A$14:$A$25)-ROW($A$13),30),ROW()-ROW($E$13)))</f>
        <v>#REF!</v>
      </c>
      <c r="E19" s="6" t="e">
        <f t="array" ref="E19">INDEX($B$14:$B$25,SMALL(IF($E$6=$A$14:$A$25,ROW($A$14:$A$25)-ROW($A$13),30),ROW()-ROW($E$13)))</f>
        <v>#REF!</v>
      </c>
      <c r="G19" s="20"/>
    </row>
    <row r="20" spans="1:7" x14ac:dyDescent="0.25">
      <c r="A20" s="6" t="s">
        <v>26</v>
      </c>
      <c r="B20" s="6">
        <f t="shared" si="1"/>
        <v>70</v>
      </c>
      <c r="D20" s="6" t="e">
        <f t="array" ref="D20">INDEX($A$14:$A$25,SMALL(IF($E$6=$A$14:$A$25,ROW($A$14:$A$25)-ROW($A$13),30),ROW()-ROW($E$13)))</f>
        <v>#REF!</v>
      </c>
      <c r="E20" s="6" t="e">
        <f t="array" ref="E20">INDEX($B$14:$B$25,SMALL(IF($E$6=$A$14:$A$25,ROW($A$14:$A$25)-ROW($A$13),30),ROW()-ROW($E$13)))</f>
        <v>#REF!</v>
      </c>
      <c r="G20" s="20"/>
    </row>
    <row r="21" spans="1:7" x14ac:dyDescent="0.25">
      <c r="A21" s="6" t="s">
        <v>27</v>
      </c>
      <c r="B21" s="6">
        <f t="shared" si="1"/>
        <v>80</v>
      </c>
      <c r="D21" s="6" t="e">
        <f t="array" ref="D21">INDEX($A$14:$A$25,SMALL(IF($E$6=$A$14:$A$25,ROW($A$14:$A$25)-ROW($A$13),30),ROW()-ROW($E$13)))</f>
        <v>#REF!</v>
      </c>
      <c r="E21" s="6" t="e">
        <f t="array" ref="E21">INDEX($B$14:$B$25,SMALL(IF($E$6=$A$14:$A$25,ROW($A$14:$A$25)-ROW($A$13),30),ROW()-ROW($E$13)))</f>
        <v>#REF!</v>
      </c>
    </row>
    <row r="22" spans="1:7" x14ac:dyDescent="0.25">
      <c r="A22" s="6" t="s">
        <v>27</v>
      </c>
      <c r="B22" s="6">
        <f t="shared" si="1"/>
        <v>90</v>
      </c>
      <c r="D22" s="6" t="e">
        <f t="array" ref="D22">INDEX($A$14:$A$25,SMALL(IF($E$6=$A$14:$A$25,ROW($A$14:$A$25)-ROW($A$13),30),ROW()-ROW($E$13)))</f>
        <v>#REF!</v>
      </c>
      <c r="E22" s="6" t="e">
        <f t="array" ref="E22">INDEX($B$14:$B$25,SMALL(IF($E$6=$A$14:$A$25,ROW($A$14:$A$25)-ROW($A$13),30),ROW()-ROW($E$13)))</f>
        <v>#REF!</v>
      </c>
      <c r="G22" s="12" t="s">
        <v>34</v>
      </c>
    </row>
    <row r="23" spans="1:7" x14ac:dyDescent="0.25">
      <c r="A23" s="6" t="s">
        <v>25</v>
      </c>
      <c r="B23" s="6">
        <f t="shared" si="1"/>
        <v>100</v>
      </c>
      <c r="D23" s="6" t="e">
        <f t="array" ref="D23">INDEX($A$14:$A$25,SMALL(IF($E$6=$A$14:$A$25,ROW($A$14:$A$25)-ROW($A$13),30),ROW()-ROW($E$13)))</f>
        <v>#REF!</v>
      </c>
      <c r="E23" s="6" t="e">
        <f t="array" ref="E23">INDEX($B$14:$B$25,SMALL(IF($E$6=$A$14:$A$25,ROW($A$14:$A$25)-ROW($A$13),30),ROW()-ROW($E$13)))</f>
        <v>#REF!</v>
      </c>
      <c r="G23" s="20" t="s">
        <v>35</v>
      </c>
    </row>
    <row r="24" spans="1:7" x14ac:dyDescent="0.25">
      <c r="A24" s="6"/>
      <c r="B24" s="21"/>
      <c r="D24" s="6" t="e">
        <f t="array" ref="D24">INDEX($A$14:$A$25,SMALL(IF($E$6=$A$14:$A$25,ROW($A$14:$A$25)-ROW($A$13),30),ROW()-ROW($E$13)))</f>
        <v>#REF!</v>
      </c>
      <c r="E24" s="6" t="e">
        <f t="array" ref="E24">INDEX($B$14:$B$25,SMALL(IF($E$6=$A$14:$A$25,ROW($A$14:$A$25)-ROW($A$13),30),ROW()-ROW($E$13)))</f>
        <v>#REF!</v>
      </c>
    </row>
    <row r="25" spans="1:7" x14ac:dyDescent="0.25">
      <c r="A25" s="6"/>
      <c r="B25" s="6"/>
      <c r="D25" s="6" t="e">
        <f t="array" ref="D25">INDEX($A$14:$A$25,SMALL(IF($E$6=$A$14:$A$25,ROW($A$14:$A$25)-ROW($A$13),30),ROW()-ROW($E$13)))</f>
        <v>#REF!</v>
      </c>
      <c r="E25" s="6" t="e">
        <f t="array" ref="E25">INDEX($B$14:$B$25,SMALL(IF($E$6=$A$14:$A$25,ROW($A$14:$A$25)-ROW($A$13),30),ROW()-ROW($E$13)))</f>
        <v>#REF!</v>
      </c>
      <c r="G25" s="20" t="s">
        <v>36</v>
      </c>
    </row>
    <row r="30" spans="1:7" x14ac:dyDescent="0.25">
      <c r="A30" s="12" t="s">
        <v>37</v>
      </c>
    </row>
    <row r="31" spans="1:7" x14ac:dyDescent="0.25">
      <c r="A31" t="s">
        <v>38</v>
      </c>
    </row>
    <row r="32" spans="1:7" x14ac:dyDescent="0.25">
      <c r="A32" t="s">
        <v>39</v>
      </c>
    </row>
    <row r="34" spans="1:1" x14ac:dyDescent="0.25">
      <c r="A34" s="12" t="s">
        <v>40</v>
      </c>
    </row>
    <row r="35" spans="1:1" x14ac:dyDescent="0.25">
      <c r="A35" t="s">
        <v>41</v>
      </c>
    </row>
    <row r="36" spans="1:1" x14ac:dyDescent="0.25">
      <c r="A36" t="s">
        <v>42</v>
      </c>
    </row>
    <row r="37" spans="1:1" x14ac:dyDescent="0.25">
      <c r="A37" t="s">
        <v>43</v>
      </c>
    </row>
    <row r="38" spans="1:1" x14ac:dyDescent="0.25">
      <c r="A38" t="s">
        <v>44</v>
      </c>
    </row>
  </sheetData>
  <autoFilter ref="A13:B13"/>
  <conditionalFormatting sqref="D14:E25">
    <cfRule type="containsErrors" dxfId="1" priority="1">
      <formula>ISERROR(D14)</formula>
    </cfRule>
  </conditionalFormatting>
  <dataValidations count="1">
    <dataValidation type="list" allowBlank="1" showInputMessage="1" showErrorMessage="1" sqref="E6">
      <formula1>$J$6:$J$8</formula1>
    </dataValidation>
  </dataValidations>
  <hyperlinks>
    <hyperlink ref="G23" r:id="rId1"/>
    <hyperlink ref="G25" r:id="rId2"/>
    <hyperlink ref="A1:F1" r:id="rId3" display="Файл скачан с сайта excel2.ru &gt;&gt;&gt;"/>
    <hyperlink ref="A2" r:id="rId4"/>
  </hyperlinks>
  <pageMargins left="0.7" right="0.7" top="0.75" bottom="0.75" header="0.3" footer="0.3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E11" sqref="E11"/>
    </sheetView>
  </sheetViews>
  <sheetFormatPr defaultRowHeight="15" x14ac:dyDescent="0.25"/>
  <cols>
    <col min="5" max="6" width="10.28515625" bestFit="1" customWidth="1"/>
  </cols>
  <sheetData>
    <row r="1" spans="1:12" ht="26.25" x14ac:dyDescent="0.25">
      <c r="A1" s="7" t="s">
        <v>18</v>
      </c>
      <c r="B1" s="7"/>
      <c r="C1" s="7"/>
      <c r="D1" s="7"/>
      <c r="E1" s="7"/>
      <c r="F1" s="7"/>
      <c r="G1" s="7"/>
    </row>
    <row r="2" spans="1:12" ht="15.75" x14ac:dyDescent="0.25">
      <c r="A2" s="8" t="s">
        <v>19</v>
      </c>
      <c r="B2" s="9"/>
      <c r="C2" s="9"/>
      <c r="D2" s="9"/>
      <c r="E2" s="9"/>
      <c r="F2" s="9"/>
      <c r="G2" s="9"/>
    </row>
    <row r="3" spans="1:12" ht="18.75" x14ac:dyDescent="0.25">
      <c r="A3" s="10" t="s">
        <v>20</v>
      </c>
      <c r="B3" s="11"/>
      <c r="C3" s="11"/>
      <c r="D3" s="11"/>
      <c r="E3" s="11"/>
      <c r="F3" s="11"/>
      <c r="G3" s="11"/>
    </row>
    <row r="4" spans="1:12" x14ac:dyDescent="0.25">
      <c r="A4" s="3" t="s">
        <v>45</v>
      </c>
      <c r="B4" s="3"/>
      <c r="C4" s="3"/>
      <c r="D4" s="3"/>
      <c r="E4" s="3"/>
      <c r="F4" s="3"/>
      <c r="G4" s="3"/>
    </row>
    <row r="5" spans="1:12" x14ac:dyDescent="0.25">
      <c r="E5" s="12" t="s">
        <v>46</v>
      </c>
      <c r="K5" s="13" t="s">
        <v>23</v>
      </c>
      <c r="L5" s="13" t="s">
        <v>47</v>
      </c>
    </row>
    <row r="6" spans="1:12" x14ac:dyDescent="0.25">
      <c r="E6" s="13" t="s">
        <v>24</v>
      </c>
      <c r="F6" s="14" t="s">
        <v>26</v>
      </c>
      <c r="K6" s="6" t="s">
        <v>26</v>
      </c>
      <c r="L6" s="6" t="s">
        <v>48</v>
      </c>
    </row>
    <row r="7" spans="1:12" x14ac:dyDescent="0.25">
      <c r="E7" s="13" t="s">
        <v>49</v>
      </c>
      <c r="F7" s="14" t="s">
        <v>48</v>
      </c>
      <c r="K7" s="6" t="s">
        <v>27</v>
      </c>
      <c r="L7" s="6" t="s">
        <v>50</v>
      </c>
    </row>
    <row r="8" spans="1:12" x14ac:dyDescent="0.25">
      <c r="A8" s="15" t="s">
        <v>28</v>
      </c>
      <c r="E8" s="12" t="s">
        <v>51</v>
      </c>
      <c r="K8" s="6" t="s">
        <v>25</v>
      </c>
      <c r="L8" s="6" t="s">
        <v>52</v>
      </c>
    </row>
    <row r="9" spans="1:12" hidden="1" x14ac:dyDescent="0.25">
      <c r="A9" s="15"/>
      <c r="L9" s="6" t="s">
        <v>53</v>
      </c>
    </row>
    <row r="10" spans="1:12" x14ac:dyDescent="0.25">
      <c r="A10" s="13" t="s">
        <v>24</v>
      </c>
      <c r="B10" s="13" t="s">
        <v>49</v>
      </c>
      <c r="C10" s="13" t="s">
        <v>33</v>
      </c>
      <c r="E10" s="19" t="s">
        <v>24</v>
      </c>
      <c r="F10" s="19" t="s">
        <v>49</v>
      </c>
      <c r="G10" s="19" t="s">
        <v>33</v>
      </c>
      <c r="L10" s="6" t="s">
        <v>54</v>
      </c>
    </row>
    <row r="11" spans="1:12" x14ac:dyDescent="0.25">
      <c r="A11" s="6" t="s">
        <v>26</v>
      </c>
      <c r="B11" s="6" t="s">
        <v>48</v>
      </c>
      <c r="C11" s="6">
        <v>10</v>
      </c>
      <c r="E11" s="6" t="str">
        <f t="array" aca="1" ref="E11:E19" ca="1">INDEX($A$11:$A$19,SMALL(IF(($F$6=$A$11:$A$19)*($F$7=$B$11:$B$19),ROW($A$11:$A$19)-ROW($A$10),30),ROW(INDIRECT("A1:A"&amp;ROWS($A$11:$A$19)))))</f>
        <v>Товар1</v>
      </c>
      <c r="F11" s="6" t="str">
        <f t="array" aca="1" ref="F11:F19" ca="1">INDEX($B$11:$B$19,SMALL(IF(($F$6=$A$11:$A$19)*($F$7=$B$11:$B$19),ROW($A$11:$A$19)-ROW($A$10),30),ROW(INDIRECT("A1:A"&amp;ROWS($A$11:$A$19)))))</f>
        <v>Январь</v>
      </c>
      <c r="G11" s="6">
        <f t="array" aca="1" ref="G11:G19" ca="1">INDEX($C$11:$C$19,SMALL(IF(($F$6=$A$11:$A$19)*($F$7=$B$11:$B$19),ROW($A$11:$A$19)-ROW($A$10),30),ROW(INDIRECT("A1:A"&amp;ROWS($A$11:$A$19)))))</f>
        <v>10</v>
      </c>
      <c r="L11" s="6" t="s">
        <v>55</v>
      </c>
    </row>
    <row r="12" spans="1:12" x14ac:dyDescent="0.25">
      <c r="A12" s="6" t="s">
        <v>26</v>
      </c>
      <c r="B12" s="6" t="s">
        <v>48</v>
      </c>
      <c r="C12" s="6">
        <f>C11+10</f>
        <v>20</v>
      </c>
      <c r="E12" s="6" t="str">
        <f ca="1"/>
        <v>Товар1</v>
      </c>
      <c r="F12" s="6" t="str">
        <f ca="1"/>
        <v>Январь</v>
      </c>
      <c r="G12" s="6">
        <f ca="1"/>
        <v>20</v>
      </c>
    </row>
    <row r="13" spans="1:12" x14ac:dyDescent="0.25">
      <c r="A13" s="6" t="s">
        <v>26</v>
      </c>
      <c r="B13" s="6" t="s">
        <v>50</v>
      </c>
      <c r="C13" s="6">
        <f t="shared" ref="C13:C17" si="0">C12+10</f>
        <v>30</v>
      </c>
      <c r="E13" s="6" t="e">
        <f ca="1"/>
        <v>#REF!</v>
      </c>
      <c r="F13" s="6" t="e">
        <f ca="1"/>
        <v>#REF!</v>
      </c>
      <c r="G13" s="6" t="e">
        <f ca="1"/>
        <v>#REF!</v>
      </c>
    </row>
    <row r="14" spans="1:12" x14ac:dyDescent="0.25">
      <c r="A14" s="6" t="s">
        <v>26</v>
      </c>
      <c r="B14" s="6" t="s">
        <v>52</v>
      </c>
      <c r="C14" s="6">
        <f t="shared" si="0"/>
        <v>40</v>
      </c>
      <c r="E14" s="6" t="e">
        <f ca="1"/>
        <v>#REF!</v>
      </c>
      <c r="F14" s="6" t="e">
        <f ca="1"/>
        <v>#REF!</v>
      </c>
      <c r="G14" s="6" t="e">
        <f ca="1"/>
        <v>#REF!</v>
      </c>
    </row>
    <row r="15" spans="1:12" x14ac:dyDescent="0.25">
      <c r="A15" s="6" t="s">
        <v>27</v>
      </c>
      <c r="B15" s="6" t="s">
        <v>53</v>
      </c>
      <c r="C15" s="6">
        <f t="shared" si="0"/>
        <v>50</v>
      </c>
      <c r="E15" s="6" t="e">
        <f ca="1"/>
        <v>#REF!</v>
      </c>
      <c r="F15" s="6" t="e">
        <f ca="1"/>
        <v>#REF!</v>
      </c>
      <c r="G15" s="6" t="e">
        <f ca="1"/>
        <v>#REF!</v>
      </c>
      <c r="I15" s="20" t="s">
        <v>36</v>
      </c>
    </row>
    <row r="16" spans="1:12" x14ac:dyDescent="0.25">
      <c r="A16" s="6" t="s">
        <v>27</v>
      </c>
      <c r="B16" s="6" t="s">
        <v>54</v>
      </c>
      <c r="C16" s="6">
        <f t="shared" si="0"/>
        <v>60</v>
      </c>
      <c r="E16" s="6" t="e">
        <f ca="1"/>
        <v>#REF!</v>
      </c>
      <c r="F16" s="6" t="e">
        <f ca="1"/>
        <v>#REF!</v>
      </c>
      <c r="G16" s="6" t="e">
        <f ca="1"/>
        <v>#REF!</v>
      </c>
    </row>
    <row r="17" spans="1:7" x14ac:dyDescent="0.25">
      <c r="A17" s="6" t="s">
        <v>25</v>
      </c>
      <c r="B17" s="6" t="s">
        <v>55</v>
      </c>
      <c r="C17" s="6">
        <f t="shared" si="0"/>
        <v>70</v>
      </c>
      <c r="E17" s="6" t="e">
        <f ca="1"/>
        <v>#REF!</v>
      </c>
      <c r="F17" s="6" t="e">
        <f ca="1"/>
        <v>#REF!</v>
      </c>
      <c r="G17" s="6" t="e">
        <f ca="1"/>
        <v>#REF!</v>
      </c>
    </row>
    <row r="18" spans="1:7" x14ac:dyDescent="0.25">
      <c r="A18" s="6"/>
      <c r="B18" s="6"/>
      <c r="C18" s="21"/>
      <c r="E18" s="6" t="e">
        <f ca="1"/>
        <v>#REF!</v>
      </c>
      <c r="F18" s="6" t="e">
        <f ca="1"/>
        <v>#REF!</v>
      </c>
      <c r="G18" s="6" t="e">
        <f ca="1"/>
        <v>#REF!</v>
      </c>
    </row>
    <row r="19" spans="1:7" x14ac:dyDescent="0.25">
      <c r="A19" s="6"/>
      <c r="B19" s="6"/>
      <c r="C19" s="6"/>
      <c r="E19" s="6" t="e">
        <f ca="1"/>
        <v>#REF!</v>
      </c>
      <c r="F19" s="6" t="e">
        <f ca="1"/>
        <v>#REF!</v>
      </c>
      <c r="G19" s="6" t="e">
        <f ca="1"/>
        <v>#REF!</v>
      </c>
    </row>
    <row r="24" spans="1:7" x14ac:dyDescent="0.25">
      <c r="A24" s="12" t="s">
        <v>37</v>
      </c>
    </row>
    <row r="25" spans="1:7" x14ac:dyDescent="0.25">
      <c r="A25" t="s">
        <v>56</v>
      </c>
    </row>
    <row r="26" spans="1:7" x14ac:dyDescent="0.25">
      <c r="A26" t="s">
        <v>39</v>
      </c>
    </row>
  </sheetData>
  <autoFilter ref="A10:B10"/>
  <conditionalFormatting sqref="E11:G19">
    <cfRule type="containsErrors" dxfId="0" priority="1">
      <formula>ISERROR(E11)</formula>
    </cfRule>
  </conditionalFormatting>
  <dataValidations count="2">
    <dataValidation type="list" allowBlank="1" showInputMessage="1" showErrorMessage="1" sqref="F7">
      <formula1>$L$6:$L$11</formula1>
    </dataValidation>
    <dataValidation type="list" allowBlank="1" showInputMessage="1" showErrorMessage="1" sqref="F6">
      <formula1>$K$6:$K$8</formula1>
    </dataValidation>
  </dataValidations>
  <hyperlinks>
    <hyperlink ref="I15" r:id="rId1"/>
    <hyperlink ref="A1:F1" r:id="rId2" display="Файл скачан с сайта excel2.ru &gt;&gt;&gt;"/>
    <hyperlink ref="A2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заявка</vt:lpstr>
      <vt:lpstr>Результат</vt:lpstr>
      <vt:lpstr>7.один критерий - текст</vt:lpstr>
      <vt:lpstr>8. 2 критерия - текст (И)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Админъ Work</dc:creator>
  <cp:lastModifiedBy>Админъ Work</cp:lastModifiedBy>
  <dcterms:created xsi:type="dcterms:W3CDTF">2022-06-11T22:26:49Z</dcterms:created>
  <dcterms:modified xsi:type="dcterms:W3CDTF">2022-06-12T09:22:03Z</dcterms:modified>
</cp:coreProperties>
</file>