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ork\Downloads\Сайты\Эксель\"/>
    </mc:Choice>
  </mc:AlternateContent>
  <bookViews>
    <workbookView xWindow="0" yWindow="0" windowWidth="25200" windowHeight="11085"/>
  </bookViews>
  <sheets>
    <sheet name="Результат (8)" sheetId="1" r:id="rId1"/>
  </sheets>
  <externalReferences>
    <externalReference r:id="rId2"/>
    <externalReference r:id="rId3"/>
  </externalReferences>
  <definedNames>
    <definedName name="anscount" hidden="1">2</definedName>
    <definedName name="limcount" hidden="1">2</definedName>
    <definedName name="sencount" hidden="1">4</definedName>
    <definedName name="ДобавляемыеДанные" localSheetId="0">'Результат (8)'!$A$7:$A$17,'Результат (8)'!$I$7:$I$17,'Результат (8)'!#REF!,'Результат (8)'!$L$7:$L$17,'Результат (8)'!$Q$7:$Q$17,'Результат (8)'!#REF!,'Результат (8)'!#REF!</definedName>
    <definedName name="ДобавляемыеДанные">[1]Результат!$A$7:$A$17,[1]Результат!$E$7:$E$17,[1]Результат!$G$7:$G$17,[1]Результат!$J$7:$J$17,[1]Результат!$O$7:$O$17,[1]Результат!$T$7:$T$17,[1]Результат!$Z$7:$Z$17</definedName>
    <definedName name="ИсходныеДанные" localSheetId="0">'Результат (8)'!$E$7:$G$17,'Результат (8)'!$H$7:$H$17</definedName>
    <definedName name="ИсходныеДанные">[1]Результат!$B$7:$D$17,[1]Результат!$F$7:$F$17</definedName>
    <definedName name="Товары">OFFSET('[2]2.Диапазон Чисел'!$A$12,,,COUNTA('[2]2.Диапазон Чисел'!$A$12:$A$20))</definedName>
    <definedName name="Цены">OFFSET('[2]2.Диапазон Чисел'!$B$12,,,COUNTA('[2]2.Диапазон Чисел'!$A$12:$A$20))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7" i="1" l="1"/>
  <c r="C17" i="1"/>
  <c r="I16" i="1"/>
  <c r="C16" i="1"/>
  <c r="I15" i="1"/>
  <c r="C15" i="1"/>
  <c r="I14" i="1"/>
  <c r="C14" i="1"/>
  <c r="I13" i="1"/>
  <c r="C13" i="1"/>
  <c r="I12" i="1"/>
  <c r="C12" i="1"/>
  <c r="I11" i="1"/>
  <c r="C11" i="1"/>
  <c r="I10" i="1"/>
  <c r="C10" i="1"/>
  <c r="I9" i="1"/>
  <c r="C9" i="1"/>
  <c r="I8" i="1"/>
  <c r="C8" i="1"/>
  <c r="I7" i="1"/>
  <c r="C7" i="1"/>
  <c r="A7" i="1"/>
  <c r="P3" i="1"/>
  <c r="O3" i="1"/>
  <c r="N3" i="1"/>
  <c r="M3" i="1"/>
  <c r="A8" i="1" l="1"/>
  <c r="D7" i="1"/>
  <c r="D8" i="1" l="1"/>
  <c r="A9" i="1"/>
  <c r="A10" i="1" s="1"/>
  <c r="D10" i="1" s="1"/>
  <c r="D9" i="1" l="1"/>
  <c r="A11" i="1"/>
  <c r="A12" i="1" s="1"/>
  <c r="D12" i="1" s="1"/>
  <c r="D11" i="1" l="1"/>
  <c r="A13" i="1"/>
  <c r="D13" i="1" l="1"/>
  <c r="A14" i="1"/>
  <c r="D14" i="1" s="1"/>
  <c r="A15" i="1" l="1"/>
  <c r="D15" i="1" l="1"/>
  <c r="A16" i="1"/>
  <c r="D16" i="1" l="1"/>
  <c r="A17" i="1"/>
  <c r="A4" i="1" l="1"/>
  <c r="D17" i="1"/>
  <c r="E4" i="1" s="1"/>
  <c r="B7" i="1" l="1"/>
  <c r="B8" i="1"/>
  <c r="B13" i="1"/>
  <c r="B11" i="1"/>
  <c r="B9" i="1" l="1"/>
  <c r="B10" i="1" s="1"/>
  <c r="B12" i="1" s="1"/>
  <c r="B14" i="1" l="1"/>
  <c r="B15" i="1" s="1"/>
  <c r="B16" i="1" s="1"/>
  <c r="B17" i="1" s="1"/>
  <c r="B4" i="1" l="1"/>
  <c r="L4" i="1" s="1"/>
  <c r="L7" i="1" s="1"/>
  <c r="P7" i="1" l="1"/>
  <c r="O7" i="1"/>
  <c r="N7" i="1"/>
  <c r="M7" i="1"/>
  <c r="L8" i="1"/>
  <c r="L9" i="1" l="1"/>
  <c r="N8" i="1"/>
  <c r="M8" i="1"/>
  <c r="P8" i="1"/>
  <c r="O8" i="1"/>
  <c r="P9" i="1" l="1"/>
  <c r="O9" i="1"/>
  <c r="N9" i="1"/>
  <c r="M9" i="1"/>
  <c r="L10" i="1"/>
  <c r="N10" i="1" l="1"/>
  <c r="M10" i="1"/>
  <c r="P10" i="1"/>
  <c r="O10" i="1"/>
  <c r="L11" i="1"/>
  <c r="P11" i="1" l="1"/>
  <c r="N11" i="1"/>
  <c r="O11" i="1"/>
  <c r="M11" i="1"/>
  <c r="L12" i="1"/>
  <c r="N12" i="1" l="1"/>
  <c r="M12" i="1"/>
  <c r="P12" i="1"/>
  <c r="O12" i="1"/>
  <c r="L13" i="1"/>
  <c r="P13" i="1" l="1"/>
  <c r="O13" i="1"/>
  <c r="N13" i="1"/>
  <c r="M13" i="1"/>
  <c r="L14" i="1"/>
  <c r="N14" i="1" l="1"/>
  <c r="P14" i="1"/>
  <c r="M14" i="1"/>
  <c r="O14" i="1"/>
  <c r="L15" i="1"/>
  <c r="P15" i="1" l="1"/>
  <c r="N15" i="1"/>
  <c r="O15" i="1"/>
  <c r="M15" i="1"/>
  <c r="L16" i="1"/>
  <c r="N16" i="1" l="1"/>
  <c r="M16" i="1"/>
  <c r="P16" i="1"/>
  <c r="O16" i="1"/>
  <c r="L17" i="1"/>
  <c r="P17" i="1" l="1"/>
  <c r="O17" i="1"/>
  <c r="N17" i="1"/>
  <c r="M17" i="1"/>
</calcChain>
</file>

<file path=xl/comments1.xml><?xml version="1.0" encoding="utf-8"?>
<comments xmlns="http://schemas.openxmlformats.org/spreadsheetml/2006/main">
  <authors>
    <author>Админъ Work</author>
  </authors>
  <commentList>
    <comment ref="F2" authorId="0" shapeId="0">
      <text>
        <r>
          <rPr>
            <b/>
            <sz val="9"/>
            <color indexed="81"/>
            <rFont val="Tahoma"/>
            <family val="2"/>
            <charset val="204"/>
          </rPr>
          <t>Критерий отбора</t>
        </r>
      </text>
    </comment>
    <comment ref="E4" authorId="0" shapeId="0">
      <text>
        <r>
          <rPr>
            <b/>
            <sz val="9"/>
            <color indexed="81"/>
            <rFont val="Tahoma"/>
            <charset val="1"/>
          </rPr>
          <t>Наличие дублей в столбце</t>
        </r>
      </text>
    </comment>
  </commentList>
</comments>
</file>

<file path=xl/sharedStrings.xml><?xml version="1.0" encoding="utf-8"?>
<sst xmlns="http://schemas.openxmlformats.org/spreadsheetml/2006/main" count="52" uniqueCount="32">
  <si>
    <t>Работает</t>
  </si>
  <si>
    <t>Отбор по:</t>
  </si>
  <si>
    <t>баллы</t>
  </si>
  <si>
    <t>отметка</t>
  </si>
  <si>
    <t xml:space="preserve">   ДА!</t>
  </si>
  <si>
    <t>-</t>
  </si>
  <si>
    <t>номер</t>
  </si>
  <si>
    <t>посл повтор</t>
  </si>
  <si>
    <t xml:space="preserve"> =отбор</t>
  </si>
  <si>
    <t>имя</t>
  </si>
  <si>
    <t>класс</t>
  </si>
  <si>
    <t>предмет</t>
  </si>
  <si>
    <t>петя</t>
  </si>
  <si>
    <t>5б</t>
  </si>
  <si>
    <t>ааа</t>
  </si>
  <si>
    <t>вася</t>
  </si>
  <si>
    <t>5а</t>
  </si>
  <si>
    <t>ббб</t>
  </si>
  <si>
    <t>дима</t>
  </si>
  <si>
    <t>5в</t>
  </si>
  <si>
    <t>ввв</t>
  </si>
  <si>
    <t>коля</t>
  </si>
  <si>
    <t>ггг</t>
  </si>
  <si>
    <t>саша</t>
  </si>
  <si>
    <t>ддд</t>
  </si>
  <si>
    <t>еее</t>
  </si>
  <si>
    <t>жжж</t>
  </si>
  <si>
    <t>5г</t>
  </si>
  <si>
    <t>ззз</t>
  </si>
  <si>
    <t>иии</t>
  </si>
  <si>
    <t>ккк</t>
  </si>
  <si>
    <t>ллл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</si>
</sst>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rgb="FF00B050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2"/>
      <color theme="2" tint="-0.249977111117893"/>
      <name val="Calibri"/>
      <family val="2"/>
      <charset val="204"/>
      <scheme val="minor"/>
    </font>
    <font>
      <sz val="11"/>
      <color theme="0" tint="-4.9989318521683403E-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b/>
      <sz val="9"/>
      <color indexed="81"/>
      <name val="Tahoma"/>
      <charset val="1"/>
    </font>
  </fonts>
  <fills count="1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gray06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rgb="FFFF0000"/>
      </left>
      <right style="thick">
        <color rgb="FFFF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Protection="1"/>
    <xf numFmtId="0" fontId="3" fillId="0" borderId="0" xfId="0" applyFont="1" applyAlignment="1" applyProtection="1">
      <alignment horizontal="left" vertical="center" wrapText="1"/>
    </xf>
    <xf numFmtId="0" fontId="4" fillId="3" borderId="2" xfId="0" applyFont="1" applyFill="1" applyBorder="1" applyAlignment="1" applyProtection="1">
      <alignment horizontal="left" wrapText="1"/>
    </xf>
    <xf numFmtId="0" fontId="5" fillId="4" borderId="3" xfId="0" applyFont="1" applyFill="1" applyBorder="1" applyAlignment="1" applyProtection="1">
      <alignment horizontal="center" vertical="center"/>
      <protection locked="0"/>
    </xf>
    <xf numFmtId="0" fontId="6" fillId="5" borderId="2" xfId="0" applyFont="1" applyFill="1" applyBorder="1" applyAlignment="1" applyProtection="1">
      <alignment horizontal="right"/>
    </xf>
    <xf numFmtId="0" fontId="0" fillId="6" borderId="0" xfId="0" applyFill="1" applyProtection="1"/>
    <xf numFmtId="0" fontId="0" fillId="7" borderId="0" xfId="0" applyFill="1" applyProtection="1"/>
    <xf numFmtId="0" fontId="7" fillId="8" borderId="0" xfId="0" applyFont="1" applyFill="1" applyAlignment="1" applyProtection="1">
      <alignment horizontal="center" vertical="center"/>
    </xf>
    <xf numFmtId="0" fontId="0" fillId="9" borderId="4" xfId="0" applyFill="1" applyBorder="1" applyAlignment="1" applyProtection="1">
      <alignment horizontal="center"/>
    </xf>
    <xf numFmtId="0" fontId="0" fillId="2" borderId="4" xfId="0" applyFill="1" applyBorder="1" applyAlignment="1" applyProtection="1">
      <alignment horizontal="center"/>
    </xf>
    <xf numFmtId="0" fontId="1" fillId="0" borderId="2" xfId="0" applyFont="1" applyBorder="1" applyProtection="1"/>
    <xf numFmtId="0" fontId="0" fillId="10" borderId="2" xfId="0" applyFont="1" applyFill="1" applyBorder="1" applyAlignment="1" applyProtection="1">
      <alignment vertical="top" wrapText="1"/>
    </xf>
    <xf numFmtId="0" fontId="0" fillId="10" borderId="5" xfId="0" applyFont="1" applyFill="1" applyBorder="1" applyAlignment="1" applyProtection="1">
      <alignment vertical="top" wrapText="1"/>
    </xf>
    <xf numFmtId="0" fontId="1" fillId="11" borderId="5" xfId="0" applyFont="1" applyFill="1" applyBorder="1" applyProtection="1"/>
    <xf numFmtId="0" fontId="1" fillId="11" borderId="6" xfId="0" applyFont="1" applyFill="1" applyBorder="1" applyProtection="1"/>
    <xf numFmtId="0" fontId="1" fillId="11" borderId="7" xfId="0" applyFont="1" applyFill="1" applyBorder="1" applyProtection="1"/>
    <xf numFmtId="0" fontId="1" fillId="11" borderId="2" xfId="0" applyFont="1" applyFill="1" applyBorder="1" applyProtection="1"/>
    <xf numFmtId="0" fontId="1" fillId="0" borderId="2" xfId="0" applyFont="1" applyBorder="1" applyAlignment="1" applyProtection="1">
      <alignment wrapText="1"/>
    </xf>
    <xf numFmtId="0" fontId="0" fillId="12" borderId="8" xfId="0" applyFill="1" applyBorder="1" applyAlignment="1" applyProtection="1">
      <alignment horizontal="center"/>
    </xf>
    <xf numFmtId="0" fontId="0" fillId="13" borderId="2" xfId="0" applyFill="1" applyBorder="1" applyProtection="1"/>
    <xf numFmtId="0" fontId="0" fillId="10" borderId="2" xfId="0" applyFill="1" applyBorder="1" applyProtection="1"/>
    <xf numFmtId="0" fontId="0" fillId="10" borderId="5" xfId="0" applyFill="1" applyBorder="1" applyProtection="1"/>
    <xf numFmtId="0" fontId="0" fillId="6" borderId="5" xfId="0" applyFill="1" applyBorder="1" applyProtection="1"/>
    <xf numFmtId="0" fontId="0" fillId="14" borderId="9" xfId="0" applyFill="1" applyBorder="1" applyAlignment="1" applyProtection="1">
      <alignment horizontal="center" vertical="center"/>
    </xf>
    <xf numFmtId="0" fontId="0" fillId="6" borderId="7" xfId="0" applyFill="1" applyBorder="1" applyProtection="1"/>
    <xf numFmtId="0" fontId="0" fillId="6" borderId="2" xfId="0" applyFill="1" applyBorder="1" applyProtection="1"/>
    <xf numFmtId="0" fontId="0" fillId="11" borderId="2" xfId="0" applyFill="1" applyBorder="1" applyProtection="1"/>
    <xf numFmtId="0" fontId="8" fillId="0" borderId="0" xfId="0" applyFont="1"/>
    <xf numFmtId="0" fontId="8" fillId="0" borderId="0" xfId="0" applyFont="1" applyProtection="1"/>
    <xf numFmtId="0" fontId="2" fillId="2" borderId="1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</cellXfs>
  <cellStyles count="1">
    <cellStyle name="Обычный" xfId="0" builtinId="0"/>
  </cellStyles>
  <dxfs count="2">
    <dxf>
      <font>
        <b val="0"/>
        <i val="0"/>
        <strike val="0"/>
        <color auto="1"/>
      </font>
      <fill>
        <patternFill>
          <bgColor rgb="FF79EB97"/>
        </patternFill>
      </fill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Spin" dx="22" fmlaLink="$F$2" max="5" min="3" noThreeD="1" page="10" val="5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104775</xdr:colOff>
      <xdr:row>1</xdr:row>
      <xdr:rowOff>85724</xdr:rowOff>
    </xdr:from>
    <xdr:to>
      <xdr:col>7</xdr:col>
      <xdr:colOff>171450</xdr:colOff>
      <xdr:row>1</xdr:row>
      <xdr:rowOff>342899</xdr:rowOff>
    </xdr:to>
    <xdr:sp macro="" textlink="">
      <xdr:nvSpPr>
        <xdr:cNvPr id="2" name="Стрелка влево 1"/>
        <xdr:cNvSpPr/>
      </xdr:nvSpPr>
      <xdr:spPr>
        <a:xfrm>
          <a:off x="3324225" y="285749"/>
          <a:ext cx="676275" cy="257175"/>
        </a:xfrm>
        <a:prstGeom prst="leftArrow">
          <a:avLst>
            <a:gd name="adj1" fmla="val 36206"/>
            <a:gd name="adj2" fmla="val 64871"/>
          </a:avLst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333375</xdr:colOff>
          <xdr:row>1</xdr:row>
          <xdr:rowOff>19050</xdr:rowOff>
        </xdr:from>
        <xdr:to>
          <xdr:col>8</xdr:col>
          <xdr:colOff>180975</xdr:colOff>
          <xdr:row>1</xdr:row>
          <xdr:rowOff>361950</xdr:rowOff>
        </xdr:to>
        <xdr:sp macro="" textlink="">
          <xdr:nvSpPr>
            <xdr:cNvPr id="1025" name="Spinner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4;&#1090;&#1073;&#1086;&#1088;%20&#1087;&#1086;%20&#1087;&#1086;&#1089;&#1083;&#1077;&#1076;&#1085;&#1080;&#1084;%20&#1076;&#1091;&#1073;&#1083;&#1103;&#1084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ork/Downloads/15_zapros_formulami_52cerjz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езультат"/>
      <sheetName val="Результат (2)"/>
      <sheetName val="Результат (3)"/>
      <sheetName val="Результат (4)"/>
      <sheetName val="Результат (5)"/>
      <sheetName val="Результат (6)"/>
      <sheetName val="Результат (7)"/>
      <sheetName val="Результат (8)"/>
    </sheetNames>
    <sheetDataSet>
      <sheetData sheetId="0">
        <row r="7">
          <cell r="A7">
            <v>0</v>
          </cell>
          <cell r="B7" t="str">
            <v>петя</v>
          </cell>
          <cell r="C7">
            <v>3</v>
          </cell>
          <cell r="D7" t="str">
            <v>5б</v>
          </cell>
          <cell r="E7" t="str">
            <v>-</v>
          </cell>
          <cell r="F7" t="str">
            <v>ааа</v>
          </cell>
          <cell r="G7">
            <v>1</v>
          </cell>
          <cell r="J7">
            <v>1</v>
          </cell>
          <cell r="O7">
            <v>0</v>
          </cell>
          <cell r="T7">
            <v>1</v>
          </cell>
        </row>
        <row r="8">
          <cell r="A8">
            <v>1</v>
          </cell>
          <cell r="B8" t="str">
            <v>вася</v>
          </cell>
          <cell r="C8">
            <v>5</v>
          </cell>
          <cell r="D8" t="str">
            <v>5а</v>
          </cell>
          <cell r="E8" t="str">
            <v xml:space="preserve">   ДА!</v>
          </cell>
          <cell r="F8" t="str">
            <v>ббб</v>
          </cell>
          <cell r="G8">
            <v>1</v>
          </cell>
          <cell r="J8">
            <v>2</v>
          </cell>
          <cell r="O8">
            <v>0</v>
          </cell>
          <cell r="T8">
            <v>2</v>
          </cell>
        </row>
        <row r="9">
          <cell r="A9">
            <v>2</v>
          </cell>
          <cell r="B9" t="str">
            <v>дима</v>
          </cell>
          <cell r="C9">
            <v>5</v>
          </cell>
          <cell r="D9" t="str">
            <v>5в</v>
          </cell>
          <cell r="E9" t="str">
            <v xml:space="preserve">   ДА!</v>
          </cell>
          <cell r="F9" t="str">
            <v>ввв</v>
          </cell>
          <cell r="G9">
            <v>1</v>
          </cell>
          <cell r="J9">
            <v>3</v>
          </cell>
          <cell r="O9">
            <v>0</v>
          </cell>
          <cell r="T9">
            <v>3</v>
          </cell>
        </row>
        <row r="10">
          <cell r="A10">
            <v>0</v>
          </cell>
          <cell r="B10" t="str">
            <v>коля</v>
          </cell>
          <cell r="C10">
            <v>4</v>
          </cell>
          <cell r="D10" t="str">
            <v>5б</v>
          </cell>
          <cell r="E10" t="str">
            <v>-</v>
          </cell>
          <cell r="F10" t="str">
            <v>ггг</v>
          </cell>
          <cell r="G10">
            <v>1</v>
          </cell>
          <cell r="J10">
            <v>4</v>
          </cell>
          <cell r="O10">
            <v>1</v>
          </cell>
          <cell r="T10">
            <v>4</v>
          </cell>
        </row>
        <row r="11">
          <cell r="A11">
            <v>3</v>
          </cell>
          <cell r="B11" t="str">
            <v>саша</v>
          </cell>
          <cell r="C11">
            <v>5</v>
          </cell>
          <cell r="D11" t="str">
            <v>5а</v>
          </cell>
          <cell r="E11" t="str">
            <v xml:space="preserve">   ДА!</v>
          </cell>
          <cell r="F11" t="str">
            <v>ааа</v>
          </cell>
          <cell r="G11">
            <v>1</v>
          </cell>
          <cell r="J11">
            <v>5</v>
          </cell>
          <cell r="O11">
            <v>1</v>
          </cell>
          <cell r="T11">
            <v>5</v>
          </cell>
        </row>
        <row r="12">
          <cell r="A12">
            <v>0</v>
          </cell>
          <cell r="B12" t="str">
            <v>вася</v>
          </cell>
          <cell r="C12">
            <v>4</v>
          </cell>
          <cell r="D12" t="str">
            <v>5б</v>
          </cell>
          <cell r="E12" t="str">
            <v>-</v>
          </cell>
          <cell r="F12" t="str">
            <v>ббб</v>
          </cell>
          <cell r="G12">
            <v>2</v>
          </cell>
          <cell r="J12">
            <v>6</v>
          </cell>
          <cell r="O12">
            <v>2</v>
          </cell>
          <cell r="T12">
            <v>6</v>
          </cell>
        </row>
        <row r="13">
          <cell r="A13">
            <v>4</v>
          </cell>
          <cell r="B13" t="str">
            <v>саша</v>
          </cell>
          <cell r="C13">
            <v>5</v>
          </cell>
          <cell r="D13" t="str">
            <v>5б</v>
          </cell>
          <cell r="E13" t="str">
            <v xml:space="preserve">   ДА!</v>
          </cell>
          <cell r="F13" t="str">
            <v>ввв</v>
          </cell>
          <cell r="G13">
            <v>2</v>
          </cell>
          <cell r="J13">
            <v>7</v>
          </cell>
          <cell r="O13">
            <v>0</v>
          </cell>
          <cell r="T13">
            <v>7</v>
          </cell>
        </row>
        <row r="14">
          <cell r="A14">
            <v>5</v>
          </cell>
          <cell r="B14" t="str">
            <v>вася</v>
          </cell>
          <cell r="C14">
            <v>5</v>
          </cell>
          <cell r="D14" t="str">
            <v>5г</v>
          </cell>
          <cell r="E14" t="str">
            <v xml:space="preserve">   ДА!</v>
          </cell>
          <cell r="F14" t="str">
            <v>ддд</v>
          </cell>
          <cell r="G14">
            <v>3</v>
          </cell>
          <cell r="J14">
            <v>8</v>
          </cell>
          <cell r="O14">
            <v>0</v>
          </cell>
          <cell r="T14">
            <v>8</v>
          </cell>
        </row>
        <row r="15">
          <cell r="A15">
            <v>6</v>
          </cell>
          <cell r="B15" t="str">
            <v>саша</v>
          </cell>
          <cell r="C15">
            <v>5</v>
          </cell>
          <cell r="D15" t="str">
            <v>5а</v>
          </cell>
          <cell r="E15" t="str">
            <v xml:space="preserve">   ДА!</v>
          </cell>
          <cell r="F15" t="str">
            <v>ддд</v>
          </cell>
          <cell r="G15">
            <v>3</v>
          </cell>
          <cell r="J15" t="str">
            <v xml:space="preserve"> </v>
          </cell>
          <cell r="O15" t="str">
            <v xml:space="preserve"> </v>
          </cell>
        </row>
        <row r="16">
          <cell r="A16">
            <v>7</v>
          </cell>
          <cell r="B16" t="str">
            <v>петя</v>
          </cell>
          <cell r="C16">
            <v>5</v>
          </cell>
          <cell r="D16" t="str">
            <v>5б</v>
          </cell>
          <cell r="E16" t="str">
            <v xml:space="preserve">   ДА!</v>
          </cell>
          <cell r="F16" t="str">
            <v>еее</v>
          </cell>
          <cell r="G16">
            <v>2</v>
          </cell>
          <cell r="J16" t="str">
            <v xml:space="preserve"> </v>
          </cell>
          <cell r="O16" t="str">
            <v xml:space="preserve"> </v>
          </cell>
        </row>
        <row r="17">
          <cell r="A17">
            <v>8</v>
          </cell>
          <cell r="B17" t="str">
            <v>коля</v>
          </cell>
          <cell r="C17">
            <v>5</v>
          </cell>
          <cell r="D17" t="str">
            <v>5г</v>
          </cell>
          <cell r="E17" t="str">
            <v xml:space="preserve">   ДА!</v>
          </cell>
          <cell r="F17" t="str">
            <v>жжж</v>
          </cell>
          <cell r="G17">
            <v>2</v>
          </cell>
          <cell r="J17" t="str">
            <v xml:space="preserve"> </v>
          </cell>
          <cell r="O17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один критерий - число"/>
      <sheetName val="2.Диапазон Чисел"/>
      <sheetName val="3.один критерий - Дата"/>
      <sheetName val="4.Диапазон Дат"/>
      <sheetName val="EXCEL2.RU"/>
      <sheetName val="5.один критерий-Дата (не позже)"/>
      <sheetName val="5а.один критерий-Дата(диапазон)"/>
      <sheetName val="6. 2 критерия - Дата-Текст"/>
      <sheetName val="7.один критерий - текст"/>
      <sheetName val="9. 2 критерия - текст (ИЛИ)"/>
      <sheetName val="EXCEL2.RU (2)"/>
      <sheetName val="8. 2 критерия - текст (И)"/>
      <sheetName val="10.Критерий - колич-во повторов"/>
      <sheetName val="11. Критерий Любой или (Все)"/>
      <sheetName val="12. Актуальная цена"/>
      <sheetName val="обработка ошибок"/>
    </sheetNames>
    <sheetDataSet>
      <sheetData sheetId="0"/>
      <sheetData sheetId="1">
        <row r="12">
          <cell r="A12" t="str">
            <v>Товар1</v>
          </cell>
          <cell r="B12">
            <v>10</v>
          </cell>
        </row>
        <row r="13">
          <cell r="A13" t="str">
            <v>Товар2</v>
          </cell>
        </row>
        <row r="14">
          <cell r="A14" t="str">
            <v>Товар3</v>
          </cell>
        </row>
        <row r="15">
          <cell r="A15" t="str">
            <v>Товар4</v>
          </cell>
        </row>
        <row r="16">
          <cell r="A16" t="str">
            <v>Товар5</v>
          </cell>
        </row>
        <row r="17">
          <cell r="A17" t="str">
            <v>Товар6</v>
          </cell>
        </row>
        <row r="18">
          <cell r="A18" t="str">
            <v>Товар7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J33"/>
  <sheetViews>
    <sheetView tabSelected="1" zoomScaleNormal="100" workbookViewId="0">
      <pane ySplit="5" topLeftCell="A6" activePane="bottomLeft" state="frozen"/>
      <selection pane="bottomLeft" activeCell="C7" sqref="C7"/>
    </sheetView>
  </sheetViews>
  <sheetFormatPr defaultRowHeight="15" x14ac:dyDescent="0.25"/>
  <cols>
    <col min="1" max="2" width="7.28515625" style="1" customWidth="1"/>
    <col min="3" max="4" width="8.42578125" style="1" customWidth="1"/>
    <col min="5" max="5" width="9.140625" style="1"/>
    <col min="6" max="6" width="7.7109375" style="1" customWidth="1"/>
    <col min="7" max="8" width="9.140625" style="1"/>
    <col min="9" max="9" width="7.7109375" style="1" customWidth="1"/>
    <col min="10" max="10" width="2.5703125" style="1" customWidth="1"/>
    <col min="11" max="11" width="2.140625" style="1" customWidth="1"/>
    <col min="12" max="12" width="7" style="1" customWidth="1"/>
    <col min="13" max="13" width="8.140625" style="1" customWidth="1"/>
    <col min="14" max="14" width="7.7109375" style="1" customWidth="1"/>
    <col min="15" max="17" width="9.140625" style="1"/>
    <col min="18" max="18" width="3.7109375" style="1" customWidth="1"/>
    <col min="19" max="19" width="4.7109375" style="1" customWidth="1"/>
    <col min="20" max="20" width="7" style="1" customWidth="1"/>
    <col min="21" max="21" width="8.140625" style="1" customWidth="1"/>
    <col min="22" max="22" width="7.7109375" style="1" customWidth="1"/>
    <col min="23" max="25" width="9.140625" style="1"/>
    <col min="26" max="26" width="5.7109375" style="1" customWidth="1"/>
    <col min="27" max="27" width="9.140625" style="1"/>
    <col min="28" max="34" width="5.7109375" style="1" customWidth="1"/>
    <col min="35" max="16384" width="9.140625" style="1"/>
  </cols>
  <sheetData>
    <row r="1" spans="1:29" ht="15.75" x14ac:dyDescent="0.25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/>
      <c r="S1"/>
      <c r="T1"/>
      <c r="U1"/>
      <c r="V1"/>
      <c r="W1"/>
      <c r="X1"/>
      <c r="Y1"/>
      <c r="Z1"/>
      <c r="AA1"/>
      <c r="AB1"/>
      <c r="AC1"/>
    </row>
    <row r="2" spans="1:29" ht="29.25" customHeight="1" thickBot="1" x14ac:dyDescent="0.3">
      <c r="B2" s="2" t="s">
        <v>1</v>
      </c>
      <c r="E2" s="3" t="s">
        <v>2</v>
      </c>
      <c r="F2" s="4">
        <v>5</v>
      </c>
      <c r="T2"/>
      <c r="U2"/>
      <c r="V2"/>
      <c r="W2"/>
      <c r="X2"/>
      <c r="Y2"/>
      <c r="Z2"/>
      <c r="AA2"/>
      <c r="AB2"/>
      <c r="AC2"/>
    </row>
    <row r="3" spans="1:29" ht="16.5" thickBot="1" x14ac:dyDescent="0.3">
      <c r="D3" s="5"/>
      <c r="E3" s="1" t="s">
        <v>3</v>
      </c>
      <c r="F3" s="6" t="s">
        <v>4</v>
      </c>
      <c r="G3" s="7" t="s">
        <v>5</v>
      </c>
      <c r="M3" s="8">
        <f>IF(ISNA(MATCH(M5,$B$5:$I$5,0)),0,MATCH(M5,$B$5:$I$5,0))</f>
        <v>4</v>
      </c>
      <c r="N3" s="8">
        <f t="shared" ref="N3:P3" si="0">IF(ISNA(MATCH(N5,$B$5:$I$5,0)),0,MATCH(N5,$B$5:$I$5,0))</f>
        <v>5</v>
      </c>
      <c r="O3" s="8">
        <f t="shared" si="0"/>
        <v>6</v>
      </c>
      <c r="P3" s="8">
        <f t="shared" si="0"/>
        <v>7</v>
      </c>
      <c r="U3"/>
      <c r="V3"/>
      <c r="W3"/>
      <c r="X3"/>
      <c r="Y3"/>
      <c r="Z3"/>
      <c r="AA3"/>
      <c r="AB3"/>
      <c r="AC3"/>
    </row>
    <row r="4" spans="1:29" ht="15.75" thickBot="1" x14ac:dyDescent="0.3">
      <c r="A4" s="9">
        <f>MAX(A7:A17)</f>
        <v>8</v>
      </c>
      <c r="B4" s="10">
        <f>MAX(B7:B17)</f>
        <v>5</v>
      </c>
      <c r="E4" s="1" t="b">
        <f>COUNTIF($C$7:$C$17,TRUE)&lt;COUNTIF($D$7:$D$17,TRUE)</f>
        <v>1</v>
      </c>
      <c r="L4" s="10">
        <f>B4</f>
        <v>5</v>
      </c>
      <c r="T4"/>
      <c r="U4"/>
      <c r="V4"/>
      <c r="W4"/>
      <c r="X4"/>
      <c r="Y4"/>
      <c r="Z4"/>
      <c r="AA4"/>
      <c r="AB4"/>
      <c r="AC4"/>
    </row>
    <row r="5" spans="1:29" ht="27" customHeight="1" thickTop="1" x14ac:dyDescent="0.25">
      <c r="A5" s="11" t="s">
        <v>6</v>
      </c>
      <c r="B5" s="12"/>
      <c r="C5" s="13" t="s">
        <v>7</v>
      </c>
      <c r="D5" s="13" t="s">
        <v>8</v>
      </c>
      <c r="E5" s="14" t="s">
        <v>9</v>
      </c>
      <c r="F5" s="15" t="s">
        <v>2</v>
      </c>
      <c r="G5" s="16" t="s">
        <v>10</v>
      </c>
      <c r="H5" s="17" t="s">
        <v>11</v>
      </c>
      <c r="I5" s="18" t="s">
        <v>3</v>
      </c>
      <c r="L5" s="11" t="s">
        <v>6</v>
      </c>
      <c r="M5" s="17" t="s">
        <v>9</v>
      </c>
      <c r="N5" s="17" t="s">
        <v>2</v>
      </c>
      <c r="O5" s="17" t="s">
        <v>10</v>
      </c>
      <c r="P5" s="17" t="s">
        <v>11</v>
      </c>
      <c r="Q5" s="18"/>
      <c r="T5"/>
      <c r="U5"/>
      <c r="V5"/>
      <c r="W5"/>
      <c r="X5"/>
      <c r="Y5"/>
      <c r="Z5"/>
      <c r="AA5"/>
      <c r="AB5"/>
      <c r="AC5"/>
    </row>
    <row r="6" spans="1:29" x14ac:dyDescent="0.25">
      <c r="A6" s="19"/>
      <c r="B6" s="19"/>
      <c r="C6" s="19"/>
      <c r="D6" s="19"/>
      <c r="E6" s="19"/>
      <c r="F6" s="19"/>
      <c r="G6" s="19"/>
      <c r="H6" s="19"/>
      <c r="I6" s="19"/>
      <c r="L6" s="19"/>
      <c r="M6" s="19"/>
      <c r="N6" s="19"/>
      <c r="O6" s="19"/>
      <c r="P6" s="19"/>
      <c r="Q6" s="19"/>
      <c r="R6"/>
      <c r="S6"/>
      <c r="T6"/>
      <c r="U6"/>
      <c r="V6"/>
      <c r="Z6"/>
      <c r="AA6"/>
      <c r="AB6"/>
      <c r="AC6"/>
    </row>
    <row r="7" spans="1:29" x14ac:dyDescent="0.25">
      <c r="A7" s="20">
        <f>IF(F7=$F$2,MAX($A$6:$A6)+1,0)</f>
        <v>0</v>
      </c>
      <c r="B7" s="21" t="str">
        <f>IF(E7="","",IF(IF($E$4,C7,D7),MAX($B$6:$B6)+1,""))</f>
        <v/>
      </c>
      <c r="C7" s="22" t="b">
        <f>COUNTIF(E7:$E$17,E7)=1</f>
        <v>0</v>
      </c>
      <c r="D7" s="22" t="b">
        <f t="shared" ref="D7:D17" si="1">A7&gt;0</f>
        <v>0</v>
      </c>
      <c r="E7" s="23" t="s">
        <v>12</v>
      </c>
      <c r="F7" s="24">
        <v>3</v>
      </c>
      <c r="G7" s="25" t="s">
        <v>13</v>
      </c>
      <c r="H7" s="26" t="s">
        <v>14</v>
      </c>
      <c r="I7" s="20" t="str">
        <f t="shared" ref="I7:I17" si="2">IF(F7=$F$2,$F$3,$G$3)</f>
        <v>-</v>
      </c>
      <c r="L7" s="21">
        <f>IF(MAX(L6:L$6)&lt;$L$4,L6+1,"")</f>
        <v>1</v>
      </c>
      <c r="M7" s="27" t="str">
        <f>IF($L7="","",VLOOKUP($L7,$B$7:$I$17,M$3,FALSE))</f>
        <v>дима</v>
      </c>
      <c r="N7" s="26">
        <f t="shared" ref="N7:P7" si="3">IF($L7="","",VLOOKUP($L7,$B$7:$I$17,N$3,FALSE))</f>
        <v>5</v>
      </c>
      <c r="O7" s="26" t="str">
        <f t="shared" si="3"/>
        <v>5в</v>
      </c>
      <c r="P7" s="26" t="str">
        <f t="shared" si="3"/>
        <v>ввв</v>
      </c>
      <c r="Q7" s="20"/>
      <c r="T7"/>
      <c r="U7"/>
      <c r="V7"/>
      <c r="Z7"/>
      <c r="AA7"/>
      <c r="AB7"/>
      <c r="AC7"/>
    </row>
    <row r="8" spans="1:29" x14ac:dyDescent="0.25">
      <c r="A8" s="20">
        <f>IF(F8=$F$2,MAX($A$6:$A7)+1,0)</f>
        <v>1</v>
      </c>
      <c r="B8" s="21" t="str">
        <f>IF(E8="","",IF(IF($E$4,C8,D8),MAX($B$6:$B7)+1,""))</f>
        <v/>
      </c>
      <c r="C8" s="22" t="b">
        <f>COUNTIF(E8:$E$17,E8)=1</f>
        <v>0</v>
      </c>
      <c r="D8" s="22" t="b">
        <f t="shared" si="1"/>
        <v>1</v>
      </c>
      <c r="E8" s="23" t="s">
        <v>15</v>
      </c>
      <c r="F8" s="24">
        <v>5</v>
      </c>
      <c r="G8" s="25" t="s">
        <v>16</v>
      </c>
      <c r="H8" s="26" t="s">
        <v>17</v>
      </c>
      <c r="I8" s="20" t="str">
        <f t="shared" si="2"/>
        <v xml:space="preserve">   ДА!</v>
      </c>
      <c r="L8" s="21">
        <f>IF(MAX(L$6:L7)&lt;$L$4,L7+1,"")</f>
        <v>2</v>
      </c>
      <c r="M8" s="27" t="str">
        <f t="shared" ref="M8:P17" si="4">IF($L8="","",VLOOKUP($L8,$B$7:$I$17,M$3,FALSE))</f>
        <v>вася</v>
      </c>
      <c r="N8" s="26">
        <f t="shared" si="4"/>
        <v>5</v>
      </c>
      <c r="O8" s="26" t="str">
        <f t="shared" si="4"/>
        <v>5г</v>
      </c>
      <c r="P8" s="26" t="str">
        <f t="shared" si="4"/>
        <v>ззз</v>
      </c>
      <c r="Q8" s="20"/>
      <c r="T8"/>
      <c r="U8"/>
      <c r="V8"/>
      <c r="Z8"/>
      <c r="AA8"/>
      <c r="AB8"/>
      <c r="AC8"/>
    </row>
    <row r="9" spans="1:29" x14ac:dyDescent="0.25">
      <c r="A9" s="20">
        <f>IF(F9=$F$2,MAX($A$6:$A8)+1,0)</f>
        <v>2</v>
      </c>
      <c r="B9" s="21">
        <f>IF(E9="","",IF(IF($E$4,C9,D9),MAX($B$6:$B8)+1,""))</f>
        <v>1</v>
      </c>
      <c r="C9" s="22" t="b">
        <f>COUNTIF(E9:$E$17,E9)=1</f>
        <v>1</v>
      </c>
      <c r="D9" s="22" t="b">
        <f t="shared" si="1"/>
        <v>1</v>
      </c>
      <c r="E9" s="23" t="s">
        <v>18</v>
      </c>
      <c r="F9" s="24">
        <v>5</v>
      </c>
      <c r="G9" s="25" t="s">
        <v>19</v>
      </c>
      <c r="H9" s="26" t="s">
        <v>20</v>
      </c>
      <c r="I9" s="20" t="str">
        <f t="shared" si="2"/>
        <v xml:space="preserve">   ДА!</v>
      </c>
      <c r="L9" s="21">
        <f>IF(MAX(L$6:L8)&lt;$L$4,L8+1,"")</f>
        <v>3</v>
      </c>
      <c r="M9" s="27" t="str">
        <f t="shared" si="4"/>
        <v>саша</v>
      </c>
      <c r="N9" s="26">
        <f t="shared" si="4"/>
        <v>5</v>
      </c>
      <c r="O9" s="26" t="str">
        <f t="shared" si="4"/>
        <v>5а</v>
      </c>
      <c r="P9" s="26" t="str">
        <f t="shared" si="4"/>
        <v>иии</v>
      </c>
      <c r="Q9" s="20"/>
      <c r="T9"/>
      <c r="U9"/>
      <c r="V9"/>
      <c r="W9"/>
      <c r="Y9"/>
      <c r="Z9"/>
      <c r="AA9"/>
      <c r="AB9"/>
      <c r="AC9"/>
    </row>
    <row r="10" spans="1:29" x14ac:dyDescent="0.25">
      <c r="A10" s="20">
        <f>IF(F10=$F$2,MAX($A$6:$A9)+1,0)</f>
        <v>0</v>
      </c>
      <c r="B10" s="21" t="str">
        <f>IF(E10="","",IF(IF($E$4,C10,D10),MAX($B$6:$B9)+1,""))</f>
        <v/>
      </c>
      <c r="C10" s="22" t="b">
        <f>COUNTIF(E10:$E$17,E10)=1</f>
        <v>0</v>
      </c>
      <c r="D10" s="22" t="b">
        <f t="shared" si="1"/>
        <v>0</v>
      </c>
      <c r="E10" s="23" t="s">
        <v>21</v>
      </c>
      <c r="F10" s="24">
        <v>4</v>
      </c>
      <c r="G10" s="25" t="s">
        <v>13</v>
      </c>
      <c r="H10" s="26" t="s">
        <v>22</v>
      </c>
      <c r="I10" s="20" t="str">
        <f t="shared" si="2"/>
        <v>-</v>
      </c>
      <c r="L10" s="21">
        <f>IF(MAX(L$6:L9)&lt;$L$4,L9+1,"")</f>
        <v>4</v>
      </c>
      <c r="M10" s="27" t="str">
        <f t="shared" si="4"/>
        <v>петя</v>
      </c>
      <c r="N10" s="26">
        <f t="shared" si="4"/>
        <v>5</v>
      </c>
      <c r="O10" s="26" t="str">
        <f t="shared" si="4"/>
        <v>5б</v>
      </c>
      <c r="P10" s="26" t="str">
        <f t="shared" si="4"/>
        <v>ккк</v>
      </c>
      <c r="Q10" s="20"/>
      <c r="T10"/>
      <c r="U10"/>
      <c r="V10"/>
      <c r="W10"/>
      <c r="Y10"/>
      <c r="Z10"/>
      <c r="AA10"/>
      <c r="AB10"/>
      <c r="AC10"/>
    </row>
    <row r="11" spans="1:29" x14ac:dyDescent="0.25">
      <c r="A11" s="20">
        <f>IF(F11=$F$2,MAX($A$6:$A10)+1,0)</f>
        <v>3</v>
      </c>
      <c r="B11" s="21" t="str">
        <f>IF(E11="","",IF(IF($E$4,C11,D11),MAX($B$6:$B10)+1,""))</f>
        <v/>
      </c>
      <c r="C11" s="22" t="b">
        <f>COUNTIF(E11:$E$17,E11)=1</f>
        <v>0</v>
      </c>
      <c r="D11" s="22" t="b">
        <f t="shared" si="1"/>
        <v>1</v>
      </c>
      <c r="E11" s="23" t="s">
        <v>23</v>
      </c>
      <c r="F11" s="24">
        <v>5</v>
      </c>
      <c r="G11" s="25" t="s">
        <v>16</v>
      </c>
      <c r="H11" s="26" t="s">
        <v>24</v>
      </c>
      <c r="I11" s="20" t="str">
        <f t="shared" si="2"/>
        <v xml:space="preserve">   ДА!</v>
      </c>
      <c r="L11" s="21">
        <f>IF(MAX(L$6:L10)&lt;$L$4,L10+1,"")</f>
        <v>5</v>
      </c>
      <c r="M11" s="27" t="str">
        <f t="shared" si="4"/>
        <v>коля</v>
      </c>
      <c r="N11" s="26">
        <f t="shared" si="4"/>
        <v>5</v>
      </c>
      <c r="O11" s="26" t="str">
        <f t="shared" si="4"/>
        <v>5г</v>
      </c>
      <c r="P11" s="26" t="str">
        <f t="shared" si="4"/>
        <v>ллл</v>
      </c>
      <c r="Q11" s="20"/>
      <c r="T11"/>
      <c r="U11"/>
      <c r="V11"/>
      <c r="W11"/>
      <c r="X11"/>
      <c r="Y11"/>
      <c r="Z11"/>
      <c r="AA11"/>
      <c r="AB11"/>
      <c r="AC11"/>
    </row>
    <row r="12" spans="1:29" x14ac:dyDescent="0.25">
      <c r="A12" s="20">
        <f>IF(F12=$F$2,MAX($A$6:$A11)+1,0)</f>
        <v>0</v>
      </c>
      <c r="B12" s="21" t="str">
        <f>IF(E12="","",IF(IF($E$4,C12,D12),MAX($B$6:$B11)+1,""))</f>
        <v/>
      </c>
      <c r="C12" s="22" t="b">
        <f>COUNTIF(E12:$E$17,E12)=1</f>
        <v>0</v>
      </c>
      <c r="D12" s="22" t="b">
        <f t="shared" si="1"/>
        <v>0</v>
      </c>
      <c r="E12" s="23" t="s">
        <v>15</v>
      </c>
      <c r="F12" s="24">
        <v>4</v>
      </c>
      <c r="G12" s="25" t="s">
        <v>13</v>
      </c>
      <c r="H12" s="26" t="s">
        <v>25</v>
      </c>
      <c r="I12" s="20" t="str">
        <f t="shared" si="2"/>
        <v>-</v>
      </c>
      <c r="L12" s="21" t="str">
        <f>IF(MAX(L$6:L11)&lt;$L$4,L11+1,"")</f>
        <v/>
      </c>
      <c r="M12" s="27" t="str">
        <f t="shared" si="4"/>
        <v/>
      </c>
      <c r="N12" s="26" t="str">
        <f t="shared" si="4"/>
        <v/>
      </c>
      <c r="O12" s="26" t="str">
        <f t="shared" si="4"/>
        <v/>
      </c>
      <c r="P12" s="26" t="str">
        <f t="shared" si="4"/>
        <v/>
      </c>
      <c r="Q12" s="20"/>
      <c r="T12"/>
      <c r="U12"/>
      <c r="V12"/>
      <c r="X12"/>
      <c r="Y12"/>
      <c r="Z12"/>
      <c r="AA12"/>
      <c r="AB12"/>
      <c r="AC12"/>
    </row>
    <row r="13" spans="1:29" x14ac:dyDescent="0.25">
      <c r="A13" s="20">
        <f>IF(F13=$F$2,MAX($A$6:$A12)+1,0)</f>
        <v>4</v>
      </c>
      <c r="B13" s="21" t="str">
        <f>IF(E13="","",IF(IF($E$4,C13,D13),MAX($B$6:$B12)+1,""))</f>
        <v/>
      </c>
      <c r="C13" s="22" t="b">
        <f>COUNTIF(E13:$E$17,E13)=1</f>
        <v>0</v>
      </c>
      <c r="D13" s="22" t="b">
        <f t="shared" si="1"/>
        <v>1</v>
      </c>
      <c r="E13" s="23" t="s">
        <v>23</v>
      </c>
      <c r="F13" s="24">
        <v>5</v>
      </c>
      <c r="G13" s="25" t="s">
        <v>13</v>
      </c>
      <c r="H13" s="26" t="s">
        <v>26</v>
      </c>
      <c r="I13" s="20" t="str">
        <f t="shared" si="2"/>
        <v xml:space="preserve">   ДА!</v>
      </c>
      <c r="L13" s="21" t="str">
        <f>IF(MAX(L$6:L12)&lt;$L$4,L12+1,"")</f>
        <v/>
      </c>
      <c r="M13" s="27" t="str">
        <f t="shared" si="4"/>
        <v/>
      </c>
      <c r="N13" s="26" t="str">
        <f t="shared" si="4"/>
        <v/>
      </c>
      <c r="O13" s="26" t="str">
        <f t="shared" si="4"/>
        <v/>
      </c>
      <c r="P13" s="26" t="str">
        <f t="shared" si="4"/>
        <v/>
      </c>
      <c r="Q13" s="20"/>
      <c r="T13"/>
      <c r="U13"/>
      <c r="V13"/>
      <c r="X13"/>
      <c r="Y13"/>
      <c r="Z13"/>
      <c r="AA13"/>
      <c r="AB13"/>
      <c r="AC13"/>
    </row>
    <row r="14" spans="1:29" x14ac:dyDescent="0.25">
      <c r="A14" s="20">
        <f>IF(F14=$F$2,MAX($A$6:$A13)+1,0)</f>
        <v>5</v>
      </c>
      <c r="B14" s="21">
        <f>IF(E14="","",IF(IF($E$4,C14,D14),MAX($B$6:$B13)+1,""))</f>
        <v>2</v>
      </c>
      <c r="C14" s="22" t="b">
        <f>COUNTIF(E14:$E$17,E14)=1</f>
        <v>1</v>
      </c>
      <c r="D14" s="22" t="b">
        <f t="shared" si="1"/>
        <v>1</v>
      </c>
      <c r="E14" s="23" t="s">
        <v>15</v>
      </c>
      <c r="F14" s="24">
        <v>5</v>
      </c>
      <c r="G14" s="25" t="s">
        <v>27</v>
      </c>
      <c r="H14" s="26" t="s">
        <v>28</v>
      </c>
      <c r="I14" s="20" t="str">
        <f t="shared" si="2"/>
        <v xml:space="preserve">   ДА!</v>
      </c>
      <c r="L14" s="21" t="str">
        <f>IF(MAX(L$6:L13)&lt;$L$4,L13+1,"")</f>
        <v/>
      </c>
      <c r="M14" s="27" t="str">
        <f t="shared" si="4"/>
        <v/>
      </c>
      <c r="N14" s="26" t="str">
        <f t="shared" si="4"/>
        <v/>
      </c>
      <c r="O14" s="26" t="str">
        <f t="shared" si="4"/>
        <v/>
      </c>
      <c r="P14" s="26" t="str">
        <f t="shared" si="4"/>
        <v/>
      </c>
      <c r="Q14" s="20"/>
      <c r="T14"/>
      <c r="U14"/>
      <c r="V14"/>
      <c r="W14"/>
      <c r="X14"/>
      <c r="Y14"/>
      <c r="Z14"/>
      <c r="AA14"/>
      <c r="AB14"/>
      <c r="AC14"/>
    </row>
    <row r="15" spans="1:29" x14ac:dyDescent="0.25">
      <c r="A15" s="20">
        <f>IF(F15=$F$2,MAX($A$6:$A14)+1,0)</f>
        <v>6</v>
      </c>
      <c r="B15" s="21">
        <f>IF(E15="","",IF(IF($E$4,C15,D15),MAX($B$6:$B14)+1,""))</f>
        <v>3</v>
      </c>
      <c r="C15" s="22" t="b">
        <f>COUNTIF(E15:$E$17,E15)=1</f>
        <v>1</v>
      </c>
      <c r="D15" s="22" t="b">
        <f t="shared" si="1"/>
        <v>1</v>
      </c>
      <c r="E15" s="23" t="s">
        <v>23</v>
      </c>
      <c r="F15" s="24">
        <v>5</v>
      </c>
      <c r="G15" s="25" t="s">
        <v>16</v>
      </c>
      <c r="H15" s="26" t="s">
        <v>29</v>
      </c>
      <c r="I15" s="20" t="str">
        <f t="shared" si="2"/>
        <v xml:space="preserve">   ДА!</v>
      </c>
      <c r="L15" s="21" t="str">
        <f>IF(MAX(L$6:L14)&lt;$L$4,L14+1,"")</f>
        <v/>
      </c>
      <c r="M15" s="27" t="str">
        <f t="shared" si="4"/>
        <v/>
      </c>
      <c r="N15" s="26" t="str">
        <f t="shared" si="4"/>
        <v/>
      </c>
      <c r="O15" s="26" t="str">
        <f t="shared" si="4"/>
        <v/>
      </c>
      <c r="P15" s="26" t="str">
        <f t="shared" si="4"/>
        <v/>
      </c>
      <c r="Q15" s="20"/>
      <c r="T15"/>
      <c r="U15"/>
      <c r="V15"/>
      <c r="X15"/>
      <c r="Y15"/>
      <c r="Z15"/>
      <c r="AA15"/>
      <c r="AB15"/>
      <c r="AC15"/>
    </row>
    <row r="16" spans="1:29" x14ac:dyDescent="0.25">
      <c r="A16" s="20">
        <f>IF(F16=$F$2,MAX($A$6:$A15)+1,0)</f>
        <v>7</v>
      </c>
      <c r="B16" s="21">
        <f>IF(E16="","",IF(IF($E$4,C16,D16),MAX($B$6:$B15)+1,""))</f>
        <v>4</v>
      </c>
      <c r="C16" s="22" t="b">
        <f>COUNTIF(E16:$E$17,E16)=1</f>
        <v>1</v>
      </c>
      <c r="D16" s="22" t="b">
        <f t="shared" si="1"/>
        <v>1</v>
      </c>
      <c r="E16" s="23" t="s">
        <v>12</v>
      </c>
      <c r="F16" s="24">
        <v>5</v>
      </c>
      <c r="G16" s="25" t="s">
        <v>13</v>
      </c>
      <c r="H16" s="26" t="s">
        <v>30</v>
      </c>
      <c r="I16" s="20" t="str">
        <f t="shared" si="2"/>
        <v xml:space="preserve">   ДА!</v>
      </c>
      <c r="L16" s="21" t="str">
        <f>IF(MAX(L$6:L15)&lt;$L$4,L15+1,"")</f>
        <v/>
      </c>
      <c r="M16" s="27" t="str">
        <f t="shared" si="4"/>
        <v/>
      </c>
      <c r="N16" s="26" t="str">
        <f t="shared" si="4"/>
        <v/>
      </c>
      <c r="O16" s="26" t="str">
        <f t="shared" si="4"/>
        <v/>
      </c>
      <c r="P16" s="26" t="str">
        <f t="shared" si="4"/>
        <v/>
      </c>
      <c r="Q16" s="20"/>
      <c r="T16"/>
      <c r="U16"/>
      <c r="V16"/>
      <c r="W16"/>
      <c r="X16"/>
      <c r="Y16"/>
      <c r="Z16"/>
      <c r="AA16"/>
      <c r="AB16"/>
      <c r="AC16"/>
    </row>
    <row r="17" spans="1:36" x14ac:dyDescent="0.25">
      <c r="A17" s="20">
        <f>IF(F17=$F$2,MAX($A$6:$A16)+1,0)</f>
        <v>8</v>
      </c>
      <c r="B17" s="21">
        <f>IF(E17="","",IF(IF($E$4,C17,D17),MAX($B$6:$B16)+1,""))</f>
        <v>5</v>
      </c>
      <c r="C17" s="22" t="b">
        <f>COUNTIF(E17:$E$17,E17)=1</f>
        <v>1</v>
      </c>
      <c r="D17" s="22" t="b">
        <f t="shared" si="1"/>
        <v>1</v>
      </c>
      <c r="E17" s="23" t="s">
        <v>21</v>
      </c>
      <c r="F17" s="24">
        <v>5</v>
      </c>
      <c r="G17" s="25" t="s">
        <v>27</v>
      </c>
      <c r="H17" s="26" t="s">
        <v>31</v>
      </c>
      <c r="I17" s="20" t="str">
        <f t="shared" si="2"/>
        <v xml:space="preserve">   ДА!</v>
      </c>
      <c r="L17" s="21" t="str">
        <f>IF(MAX(L$6:L16)&lt;$L$4,L16+1,"")</f>
        <v/>
      </c>
      <c r="M17" s="27" t="str">
        <f t="shared" si="4"/>
        <v/>
      </c>
      <c r="N17" s="26" t="str">
        <f t="shared" si="4"/>
        <v/>
      </c>
      <c r="O17" s="26" t="str">
        <f t="shared" si="4"/>
        <v/>
      </c>
      <c r="P17" s="26" t="str">
        <f t="shared" si="4"/>
        <v/>
      </c>
      <c r="Q17" s="20"/>
      <c r="T17"/>
      <c r="U17"/>
      <c r="V17"/>
      <c r="X17"/>
      <c r="Y17"/>
      <c r="Z17"/>
      <c r="AA17"/>
      <c r="AB17"/>
      <c r="AC17"/>
    </row>
    <row r="18" spans="1:36" ht="15" customHeight="1" x14ac:dyDescent="0.25">
      <c r="A18"/>
      <c r="B18"/>
      <c r="C18"/>
      <c r="D18"/>
      <c r="E18"/>
      <c r="F18"/>
      <c r="G18"/>
      <c r="H18"/>
      <c r="I18"/>
      <c r="T18"/>
      <c r="W18"/>
      <c r="X18"/>
      <c r="Y18"/>
      <c r="Z18"/>
      <c r="AA18"/>
      <c r="AB18"/>
      <c r="AC18"/>
    </row>
    <row r="19" spans="1:36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X19"/>
      <c r="Y19" s="28"/>
      <c r="Z19"/>
      <c r="AA19"/>
      <c r="AB19"/>
      <c r="AC19"/>
    </row>
    <row r="20" spans="1:36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U20"/>
      <c r="V20"/>
      <c r="W20"/>
      <c r="X20"/>
      <c r="Y20" s="28"/>
      <c r="Z20"/>
      <c r="AA20"/>
      <c r="AB20"/>
      <c r="AC20"/>
      <c r="AD20" s="28"/>
      <c r="AE20" s="28"/>
    </row>
    <row r="21" spans="1:36" ht="15" customHeigh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T21"/>
      <c r="U21"/>
      <c r="X21"/>
      <c r="Y21" s="28"/>
      <c r="Z21"/>
      <c r="AA21"/>
      <c r="AB21"/>
      <c r="AC21"/>
      <c r="AD21" s="28"/>
      <c r="AE21" s="28"/>
    </row>
    <row r="22" spans="1:36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T22"/>
      <c r="U22"/>
      <c r="V22" s="28"/>
      <c r="W22" s="28"/>
      <c r="X22" s="28"/>
      <c r="Y22" s="28"/>
      <c r="Z22"/>
      <c r="AA22"/>
      <c r="AB22"/>
      <c r="AC22"/>
      <c r="AD22" s="28"/>
      <c r="AE22" s="28"/>
    </row>
    <row r="23" spans="1:36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T23"/>
      <c r="W23" s="28"/>
      <c r="X23" s="28"/>
      <c r="Y23" s="28"/>
      <c r="Z23"/>
      <c r="AA23"/>
      <c r="AB23"/>
      <c r="AC23"/>
      <c r="AD23" s="28"/>
      <c r="AE23" s="28"/>
    </row>
    <row r="24" spans="1:36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S24" s="29"/>
      <c r="U24"/>
      <c r="V24"/>
      <c r="W24"/>
      <c r="X24"/>
      <c r="Y24"/>
      <c r="Z24"/>
      <c r="AA24"/>
      <c r="AB24"/>
      <c r="AC24"/>
      <c r="AD24" s="28"/>
      <c r="AE24" s="28"/>
      <c r="AF24"/>
      <c r="AG24"/>
      <c r="AH24"/>
      <c r="AI24"/>
      <c r="AJ24"/>
    </row>
    <row r="25" spans="1:36" x14ac:dyDescent="0.25">
      <c r="S25" s="29"/>
      <c r="U25"/>
      <c r="V25"/>
      <c r="W25"/>
      <c r="X25"/>
      <c r="Y25"/>
      <c r="Z25"/>
      <c r="AA25"/>
      <c r="AB25"/>
      <c r="AC25"/>
      <c r="AE25"/>
      <c r="AF25"/>
      <c r="AG25"/>
      <c r="AH25"/>
      <c r="AI25"/>
      <c r="AJ25"/>
    </row>
    <row r="26" spans="1:36" x14ac:dyDescent="0.25">
      <c r="S26" s="29"/>
      <c r="U26"/>
      <c r="V26"/>
      <c r="W26"/>
      <c r="X26"/>
      <c r="Y26"/>
      <c r="Z26"/>
      <c r="AA26"/>
      <c r="AB26"/>
      <c r="AC26"/>
      <c r="AE26"/>
      <c r="AF26"/>
      <c r="AG26"/>
      <c r="AH26"/>
      <c r="AI26"/>
      <c r="AJ26"/>
    </row>
    <row r="27" spans="1:36" x14ac:dyDescent="0.25">
      <c r="U27"/>
      <c r="V27"/>
      <c r="W27"/>
      <c r="X27"/>
      <c r="Y27"/>
      <c r="Z27"/>
      <c r="AA27"/>
      <c r="AB27"/>
      <c r="AC27"/>
      <c r="AE27"/>
      <c r="AF27"/>
      <c r="AG27"/>
      <c r="AH27"/>
      <c r="AI27"/>
      <c r="AJ27"/>
    </row>
    <row r="28" spans="1:36" x14ac:dyDescent="0.25">
      <c r="U28"/>
      <c r="V28"/>
      <c r="W28"/>
      <c r="X28"/>
      <c r="Y28"/>
      <c r="Z28"/>
      <c r="AA28"/>
      <c r="AB28"/>
      <c r="AC28"/>
      <c r="AD28"/>
    </row>
    <row r="29" spans="1:36" x14ac:dyDescent="0.25">
      <c r="V29" s="28"/>
      <c r="W29" s="28"/>
      <c r="X29" s="28"/>
      <c r="AB29"/>
      <c r="AC29"/>
      <c r="AD29"/>
    </row>
    <row r="30" spans="1:36" x14ac:dyDescent="0.25">
      <c r="V30" s="28"/>
      <c r="W30" s="28"/>
      <c r="X30" s="28"/>
      <c r="Z30"/>
      <c r="AA30"/>
      <c r="AB30"/>
      <c r="AC30"/>
      <c r="AD30"/>
    </row>
    <row r="31" spans="1:36" x14ac:dyDescent="0.25">
      <c r="V31" s="28"/>
      <c r="W31" s="28"/>
      <c r="X31" s="28"/>
      <c r="Z31"/>
      <c r="AA31"/>
      <c r="AB31"/>
      <c r="AC31"/>
      <c r="AD31"/>
    </row>
    <row r="32" spans="1:36" x14ac:dyDescent="0.25">
      <c r="Z32"/>
      <c r="AA32"/>
      <c r="AB32"/>
    </row>
    <row r="33" spans="26:27" x14ac:dyDescent="0.25">
      <c r="Z33"/>
      <c r="AA33"/>
    </row>
  </sheetData>
  <sheetProtection selectLockedCells="1"/>
  <mergeCells count="3">
    <mergeCell ref="A6:I6"/>
    <mergeCell ref="L6:Q6"/>
    <mergeCell ref="A1:Q1"/>
  </mergeCells>
  <conditionalFormatting sqref="B7:I17">
    <cfRule type="expression" dxfId="1" priority="1">
      <formula>$B7&lt;&gt;""</formula>
    </cfRule>
  </conditionalFormatting>
  <conditionalFormatting sqref="B7:E17 G7:I17">
    <cfRule type="expression" dxfId="0" priority="2">
      <formula>$I7=$F$3</formula>
    </cfRule>
  </conditionalFormatting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Spinner 1">
              <controlPr defaultSize="0" autoPict="0">
                <anchor moveWithCells="1">
                  <from>
                    <xdr:col>7</xdr:col>
                    <xdr:colOff>333375</xdr:colOff>
                    <xdr:row>1</xdr:row>
                    <xdr:rowOff>19050</xdr:rowOff>
                  </from>
                  <to>
                    <xdr:col>8</xdr:col>
                    <xdr:colOff>180975</xdr:colOff>
                    <xdr:row>1</xdr:row>
                    <xdr:rowOff>361950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Результат (8)</vt:lpstr>
      <vt:lpstr>'Результат (8)'!ИсходныеДанные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Админъ Work</dc:creator>
  <cp:lastModifiedBy>Админъ Work</cp:lastModifiedBy>
  <dcterms:created xsi:type="dcterms:W3CDTF">2022-06-15T17:17:18Z</dcterms:created>
  <dcterms:modified xsi:type="dcterms:W3CDTF">2022-06-15T17:30:08Z</dcterms:modified>
</cp:coreProperties>
</file>