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7AFB700E-C012-4321-B930-21EC786B173E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Лист1" sheetId="1" r:id="rId1"/>
  </sheets>
  <definedNames>
    <definedName name="_xlnm._FilterDatabase" localSheetId="0" hidden="1">Лист1!$A$1:$C$131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1" l="1"/>
  <c r="I7" i="1"/>
  <c r="J7" i="1"/>
  <c r="J3" i="1"/>
  <c r="J4" i="1"/>
  <c r="J5" i="1"/>
  <c r="J6" i="1"/>
  <c r="J2" i="1"/>
  <c r="I3" i="1"/>
  <c r="I4" i="1"/>
  <c r="I5" i="1"/>
  <c r="I6" i="1"/>
  <c r="I2" i="1"/>
  <c r="H5" i="1"/>
  <c r="H6" i="1"/>
  <c r="H3" i="1"/>
  <c r="H4" i="1"/>
  <c r="H2" i="1"/>
</calcChain>
</file>

<file path=xl/sharedStrings.xml><?xml version="1.0" encoding="utf-8"?>
<sst xmlns="http://schemas.openxmlformats.org/spreadsheetml/2006/main" count="145" uniqueCount="17">
  <si>
    <t>Статус</t>
  </si>
  <si>
    <t xml:space="preserve">На реализации </t>
  </si>
  <si>
    <t>На реализации (обременения)</t>
  </si>
  <si>
    <t>6 228 381</t>
  </si>
  <si>
    <t>0-30</t>
  </si>
  <si>
    <t>31-90</t>
  </si>
  <si>
    <t>91-180</t>
  </si>
  <si>
    <t>Всего</t>
  </si>
  <si>
    <t>Кол-во дней</t>
  </si>
  <si>
    <t>Кол-во ед.</t>
  </si>
  <si>
    <t>Цена</t>
  </si>
  <si>
    <t>Сумма цен</t>
  </si>
  <si>
    <t>кол-во ед. с ценой</t>
  </si>
  <si>
    <t>Срок хранения, дней 
(диапазон)</t>
  </si>
  <si>
    <t>1. Если с столбце "А" есть значение "На реализации", или "На реализации (обременения), в строке "H"
должен производится подсчет кол-ва позиций исходя из диапазона дней хранения (столбец "G")
2. Если в столбце "С" проставлена стоимость, должно быть произведено суммирование в столбец "I" и кол-во таких единиц с ценой в столбец "J"
И все это должно учитывать, что прописано в первом пункте</t>
  </si>
  <si>
    <t>180-364</t>
  </si>
  <si>
    <t>365-9999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</si>
</sst>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&quot;р.&quot;"/>
    <numFmt numFmtId="165" formatCode="_-* #,##0.0\ _₽_-;\-* #,##0.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1" xfId="0" applyFont="1" applyFill="1" applyBorder="1" applyAlignment="1" applyProtection="1">
      <alignment horizontal="center" vertical="center" shrinkToFit="1"/>
      <protection hidden="1"/>
    </xf>
    <xf numFmtId="0" fontId="4" fillId="0" borderId="1" xfId="0" applyFont="1" applyFill="1" applyBorder="1" applyAlignment="1" applyProtection="1">
      <alignment horizontal="left" vertical="center"/>
      <protection hidden="1"/>
    </xf>
    <xf numFmtId="1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1" xfId="0" applyNumberFormat="1" applyFont="1" applyFill="1" applyBorder="1" applyAlignment="1" applyProtection="1">
      <alignment horizontal="center" vertical="center"/>
      <protection locked="0" hidden="1"/>
    </xf>
    <xf numFmtId="164" fontId="4" fillId="0" borderId="1" xfId="0" applyNumberFormat="1" applyFont="1" applyFill="1" applyBorder="1" applyAlignment="1" applyProtection="1">
      <alignment horizontal="right" vertical="center"/>
      <protection locked="0" hidden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right"/>
    </xf>
    <xf numFmtId="0" fontId="0" fillId="3" borderId="7" xfId="0" applyFill="1" applyBorder="1" applyAlignment="1">
      <alignment horizontal="center"/>
    </xf>
    <xf numFmtId="165" fontId="5" fillId="3" borderId="8" xfId="1" applyNumberFormat="1" applyFont="1" applyFill="1" applyBorder="1"/>
    <xf numFmtId="0" fontId="5" fillId="0" borderId="9" xfId="0" applyFont="1" applyFill="1" applyBorder="1" applyAlignment="1">
      <alignment horizontal="center"/>
    </xf>
    <xf numFmtId="0" fontId="0" fillId="3" borderId="10" xfId="0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0" fillId="3" borderId="11" xfId="0" applyFill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165" fontId="5" fillId="3" borderId="15" xfId="1" applyNumberFormat="1" applyFont="1" applyFill="1" applyBorder="1"/>
    <xf numFmtId="0" fontId="5" fillId="0" borderId="0" xfId="0" applyFont="1" applyFill="1" applyAlignment="1">
      <alignment horizontal="center"/>
    </xf>
    <xf numFmtId="0" fontId="0" fillId="3" borderId="0" xfId="0" applyFill="1"/>
    <xf numFmtId="0" fontId="2" fillId="3" borderId="1" xfId="0" applyFont="1" applyFill="1" applyBorder="1" applyAlignment="1">
      <alignment horizontal="center"/>
    </xf>
    <xf numFmtId="0" fontId="0" fillId="0" borderId="0" xfId="0" applyBorder="1"/>
    <xf numFmtId="0" fontId="2" fillId="3" borderId="0" xfId="0" applyFont="1" applyFill="1" applyBorder="1"/>
    <xf numFmtId="0" fontId="0" fillId="3" borderId="0" xfId="0" applyFill="1" applyBorder="1"/>
    <xf numFmtId="164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87">
    <dxf>
      <font>
        <color rgb="FFFF0000"/>
      </font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</dxf>
    <dxf>
      <font>
        <color rgb="FFFF0000"/>
      </font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1"/>
  <sheetViews>
    <sheetView tabSelected="1" workbookViewId="0">
      <selection activeCell="H2" sqref="H2"/>
    </sheetView>
  </sheetViews>
  <sheetFormatPr defaultRowHeight="15" x14ac:dyDescent="0.25"/>
  <cols>
    <col min="1" max="1" width="28.85546875" bestFit="1" customWidth="1"/>
    <col min="2" max="2" width="12.140625" customWidth="1"/>
    <col min="3" max="3" width="13.28515625" customWidth="1"/>
    <col min="7" max="7" width="19.140625" customWidth="1"/>
    <col min="8" max="8" width="12.140625" customWidth="1"/>
    <col min="9" max="9" width="15.5703125" bestFit="1" customWidth="1"/>
    <col min="10" max="10" width="16.140625" customWidth="1"/>
  </cols>
  <sheetData>
    <row r="1" spans="1:26" ht="45.75" thickBot="1" x14ac:dyDescent="0.3">
      <c r="A1" s="1" t="s">
        <v>0</v>
      </c>
      <c r="B1" s="3" t="s">
        <v>8</v>
      </c>
      <c r="C1" s="26" t="s">
        <v>10</v>
      </c>
      <c r="G1" s="27" t="s">
        <v>13</v>
      </c>
      <c r="H1" s="6" t="s">
        <v>9</v>
      </c>
      <c r="I1" s="7" t="s">
        <v>11</v>
      </c>
      <c r="J1" s="8" t="s">
        <v>12</v>
      </c>
      <c r="N1" s="29" t="s">
        <v>14</v>
      </c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x14ac:dyDescent="0.25">
      <c r="A2" s="2" t="s">
        <v>1</v>
      </c>
      <c r="B2" s="4">
        <v>0</v>
      </c>
      <c r="C2" s="5">
        <v>1738657</v>
      </c>
      <c r="G2" s="9" t="s">
        <v>4</v>
      </c>
      <c r="H2" s="10">
        <f>COUNTIFS(B:B,"&gt;="&amp;LEFT(G2,SEARCH("-",G2)-1),B:B,"&lt;="&amp;MID(G2,SEARCH("-",G2)+1,99),A:A,"На реализации*")</f>
        <v>30</v>
      </c>
      <c r="I2" s="11">
        <f>SUMIFS(C:C,B:B,"&gt;="&amp;LEFT(G2,SEARCH("-",G2)-1),B:B,"&lt;="&amp;MID(G2,SEARCH("-",G2)+1,99),A:A,"На реализации*")</f>
        <v>14078985</v>
      </c>
      <c r="J2" s="12">
        <f>COUNTIFS(B:B,"&gt;="&amp;LEFT(G2,SEARCH("-",G2)-1),B:B,"&lt;="&amp;MID(G2,SEARCH("-",G2)+1,99),A:A,"На реализации*",C:C,"&gt;0")</f>
        <v>5</v>
      </c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x14ac:dyDescent="0.25">
      <c r="A3" s="2" t="s">
        <v>1</v>
      </c>
      <c r="B3" s="4">
        <v>0</v>
      </c>
      <c r="C3" s="5"/>
      <c r="G3" s="13" t="s">
        <v>5</v>
      </c>
      <c r="H3" s="30">
        <f t="shared" ref="H3:H6" si="0">COUNTIFS(B:B,"&gt;="&amp;LEFT(G3,SEARCH("-",G3)-1),B:B,"&lt;="&amp;MID(G3,SEARCH("-",G3)+1,99),A:A,"На реализации*")</f>
        <v>32</v>
      </c>
      <c r="I3" s="11">
        <f t="shared" ref="I3:I6" si="1">SUMIFS(C:C,B:B,"&gt;="&amp;LEFT(G3,SEARCH("-",G3)-1),B:B,"&lt;="&amp;MID(G3,SEARCH("-",G3)+1,99),A:A,"На реализации*")</f>
        <v>141292541</v>
      </c>
      <c r="J3" s="14">
        <f t="shared" ref="J3:J6" si="2">COUNTIFS(B:B,"&gt;="&amp;LEFT(G3,SEARCH("-",G3)-1),B:B,"&lt;="&amp;MID(G3,SEARCH("-",G3)+1,99),A:A,"На реализации*",C:C,"&gt;0")</f>
        <v>26</v>
      </c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x14ac:dyDescent="0.25">
      <c r="A4" s="2" t="s">
        <v>1</v>
      </c>
      <c r="B4" s="4">
        <v>3</v>
      </c>
      <c r="C4" s="5"/>
      <c r="G4" s="13" t="s">
        <v>6</v>
      </c>
      <c r="H4" s="30">
        <f t="shared" si="0"/>
        <v>60</v>
      </c>
      <c r="I4" s="11">
        <f t="shared" si="1"/>
        <v>322209359</v>
      </c>
      <c r="J4" s="14">
        <f t="shared" si="2"/>
        <v>53</v>
      </c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x14ac:dyDescent="0.25">
      <c r="A5" s="2" t="s">
        <v>1</v>
      </c>
      <c r="B5" s="4">
        <v>3</v>
      </c>
      <c r="C5" s="5"/>
      <c r="G5" s="13" t="s">
        <v>15</v>
      </c>
      <c r="H5" s="30">
        <f>COUNTIFS(B:B,"&gt;="&amp;LEFT(G5,SEARCH("-",G5)-1),B:B,"&lt;="&amp;MID(G5,SEARCH("-",G5)+1,99),A:A,"На реализации*")</f>
        <v>8</v>
      </c>
      <c r="I5" s="11">
        <f t="shared" si="1"/>
        <v>6766578</v>
      </c>
      <c r="J5" s="14">
        <f t="shared" si="2"/>
        <v>7</v>
      </c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5.75" thickBot="1" x14ac:dyDescent="0.3">
      <c r="A6" s="2" t="s">
        <v>1</v>
      </c>
      <c r="B6" s="4">
        <v>3</v>
      </c>
      <c r="C6" s="5"/>
      <c r="G6" s="15" t="s">
        <v>16</v>
      </c>
      <c r="H6" s="31">
        <f t="shared" si="0"/>
        <v>0</v>
      </c>
      <c r="I6" s="11">
        <f t="shared" si="1"/>
        <v>0</v>
      </c>
      <c r="J6" s="16">
        <f t="shared" si="2"/>
        <v>0</v>
      </c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x14ac:dyDescent="0.25">
      <c r="A7" s="2" t="s">
        <v>1</v>
      </c>
      <c r="B7" s="4">
        <v>3</v>
      </c>
      <c r="C7" s="5"/>
      <c r="G7" s="17" t="s">
        <v>7</v>
      </c>
      <c r="H7" s="18">
        <f t="shared" ref="H7:J7" si="3">SUM(H2:H6)</f>
        <v>130</v>
      </c>
      <c r="I7" s="19">
        <f t="shared" si="3"/>
        <v>484347463</v>
      </c>
      <c r="J7" s="20">
        <f t="shared" si="3"/>
        <v>91</v>
      </c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x14ac:dyDescent="0.25">
      <c r="A8" s="2" t="s">
        <v>1</v>
      </c>
      <c r="B8" s="4">
        <v>7</v>
      </c>
      <c r="C8" s="5"/>
      <c r="G8" s="21"/>
      <c r="H8" s="21"/>
      <c r="I8" s="21"/>
      <c r="J8" s="21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x14ac:dyDescent="0.25">
      <c r="A9" s="2" t="s">
        <v>1</v>
      </c>
      <c r="B9" s="4">
        <v>7</v>
      </c>
      <c r="C9" s="5"/>
      <c r="G9" s="24"/>
      <c r="H9" s="25"/>
      <c r="I9" s="22"/>
      <c r="J9" s="25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x14ac:dyDescent="0.25">
      <c r="A10" s="2" t="s">
        <v>1</v>
      </c>
      <c r="B10" s="4">
        <v>7</v>
      </c>
      <c r="C10" s="5"/>
    </row>
    <row r="11" spans="1:26" x14ac:dyDescent="0.25">
      <c r="A11" s="2" t="s">
        <v>1</v>
      </c>
      <c r="B11" s="4">
        <v>7</v>
      </c>
      <c r="C11" s="5"/>
      <c r="G11" s="23"/>
      <c r="H11" s="23"/>
      <c r="I11" s="23"/>
      <c r="J11" s="23"/>
    </row>
    <row r="12" spans="1:26" x14ac:dyDescent="0.25">
      <c r="A12" s="2" t="s">
        <v>1</v>
      </c>
      <c r="B12" s="4">
        <v>7</v>
      </c>
      <c r="C12" s="5"/>
    </row>
    <row r="13" spans="1:26" x14ac:dyDescent="0.25">
      <c r="A13" s="2" t="s">
        <v>1</v>
      </c>
      <c r="B13" s="4">
        <v>7</v>
      </c>
      <c r="C13" s="5"/>
    </row>
    <row r="14" spans="1:26" x14ac:dyDescent="0.25">
      <c r="A14" s="2" t="s">
        <v>2</v>
      </c>
      <c r="B14" s="4">
        <v>7</v>
      </c>
      <c r="C14" s="5"/>
    </row>
    <row r="15" spans="1:26" x14ac:dyDescent="0.25">
      <c r="A15" s="2" t="s">
        <v>2</v>
      </c>
      <c r="B15" s="4">
        <v>7</v>
      </c>
      <c r="C15" s="5"/>
    </row>
    <row r="16" spans="1:26" x14ac:dyDescent="0.25">
      <c r="A16" s="2" t="s">
        <v>2</v>
      </c>
      <c r="B16" s="4">
        <v>8</v>
      </c>
      <c r="C16" s="5"/>
    </row>
    <row r="17" spans="1:3" x14ac:dyDescent="0.25">
      <c r="A17" s="2" t="s">
        <v>1</v>
      </c>
      <c r="B17" s="4">
        <v>13</v>
      </c>
      <c r="C17" s="5"/>
    </row>
    <row r="18" spans="1:3" x14ac:dyDescent="0.25">
      <c r="A18" s="2" t="s">
        <v>2</v>
      </c>
      <c r="B18" s="4">
        <v>20</v>
      </c>
      <c r="C18" s="5"/>
    </row>
    <row r="19" spans="1:3" x14ac:dyDescent="0.25">
      <c r="A19" s="2" t="s">
        <v>2</v>
      </c>
      <c r="B19" s="4">
        <v>20</v>
      </c>
      <c r="C19" s="5"/>
    </row>
    <row r="20" spans="1:3" x14ac:dyDescent="0.25">
      <c r="A20" s="2" t="s">
        <v>2</v>
      </c>
      <c r="B20" s="4">
        <v>20</v>
      </c>
      <c r="C20" s="5">
        <v>3225644</v>
      </c>
    </row>
    <row r="21" spans="1:3" x14ac:dyDescent="0.25">
      <c r="A21" s="2" t="s">
        <v>2</v>
      </c>
      <c r="B21" s="4">
        <v>20</v>
      </c>
      <c r="C21" s="5">
        <v>3049090</v>
      </c>
    </row>
    <row r="22" spans="1:3" x14ac:dyDescent="0.25">
      <c r="A22" s="2" t="s">
        <v>1</v>
      </c>
      <c r="B22" s="4">
        <v>20</v>
      </c>
      <c r="C22" s="5">
        <v>2283689</v>
      </c>
    </row>
    <row r="23" spans="1:3" x14ac:dyDescent="0.25">
      <c r="A23" s="2" t="s">
        <v>1</v>
      </c>
      <c r="B23" s="4">
        <v>20</v>
      </c>
      <c r="C23" s="5">
        <v>3781905</v>
      </c>
    </row>
    <row r="24" spans="1:3" x14ac:dyDescent="0.25">
      <c r="A24" s="2" t="s">
        <v>2</v>
      </c>
      <c r="B24" s="4">
        <v>20</v>
      </c>
      <c r="C24" s="5"/>
    </row>
    <row r="25" spans="1:3" x14ac:dyDescent="0.25">
      <c r="A25" s="2" t="s">
        <v>1</v>
      </c>
      <c r="B25" s="4">
        <v>26</v>
      </c>
      <c r="C25" s="5"/>
    </row>
    <row r="26" spans="1:3" x14ac:dyDescent="0.25">
      <c r="A26" s="2" t="s">
        <v>1</v>
      </c>
      <c r="B26" s="4">
        <v>27</v>
      </c>
      <c r="C26" s="5"/>
    </row>
    <row r="27" spans="1:3" x14ac:dyDescent="0.25">
      <c r="A27" s="2" t="s">
        <v>1</v>
      </c>
      <c r="B27" s="4">
        <v>27</v>
      </c>
      <c r="C27" s="5"/>
    </row>
    <row r="28" spans="1:3" x14ac:dyDescent="0.25">
      <c r="A28" s="2" t="s">
        <v>1</v>
      </c>
      <c r="B28" s="4">
        <v>27</v>
      </c>
      <c r="C28" s="5"/>
    </row>
    <row r="29" spans="1:3" x14ac:dyDescent="0.25">
      <c r="A29" s="2" t="s">
        <v>1</v>
      </c>
      <c r="B29" s="4">
        <v>27</v>
      </c>
      <c r="C29" s="5"/>
    </row>
    <row r="30" spans="1:3" x14ac:dyDescent="0.25">
      <c r="A30" s="2" t="s">
        <v>1</v>
      </c>
      <c r="B30" s="4">
        <v>28</v>
      </c>
      <c r="C30" s="5"/>
    </row>
    <row r="31" spans="1:3" x14ac:dyDescent="0.25">
      <c r="A31" s="2" t="s">
        <v>1</v>
      </c>
      <c r="B31" s="4">
        <v>28</v>
      </c>
      <c r="C31" s="5"/>
    </row>
    <row r="32" spans="1:3" x14ac:dyDescent="0.25">
      <c r="A32" s="2" t="s">
        <v>1</v>
      </c>
      <c r="B32" s="4">
        <v>34</v>
      </c>
      <c r="C32" s="5"/>
    </row>
    <row r="33" spans="1:3" x14ac:dyDescent="0.25">
      <c r="A33" s="2" t="s">
        <v>2</v>
      </c>
      <c r="B33" s="4">
        <v>39</v>
      </c>
      <c r="C33" s="5"/>
    </row>
    <row r="34" spans="1:3" x14ac:dyDescent="0.25">
      <c r="A34" s="2" t="s">
        <v>1</v>
      </c>
      <c r="B34" s="4">
        <v>39</v>
      </c>
      <c r="C34" s="5">
        <v>13741195</v>
      </c>
    </row>
    <row r="35" spans="1:3" x14ac:dyDescent="0.25">
      <c r="A35" s="2" t="s">
        <v>1</v>
      </c>
      <c r="B35" s="4">
        <v>40</v>
      </c>
      <c r="C35" s="5">
        <v>8527473</v>
      </c>
    </row>
    <row r="36" spans="1:3" x14ac:dyDescent="0.25">
      <c r="A36" s="2" t="s">
        <v>1</v>
      </c>
      <c r="B36" s="4">
        <v>40</v>
      </c>
      <c r="C36" s="5"/>
    </row>
    <row r="37" spans="1:3" x14ac:dyDescent="0.25">
      <c r="A37" s="2" t="s">
        <v>1</v>
      </c>
      <c r="B37" s="4">
        <v>40</v>
      </c>
      <c r="C37" s="5"/>
    </row>
    <row r="38" spans="1:3" x14ac:dyDescent="0.25">
      <c r="A38" s="2" t="s">
        <v>1</v>
      </c>
      <c r="B38" s="4">
        <v>40</v>
      </c>
      <c r="C38" s="5"/>
    </row>
    <row r="39" spans="1:3" x14ac:dyDescent="0.25">
      <c r="A39" s="2" t="s">
        <v>1</v>
      </c>
      <c r="B39" s="4">
        <v>42</v>
      </c>
      <c r="C39" s="5">
        <v>6433768</v>
      </c>
    </row>
    <row r="40" spans="1:3" x14ac:dyDescent="0.25">
      <c r="A40" s="2" t="s">
        <v>1</v>
      </c>
      <c r="B40" s="4">
        <v>45</v>
      </c>
      <c r="C40" s="5">
        <v>980495</v>
      </c>
    </row>
    <row r="41" spans="1:3" x14ac:dyDescent="0.25">
      <c r="A41" s="2" t="s">
        <v>1</v>
      </c>
      <c r="B41" s="4">
        <v>54</v>
      </c>
      <c r="C41" s="5">
        <v>5351098</v>
      </c>
    </row>
    <row r="42" spans="1:3" x14ac:dyDescent="0.25">
      <c r="A42" s="2" t="s">
        <v>1</v>
      </c>
      <c r="B42" s="4">
        <v>54</v>
      </c>
      <c r="C42" s="5">
        <v>978490</v>
      </c>
    </row>
    <row r="43" spans="1:3" x14ac:dyDescent="0.25">
      <c r="A43" s="2" t="s">
        <v>1</v>
      </c>
      <c r="B43" s="4">
        <v>54</v>
      </c>
      <c r="C43" s="5">
        <v>3480605</v>
      </c>
    </row>
    <row r="44" spans="1:3" x14ac:dyDescent="0.25">
      <c r="A44" s="2" t="s">
        <v>1</v>
      </c>
      <c r="B44" s="4">
        <v>60</v>
      </c>
      <c r="C44" s="5">
        <v>8483656</v>
      </c>
    </row>
    <row r="45" spans="1:3" x14ac:dyDescent="0.25">
      <c r="A45" s="2" t="s">
        <v>2</v>
      </c>
      <c r="B45" s="4">
        <v>68</v>
      </c>
      <c r="C45" s="5">
        <v>2501947</v>
      </c>
    </row>
    <row r="46" spans="1:3" x14ac:dyDescent="0.25">
      <c r="A46" s="2" t="s">
        <v>1</v>
      </c>
      <c r="B46" s="4">
        <v>74</v>
      </c>
      <c r="C46" s="5">
        <v>12893460</v>
      </c>
    </row>
    <row r="47" spans="1:3" x14ac:dyDescent="0.25">
      <c r="A47" s="2" t="s">
        <v>1</v>
      </c>
      <c r="B47" s="4">
        <v>76</v>
      </c>
      <c r="C47" s="5">
        <v>632553</v>
      </c>
    </row>
    <row r="48" spans="1:3" x14ac:dyDescent="0.25">
      <c r="A48" s="2" t="s">
        <v>1</v>
      </c>
      <c r="B48" s="4">
        <v>80</v>
      </c>
      <c r="C48" s="5">
        <v>8742028</v>
      </c>
    </row>
    <row r="49" spans="1:3" x14ac:dyDescent="0.25">
      <c r="A49" s="2" t="s">
        <v>2</v>
      </c>
      <c r="B49" s="4">
        <v>80</v>
      </c>
      <c r="C49" s="5">
        <v>7581848</v>
      </c>
    </row>
    <row r="50" spans="1:3" x14ac:dyDescent="0.25">
      <c r="A50" s="2" t="s">
        <v>2</v>
      </c>
      <c r="B50" s="4">
        <v>81</v>
      </c>
      <c r="C50" s="5">
        <v>2603084</v>
      </c>
    </row>
    <row r="51" spans="1:3" x14ac:dyDescent="0.25">
      <c r="A51" s="2" t="s">
        <v>2</v>
      </c>
      <c r="B51" s="4">
        <v>82</v>
      </c>
      <c r="C51" s="5">
        <v>2274047</v>
      </c>
    </row>
    <row r="52" spans="1:3" x14ac:dyDescent="0.25">
      <c r="A52" s="2" t="s">
        <v>2</v>
      </c>
      <c r="B52" s="4">
        <v>82</v>
      </c>
      <c r="C52" s="5">
        <v>2205618</v>
      </c>
    </row>
    <row r="53" spans="1:3" x14ac:dyDescent="0.25">
      <c r="A53" s="2" t="s">
        <v>2</v>
      </c>
      <c r="B53" s="4">
        <v>82</v>
      </c>
      <c r="C53" s="5">
        <v>3951348</v>
      </c>
    </row>
    <row r="54" spans="1:3" x14ac:dyDescent="0.25">
      <c r="A54" s="2" t="s">
        <v>1</v>
      </c>
      <c r="B54" s="4">
        <v>82</v>
      </c>
      <c r="C54" s="5">
        <v>8690364</v>
      </c>
    </row>
    <row r="55" spans="1:3" x14ac:dyDescent="0.25">
      <c r="A55" s="2" t="s">
        <v>1</v>
      </c>
      <c r="B55" s="4">
        <v>83</v>
      </c>
      <c r="C55" s="5">
        <v>17777549</v>
      </c>
    </row>
    <row r="56" spans="1:3" x14ac:dyDescent="0.25">
      <c r="A56" s="2" t="s">
        <v>1</v>
      </c>
      <c r="B56" s="4">
        <v>83</v>
      </c>
      <c r="C56" s="5">
        <v>3760520</v>
      </c>
    </row>
    <row r="57" spans="1:3" x14ac:dyDescent="0.25">
      <c r="A57" s="2" t="s">
        <v>1</v>
      </c>
      <c r="B57" s="4">
        <v>85</v>
      </c>
      <c r="C57" s="5"/>
    </row>
    <row r="58" spans="1:3" x14ac:dyDescent="0.25">
      <c r="A58" s="2" t="s">
        <v>2</v>
      </c>
      <c r="B58" s="4">
        <v>88</v>
      </c>
      <c r="C58" s="5">
        <v>4588260</v>
      </c>
    </row>
    <row r="59" spans="1:3" x14ac:dyDescent="0.25">
      <c r="A59" s="2" t="s">
        <v>2</v>
      </c>
      <c r="B59" s="4">
        <v>89</v>
      </c>
      <c r="C59" s="5">
        <v>4430264</v>
      </c>
    </row>
    <row r="60" spans="1:3" x14ac:dyDescent="0.25">
      <c r="A60" s="2" t="s">
        <v>2</v>
      </c>
      <c r="B60" s="4">
        <v>90</v>
      </c>
      <c r="C60" s="5">
        <v>2119142</v>
      </c>
    </row>
    <row r="61" spans="1:3" x14ac:dyDescent="0.25">
      <c r="A61" s="2" t="s">
        <v>2</v>
      </c>
      <c r="B61" s="4">
        <v>90</v>
      </c>
      <c r="C61" s="5">
        <v>2104198</v>
      </c>
    </row>
    <row r="62" spans="1:3" x14ac:dyDescent="0.25">
      <c r="A62" s="2" t="s">
        <v>2</v>
      </c>
      <c r="B62" s="4">
        <v>90</v>
      </c>
      <c r="C62" s="5">
        <v>3218240</v>
      </c>
    </row>
    <row r="63" spans="1:3" x14ac:dyDescent="0.25">
      <c r="A63" s="2" t="s">
        <v>2</v>
      </c>
      <c r="B63" s="4">
        <v>90</v>
      </c>
      <c r="C63" s="5">
        <v>3241291</v>
      </c>
    </row>
    <row r="64" spans="1:3" x14ac:dyDescent="0.25">
      <c r="A64" s="2" t="s">
        <v>1</v>
      </c>
      <c r="B64" s="4">
        <v>91</v>
      </c>
      <c r="C64" s="5">
        <v>13527312</v>
      </c>
    </row>
    <row r="65" spans="1:3" x14ac:dyDescent="0.25">
      <c r="A65" s="2" t="s">
        <v>1</v>
      </c>
      <c r="B65" s="4">
        <v>91</v>
      </c>
      <c r="C65" s="5">
        <v>1488139</v>
      </c>
    </row>
    <row r="66" spans="1:3" x14ac:dyDescent="0.25">
      <c r="A66" s="2" t="s">
        <v>2</v>
      </c>
      <c r="B66" s="4">
        <v>92</v>
      </c>
      <c r="C66" s="5">
        <v>27656013</v>
      </c>
    </row>
    <row r="67" spans="1:3" x14ac:dyDescent="0.25">
      <c r="A67" s="2" t="s">
        <v>1</v>
      </c>
      <c r="B67" s="4">
        <v>95</v>
      </c>
      <c r="C67" s="5">
        <v>1044189</v>
      </c>
    </row>
    <row r="68" spans="1:3" x14ac:dyDescent="0.25">
      <c r="A68" s="2" t="s">
        <v>1</v>
      </c>
      <c r="B68" s="4">
        <v>96</v>
      </c>
      <c r="C68" s="5">
        <v>4970895</v>
      </c>
    </row>
    <row r="69" spans="1:3" x14ac:dyDescent="0.25">
      <c r="A69" s="2" t="s">
        <v>1</v>
      </c>
      <c r="B69" s="4">
        <v>96</v>
      </c>
      <c r="C69" s="5"/>
    </row>
    <row r="70" spans="1:3" x14ac:dyDescent="0.25">
      <c r="A70" s="2" t="s">
        <v>1</v>
      </c>
      <c r="B70" s="4">
        <v>96</v>
      </c>
      <c r="C70" s="5">
        <v>5635167</v>
      </c>
    </row>
    <row r="71" spans="1:3" x14ac:dyDescent="0.25">
      <c r="A71" s="2" t="s">
        <v>1</v>
      </c>
      <c r="B71" s="4">
        <v>96</v>
      </c>
      <c r="C71" s="5"/>
    </row>
    <row r="72" spans="1:3" x14ac:dyDescent="0.25">
      <c r="A72" s="2" t="s">
        <v>1</v>
      </c>
      <c r="B72" s="4">
        <v>96</v>
      </c>
      <c r="C72" s="5">
        <v>6132467</v>
      </c>
    </row>
    <row r="73" spans="1:3" x14ac:dyDescent="0.25">
      <c r="A73" s="2" t="s">
        <v>1</v>
      </c>
      <c r="B73" s="4">
        <v>96</v>
      </c>
      <c r="C73" s="5"/>
    </row>
    <row r="74" spans="1:3" x14ac:dyDescent="0.25">
      <c r="A74" s="2" t="s">
        <v>1</v>
      </c>
      <c r="B74" s="4">
        <v>98</v>
      </c>
      <c r="C74" s="5">
        <v>2615653</v>
      </c>
    </row>
    <row r="75" spans="1:3" x14ac:dyDescent="0.25">
      <c r="A75" s="2" t="s">
        <v>1</v>
      </c>
      <c r="B75" s="4">
        <v>98</v>
      </c>
      <c r="C75" s="5">
        <v>1313310</v>
      </c>
    </row>
    <row r="76" spans="1:3" x14ac:dyDescent="0.25">
      <c r="A76" s="2" t="s">
        <v>1</v>
      </c>
      <c r="B76" s="4">
        <v>98</v>
      </c>
      <c r="C76" s="5">
        <v>2791263</v>
      </c>
    </row>
    <row r="77" spans="1:3" x14ac:dyDescent="0.25">
      <c r="A77" s="2" t="s">
        <v>1</v>
      </c>
      <c r="B77" s="4">
        <v>98</v>
      </c>
      <c r="C77" s="5">
        <v>1794487</v>
      </c>
    </row>
    <row r="78" spans="1:3" x14ac:dyDescent="0.25">
      <c r="A78" s="2" t="s">
        <v>1</v>
      </c>
      <c r="B78" s="4">
        <v>98</v>
      </c>
      <c r="C78" s="5">
        <v>18920389</v>
      </c>
    </row>
    <row r="79" spans="1:3" x14ac:dyDescent="0.25">
      <c r="A79" s="2" t="s">
        <v>1</v>
      </c>
      <c r="B79" s="4">
        <v>98</v>
      </c>
      <c r="C79" s="5"/>
    </row>
    <row r="80" spans="1:3" x14ac:dyDescent="0.25">
      <c r="A80" s="2" t="s">
        <v>1</v>
      </c>
      <c r="B80" s="4">
        <v>100</v>
      </c>
      <c r="C80" s="5">
        <v>3198919</v>
      </c>
    </row>
    <row r="81" spans="1:3" x14ac:dyDescent="0.25">
      <c r="A81" s="2" t="s">
        <v>1</v>
      </c>
      <c r="B81" s="4">
        <v>101</v>
      </c>
      <c r="C81" s="5">
        <v>7166554</v>
      </c>
    </row>
    <row r="82" spans="1:3" x14ac:dyDescent="0.25">
      <c r="A82" s="2" t="s">
        <v>2</v>
      </c>
      <c r="B82" s="4">
        <v>103</v>
      </c>
      <c r="C82" s="5">
        <v>1421367</v>
      </c>
    </row>
    <row r="83" spans="1:3" x14ac:dyDescent="0.25">
      <c r="A83" s="2" t="s">
        <v>1</v>
      </c>
      <c r="B83" s="4">
        <v>104</v>
      </c>
      <c r="C83" s="5">
        <v>2467229</v>
      </c>
    </row>
    <row r="84" spans="1:3" x14ac:dyDescent="0.25">
      <c r="A84" s="2" t="s">
        <v>1</v>
      </c>
      <c r="B84" s="4">
        <v>104</v>
      </c>
      <c r="C84" s="5">
        <v>2501309</v>
      </c>
    </row>
    <row r="85" spans="1:3" x14ac:dyDescent="0.25">
      <c r="A85" s="2" t="s">
        <v>1</v>
      </c>
      <c r="B85" s="4">
        <v>104</v>
      </c>
      <c r="C85" s="5">
        <v>11073879</v>
      </c>
    </row>
    <row r="86" spans="1:3" x14ac:dyDescent="0.25">
      <c r="A86" s="2" t="s">
        <v>1</v>
      </c>
      <c r="B86" s="4">
        <v>105</v>
      </c>
      <c r="C86" s="5">
        <v>2827492</v>
      </c>
    </row>
    <row r="87" spans="1:3" x14ac:dyDescent="0.25">
      <c r="A87" s="2" t="s">
        <v>1</v>
      </c>
      <c r="B87" s="4">
        <v>105</v>
      </c>
      <c r="C87" s="5">
        <v>1970241</v>
      </c>
    </row>
    <row r="88" spans="1:3" x14ac:dyDescent="0.25">
      <c r="A88" s="2" t="s">
        <v>1</v>
      </c>
      <c r="B88" s="4">
        <v>105</v>
      </c>
      <c r="C88" s="5">
        <v>14121423</v>
      </c>
    </row>
    <row r="89" spans="1:3" x14ac:dyDescent="0.25">
      <c r="A89" s="2" t="s">
        <v>1</v>
      </c>
      <c r="B89" s="4">
        <v>105</v>
      </c>
      <c r="C89" s="5">
        <v>7932280</v>
      </c>
    </row>
    <row r="90" spans="1:3" x14ac:dyDescent="0.25">
      <c r="A90" s="2" t="s">
        <v>1</v>
      </c>
      <c r="B90" s="4">
        <v>105</v>
      </c>
      <c r="C90" s="5">
        <v>8237533</v>
      </c>
    </row>
    <row r="91" spans="1:3" x14ac:dyDescent="0.25">
      <c r="A91" s="2" t="s">
        <v>1</v>
      </c>
      <c r="B91" s="4">
        <v>105</v>
      </c>
      <c r="C91" s="5">
        <v>8243474</v>
      </c>
    </row>
    <row r="92" spans="1:3" x14ac:dyDescent="0.25">
      <c r="A92" s="2" t="s">
        <v>1</v>
      </c>
      <c r="B92" s="4">
        <v>105</v>
      </c>
      <c r="C92" s="5"/>
    </row>
    <row r="93" spans="1:3" x14ac:dyDescent="0.25">
      <c r="A93" s="2" t="s">
        <v>1</v>
      </c>
      <c r="B93" s="4">
        <v>109</v>
      </c>
      <c r="C93" s="5">
        <v>8063981</v>
      </c>
    </row>
    <row r="94" spans="1:3" x14ac:dyDescent="0.25">
      <c r="A94" s="2" t="s">
        <v>1</v>
      </c>
      <c r="B94" s="4">
        <v>109</v>
      </c>
      <c r="C94" s="5">
        <v>4554963</v>
      </c>
    </row>
    <row r="95" spans="1:3" x14ac:dyDescent="0.25">
      <c r="A95" s="2" t="s">
        <v>1</v>
      </c>
      <c r="B95" s="4">
        <v>110</v>
      </c>
      <c r="C95" s="5">
        <v>4637359</v>
      </c>
    </row>
    <row r="96" spans="1:3" x14ac:dyDescent="0.25">
      <c r="A96" s="2" t="s">
        <v>1</v>
      </c>
      <c r="B96" s="4">
        <v>114</v>
      </c>
      <c r="C96" s="5">
        <v>8205225</v>
      </c>
    </row>
    <row r="97" spans="1:3" x14ac:dyDescent="0.25">
      <c r="A97" s="2" t="s">
        <v>1</v>
      </c>
      <c r="B97" s="4">
        <v>118</v>
      </c>
      <c r="C97" s="5">
        <v>11098429</v>
      </c>
    </row>
    <row r="98" spans="1:3" x14ac:dyDescent="0.25">
      <c r="A98" s="2" t="s">
        <v>1</v>
      </c>
      <c r="B98" s="4">
        <v>118</v>
      </c>
      <c r="C98" s="5">
        <v>5909176</v>
      </c>
    </row>
    <row r="99" spans="1:3" x14ac:dyDescent="0.25">
      <c r="A99" s="2" t="s">
        <v>2</v>
      </c>
      <c r="B99" s="4">
        <v>118</v>
      </c>
      <c r="C99" s="5">
        <v>9494823</v>
      </c>
    </row>
    <row r="100" spans="1:3" x14ac:dyDescent="0.25">
      <c r="A100" s="2" t="s">
        <v>1</v>
      </c>
      <c r="B100" s="4">
        <v>118</v>
      </c>
      <c r="C100" s="5">
        <v>8396281</v>
      </c>
    </row>
    <row r="101" spans="1:3" x14ac:dyDescent="0.25">
      <c r="A101" s="2" t="s">
        <v>1</v>
      </c>
      <c r="B101" s="4">
        <v>118</v>
      </c>
      <c r="C101" s="5">
        <v>8483975</v>
      </c>
    </row>
    <row r="102" spans="1:3" x14ac:dyDescent="0.25">
      <c r="A102" s="2" t="s">
        <v>1</v>
      </c>
      <c r="B102" s="4">
        <v>118</v>
      </c>
      <c r="C102" s="5">
        <v>8731520</v>
      </c>
    </row>
    <row r="103" spans="1:3" x14ac:dyDescent="0.25">
      <c r="A103" s="2" t="s">
        <v>1</v>
      </c>
      <c r="B103" s="4">
        <v>118</v>
      </c>
      <c r="C103" s="5">
        <v>2422784</v>
      </c>
    </row>
    <row r="104" spans="1:3" x14ac:dyDescent="0.25">
      <c r="A104" s="2" t="s">
        <v>1</v>
      </c>
      <c r="B104" s="4">
        <v>118</v>
      </c>
      <c r="C104" s="5">
        <v>8163253</v>
      </c>
    </row>
    <row r="105" spans="1:3" x14ac:dyDescent="0.25">
      <c r="A105" s="2" t="s">
        <v>1</v>
      </c>
      <c r="B105" s="4">
        <v>119</v>
      </c>
      <c r="C105" s="5" t="s">
        <v>3</v>
      </c>
    </row>
    <row r="106" spans="1:3" x14ac:dyDescent="0.25">
      <c r="A106" s="2" t="s">
        <v>1</v>
      </c>
      <c r="B106" s="4">
        <v>119</v>
      </c>
      <c r="C106" s="5">
        <v>5849791</v>
      </c>
    </row>
    <row r="107" spans="1:3" x14ac:dyDescent="0.25">
      <c r="A107" s="2" t="s">
        <v>1</v>
      </c>
      <c r="B107" s="4">
        <v>119</v>
      </c>
      <c r="C107" s="5">
        <v>5899094</v>
      </c>
    </row>
    <row r="108" spans="1:3" x14ac:dyDescent="0.25">
      <c r="A108" s="2" t="s">
        <v>1</v>
      </c>
      <c r="B108" s="4">
        <v>119</v>
      </c>
      <c r="C108" s="5">
        <v>5898358</v>
      </c>
    </row>
    <row r="109" spans="1:3" x14ac:dyDescent="0.25">
      <c r="A109" s="2" t="s">
        <v>2</v>
      </c>
      <c r="B109" s="4">
        <v>120</v>
      </c>
      <c r="C109" s="5">
        <v>3737259</v>
      </c>
    </row>
    <row r="110" spans="1:3" x14ac:dyDescent="0.25">
      <c r="A110" s="2" t="s">
        <v>2</v>
      </c>
      <c r="B110" s="4">
        <v>120</v>
      </c>
      <c r="C110" s="5">
        <v>5580406</v>
      </c>
    </row>
    <row r="111" spans="1:3" x14ac:dyDescent="0.25">
      <c r="A111" s="2" t="s">
        <v>1</v>
      </c>
      <c r="B111" s="4">
        <v>120</v>
      </c>
      <c r="C111" s="5">
        <v>2702695</v>
      </c>
    </row>
    <row r="112" spans="1:3" x14ac:dyDescent="0.25">
      <c r="A112" s="2" t="s">
        <v>1</v>
      </c>
      <c r="B112" s="4">
        <v>126</v>
      </c>
      <c r="C112" s="5">
        <v>8019017</v>
      </c>
    </row>
    <row r="113" spans="1:10" x14ac:dyDescent="0.25">
      <c r="A113" s="2" t="s">
        <v>1</v>
      </c>
      <c r="B113" s="4">
        <v>126</v>
      </c>
      <c r="C113" s="5">
        <v>4373956</v>
      </c>
    </row>
    <row r="114" spans="1:10" x14ac:dyDescent="0.25">
      <c r="A114" s="2" t="s">
        <v>1</v>
      </c>
      <c r="B114" s="4">
        <v>126</v>
      </c>
      <c r="C114" s="5">
        <v>4373956</v>
      </c>
    </row>
    <row r="115" spans="1:10" x14ac:dyDescent="0.25">
      <c r="A115" s="2" t="s">
        <v>1</v>
      </c>
      <c r="B115" s="4">
        <v>126</v>
      </c>
      <c r="C115" s="5">
        <v>9300666</v>
      </c>
    </row>
    <row r="116" spans="1:10" x14ac:dyDescent="0.25">
      <c r="A116" s="2" t="s">
        <v>1</v>
      </c>
      <c r="B116" s="4">
        <v>126</v>
      </c>
      <c r="C116" s="5">
        <v>980887</v>
      </c>
    </row>
    <row r="117" spans="1:10" x14ac:dyDescent="0.25">
      <c r="A117" s="2" t="s">
        <v>2</v>
      </c>
      <c r="B117" s="4">
        <v>126</v>
      </c>
      <c r="C117" s="5">
        <v>3490179</v>
      </c>
    </row>
    <row r="118" spans="1:10" x14ac:dyDescent="0.25">
      <c r="A118" s="2" t="s">
        <v>1</v>
      </c>
      <c r="B118" s="4">
        <v>131</v>
      </c>
      <c r="C118" s="5">
        <v>1940238</v>
      </c>
    </row>
    <row r="119" spans="1:10" x14ac:dyDescent="0.25">
      <c r="A119" s="2" t="s">
        <v>1</v>
      </c>
      <c r="B119" s="4">
        <v>132</v>
      </c>
      <c r="C119" s="5">
        <v>4746077</v>
      </c>
    </row>
    <row r="120" spans="1:10" x14ac:dyDescent="0.25">
      <c r="A120" s="2" t="s">
        <v>1</v>
      </c>
      <c r="B120" s="4">
        <v>137</v>
      </c>
      <c r="C120" s="5">
        <v>3814067</v>
      </c>
      <c r="G120" s="23"/>
      <c r="H120" s="23"/>
      <c r="I120" s="23"/>
    </row>
    <row r="121" spans="1:10" x14ac:dyDescent="0.25">
      <c r="A121" s="2" t="s">
        <v>1</v>
      </c>
      <c r="B121" s="4">
        <v>138</v>
      </c>
      <c r="C121" s="5">
        <v>3030794</v>
      </c>
    </row>
    <row r="122" spans="1:10" x14ac:dyDescent="0.25">
      <c r="A122" s="2" t="s">
        <v>1</v>
      </c>
      <c r="B122" s="4">
        <v>138</v>
      </c>
      <c r="C122" s="5"/>
      <c r="I122" s="23"/>
    </row>
    <row r="123" spans="1:10" x14ac:dyDescent="0.25">
      <c r="A123" s="2" t="s">
        <v>2</v>
      </c>
      <c r="B123" s="4">
        <v>155</v>
      </c>
      <c r="C123" s="5">
        <v>1259166</v>
      </c>
    </row>
    <row r="124" spans="1:10" x14ac:dyDescent="0.25">
      <c r="A124" s="2" t="s">
        <v>1</v>
      </c>
      <c r="B124" s="4">
        <v>201</v>
      </c>
      <c r="C124" s="5">
        <v>939335</v>
      </c>
    </row>
    <row r="125" spans="1:10" x14ac:dyDescent="0.25">
      <c r="A125" s="2" t="s">
        <v>1</v>
      </c>
      <c r="B125" s="4">
        <v>201</v>
      </c>
      <c r="C125" s="5">
        <v>962100</v>
      </c>
    </row>
    <row r="126" spans="1:10" x14ac:dyDescent="0.25">
      <c r="A126" s="2" t="s">
        <v>1</v>
      </c>
      <c r="B126" s="4">
        <v>201</v>
      </c>
      <c r="C126" s="5">
        <v>1043162</v>
      </c>
    </row>
    <row r="127" spans="1:10" x14ac:dyDescent="0.25">
      <c r="A127" s="2" t="s">
        <v>1</v>
      </c>
      <c r="B127" s="4">
        <v>202</v>
      </c>
      <c r="C127" s="5">
        <v>1105071</v>
      </c>
    </row>
    <row r="128" spans="1:10" x14ac:dyDescent="0.25">
      <c r="A128" s="2" t="s">
        <v>1</v>
      </c>
      <c r="B128" s="4">
        <v>202</v>
      </c>
      <c r="C128" s="5">
        <v>965535</v>
      </c>
      <c r="G128" s="23"/>
      <c r="H128" s="23"/>
      <c r="I128" s="23"/>
      <c r="J128" s="23"/>
    </row>
    <row r="129" spans="1:10" x14ac:dyDescent="0.25">
      <c r="A129" s="2" t="s">
        <v>1</v>
      </c>
      <c r="B129" s="4">
        <v>202</v>
      </c>
      <c r="C129" s="5">
        <v>1005969</v>
      </c>
      <c r="G129" s="23"/>
      <c r="H129" s="23"/>
      <c r="I129" s="23"/>
      <c r="J129" s="23"/>
    </row>
    <row r="130" spans="1:10" x14ac:dyDescent="0.25">
      <c r="A130" s="2" t="s">
        <v>1</v>
      </c>
      <c r="B130" s="4">
        <v>202</v>
      </c>
      <c r="C130" s="5">
        <v>745406</v>
      </c>
      <c r="G130" s="23"/>
      <c r="H130" s="23"/>
      <c r="I130" s="23"/>
      <c r="J130" s="23"/>
    </row>
    <row r="131" spans="1:10" x14ac:dyDescent="0.25">
      <c r="A131" s="2" t="s">
        <v>1</v>
      </c>
      <c r="B131" s="4">
        <v>333</v>
      </c>
      <c r="C131" s="5"/>
      <c r="G131" s="23"/>
      <c r="H131" s="23"/>
      <c r="I131" s="23"/>
      <c r="J131" s="23"/>
    </row>
  </sheetData>
  <autoFilter ref="A1:C131" xr:uid="{00000000-0009-0000-0000-000000000000}">
    <sortState xmlns:xlrd2="http://schemas.microsoft.com/office/spreadsheetml/2017/richdata2" ref="A2:C131">
      <sortCondition ref="B1"/>
    </sortState>
  </autoFilter>
  <mergeCells count="1">
    <mergeCell ref="N1:Z9"/>
  </mergeCells>
  <conditionalFormatting sqref="C102 C110:C131 A110:A131 C95:C97 C60:C93 B60:B131 C16:C17 B13:C14 C20:C21 B24:C43 B47:C59 B17:B21 A13:A103 A2:C11">
    <cfRule type="expression" dxfId="86" priority="87">
      <formula>$D2="Продан"</formula>
    </cfRule>
  </conditionalFormatting>
  <conditionalFormatting sqref="C102 C110:C131 A110:A131 C95:C97 C60:C93 B60:B131 C16:C17 B13:C14 C20:C21 B24:C43 B47:C59 B17:B21 A13:A103 A2:C11">
    <cfRule type="expression" dxfId="85" priority="86">
      <formula>$D2="Временное удержание"</formula>
    </cfRule>
  </conditionalFormatting>
  <conditionalFormatting sqref="C102 C110:C131 A110:A131 C95:C97 C60:C93 B60:B131 C16:C17 B13:C14 C20:C21 B24:C43 B47:C59 B17:B21 A13:A103 A2:C11">
    <cfRule type="expression" dxfId="84" priority="85">
      <formula>$D2="На реализации (обременения)"</formula>
    </cfRule>
  </conditionalFormatting>
  <conditionalFormatting sqref="C102 C110:C131 A110:A131 C95:C97 C60:C93 B60:B131 C16:C17 B13:C14 C20:C21 B24:C43 B47:C59 B17:B21 A13:A103 A2:C11">
    <cfRule type="expression" dxfId="83" priority="84">
      <formula>$D2="Возврат ЛП"</formula>
    </cfRule>
  </conditionalFormatting>
  <conditionalFormatting sqref="C102 A110:C131 B104:B109 A60:B103 C95:C97 C60:C93 A13:C59 A2:C11">
    <cfRule type="expression" dxfId="82" priority="83">
      <formula>$D2="Не изъято"</formula>
    </cfRule>
  </conditionalFormatting>
  <conditionalFormatting sqref="B28 B17:B19 B38 B33:B36 B13:B14 B24:B26 B47:B131 B2:B10">
    <cfRule type="expression" dxfId="81" priority="82">
      <formula>$X2&gt;$Y2</formula>
    </cfRule>
  </conditionalFormatting>
  <conditionalFormatting sqref="B11">
    <cfRule type="expression" dxfId="80" priority="81">
      <formula>$X11&gt;$Y11</formula>
    </cfRule>
  </conditionalFormatting>
  <conditionalFormatting sqref="A12:C12">
    <cfRule type="expression" dxfId="79" priority="80">
      <formula>$D12="Продан"</formula>
    </cfRule>
  </conditionalFormatting>
  <conditionalFormatting sqref="A12:C12">
    <cfRule type="expression" dxfId="78" priority="79">
      <formula>$D12="Временное удержание"</formula>
    </cfRule>
  </conditionalFormatting>
  <conditionalFormatting sqref="A12:C12">
    <cfRule type="expression" dxfId="77" priority="78">
      <formula>$D12="На реализации (обременения)"</formula>
    </cfRule>
  </conditionalFormatting>
  <conditionalFormatting sqref="A12:C12">
    <cfRule type="expression" dxfId="76" priority="77">
      <formula>$D12="Возврат ЛП"</formula>
    </cfRule>
  </conditionalFormatting>
  <conditionalFormatting sqref="A12:C12">
    <cfRule type="expression" dxfId="75" priority="76">
      <formula>$D12="Не изъято"</formula>
    </cfRule>
  </conditionalFormatting>
  <conditionalFormatting sqref="B16">
    <cfRule type="expression" dxfId="74" priority="71">
      <formula>$D16="Возврат ЛП"</formula>
    </cfRule>
  </conditionalFormatting>
  <conditionalFormatting sqref="B16">
    <cfRule type="expression" dxfId="73" priority="75">
      <formula>$D16="Продан"</formula>
    </cfRule>
  </conditionalFormatting>
  <conditionalFormatting sqref="B16">
    <cfRule type="expression" dxfId="72" priority="74">
      <formula>$D16="Временное удержание"</formula>
    </cfRule>
  </conditionalFormatting>
  <conditionalFormatting sqref="B16">
    <cfRule type="expression" dxfId="71" priority="73">
      <formula>$D16="На реализации (обременения)"</formula>
    </cfRule>
  </conditionalFormatting>
  <conditionalFormatting sqref="B16">
    <cfRule type="expression" dxfId="70" priority="72">
      <formula>$X16&gt;$Y16</formula>
    </cfRule>
  </conditionalFormatting>
  <conditionalFormatting sqref="B15">
    <cfRule type="expression" dxfId="69" priority="66">
      <formula>$D15="Возврат ЛП"</formula>
    </cfRule>
  </conditionalFormatting>
  <conditionalFormatting sqref="B15">
    <cfRule type="expression" dxfId="68" priority="70">
      <formula>$D15="Продан"</formula>
    </cfRule>
  </conditionalFormatting>
  <conditionalFormatting sqref="B15">
    <cfRule type="expression" dxfId="67" priority="69">
      <formula>$D15="Временное удержание"</formula>
    </cfRule>
  </conditionalFormatting>
  <conditionalFormatting sqref="B15">
    <cfRule type="expression" dxfId="66" priority="68">
      <formula>$D15="На реализации (обременения)"</formula>
    </cfRule>
  </conditionalFormatting>
  <conditionalFormatting sqref="B15">
    <cfRule type="expression" dxfId="65" priority="67">
      <formula>$X15&gt;$Y15</formula>
    </cfRule>
  </conditionalFormatting>
  <conditionalFormatting sqref="B32">
    <cfRule type="expression" dxfId="64" priority="65">
      <formula>$X32&gt;$Y32</formula>
    </cfRule>
  </conditionalFormatting>
  <conditionalFormatting sqref="B39">
    <cfRule type="expression" dxfId="63" priority="64">
      <formula>$X39&gt;$Y39</formula>
    </cfRule>
  </conditionalFormatting>
  <conditionalFormatting sqref="B20">
    <cfRule type="expression" dxfId="62" priority="63">
      <formula>$X20&gt;$Y20</formula>
    </cfRule>
  </conditionalFormatting>
  <conditionalFormatting sqref="B21">
    <cfRule type="expression" dxfId="61" priority="62">
      <formula>$X21&gt;$Y21</formula>
    </cfRule>
  </conditionalFormatting>
  <conditionalFormatting sqref="B27">
    <cfRule type="expression" dxfId="60" priority="61">
      <formula>$X27&gt;$Y27</formula>
    </cfRule>
  </conditionalFormatting>
  <conditionalFormatting sqref="B22">
    <cfRule type="expression" dxfId="59" priority="56">
      <formula>$D22="Возврат ЛП"</formula>
    </cfRule>
  </conditionalFormatting>
  <conditionalFormatting sqref="B22">
    <cfRule type="expression" dxfId="58" priority="60">
      <formula>$D22="Продан"</formula>
    </cfRule>
  </conditionalFormatting>
  <conditionalFormatting sqref="B22">
    <cfRule type="expression" dxfId="57" priority="59">
      <formula>$D22="Временное удержание"</formula>
    </cfRule>
  </conditionalFormatting>
  <conditionalFormatting sqref="B22">
    <cfRule type="expression" dxfId="56" priority="58">
      <formula>$D22="На реализации (обременения)"</formula>
    </cfRule>
  </conditionalFormatting>
  <conditionalFormatting sqref="B22">
    <cfRule type="expression" dxfId="55" priority="57">
      <formula>$X22&gt;$Y22</formula>
    </cfRule>
  </conditionalFormatting>
  <conditionalFormatting sqref="B23">
    <cfRule type="expression" dxfId="54" priority="51">
      <formula>$D23="Возврат ЛП"</formula>
    </cfRule>
  </conditionalFormatting>
  <conditionalFormatting sqref="B23">
    <cfRule type="expression" dxfId="53" priority="55">
      <formula>$D23="Продан"</formula>
    </cfRule>
  </conditionalFormatting>
  <conditionalFormatting sqref="B23">
    <cfRule type="expression" dxfId="52" priority="54">
      <formula>$D23="Временное удержание"</formula>
    </cfRule>
  </conditionalFormatting>
  <conditionalFormatting sqref="B23">
    <cfRule type="expression" dxfId="51" priority="53">
      <formula>$D23="На реализации (обременения)"</formula>
    </cfRule>
  </conditionalFormatting>
  <conditionalFormatting sqref="B23">
    <cfRule type="expression" dxfId="50" priority="52">
      <formula>$X23&gt;$Y23</formula>
    </cfRule>
  </conditionalFormatting>
  <conditionalFormatting sqref="B30">
    <cfRule type="expression" dxfId="49" priority="50">
      <formula>$X30&gt;$Y30</formula>
    </cfRule>
  </conditionalFormatting>
  <conditionalFormatting sqref="B31">
    <cfRule type="expression" dxfId="48" priority="49">
      <formula>$X31&gt;$Y31</formula>
    </cfRule>
  </conditionalFormatting>
  <conditionalFormatting sqref="B37">
    <cfRule type="expression" dxfId="47" priority="48">
      <formula>$X37&gt;$Y37</formula>
    </cfRule>
  </conditionalFormatting>
  <conditionalFormatting sqref="B41">
    <cfRule type="expression" dxfId="46" priority="47">
      <formula>$X41&gt;$Y41</formula>
    </cfRule>
  </conditionalFormatting>
  <conditionalFormatting sqref="B40">
    <cfRule type="expression" dxfId="45" priority="46">
      <formula>$X40&gt;$Y40</formula>
    </cfRule>
  </conditionalFormatting>
  <conditionalFormatting sqref="B42:B43">
    <cfRule type="expression" dxfId="44" priority="45">
      <formula>$X42&gt;$Y42</formula>
    </cfRule>
  </conditionalFormatting>
  <conditionalFormatting sqref="B43:C43">
    <cfRule type="expression" dxfId="43" priority="44">
      <formula>$D43="Продан"</formula>
    </cfRule>
  </conditionalFormatting>
  <conditionalFormatting sqref="B43:C43">
    <cfRule type="expression" dxfId="42" priority="43">
      <formula>$D43="Временное удержание"</formula>
    </cfRule>
  </conditionalFormatting>
  <conditionalFormatting sqref="B43:C43">
    <cfRule type="expression" dxfId="41" priority="42">
      <formula>$D43="На реализации (обременения)"</formula>
    </cfRule>
  </conditionalFormatting>
  <conditionalFormatting sqref="B43">
    <cfRule type="expression" dxfId="40" priority="41">
      <formula>$X43&gt;$Y43</formula>
    </cfRule>
  </conditionalFormatting>
  <conditionalFormatting sqref="B43:C43">
    <cfRule type="expression" dxfId="39" priority="40">
      <formula>$D43="Возврат ЛП"</formula>
    </cfRule>
  </conditionalFormatting>
  <conditionalFormatting sqref="B44:C44">
    <cfRule type="expression" dxfId="38" priority="39">
      <formula>$D44="Продан"</formula>
    </cfRule>
  </conditionalFormatting>
  <conditionalFormatting sqref="B44:C44">
    <cfRule type="expression" dxfId="37" priority="38">
      <formula>$D44="Временное удержание"</formula>
    </cfRule>
  </conditionalFormatting>
  <conditionalFormatting sqref="B44:C44">
    <cfRule type="expression" dxfId="36" priority="37">
      <formula>$D44="На реализации (обременения)"</formula>
    </cfRule>
  </conditionalFormatting>
  <conditionalFormatting sqref="B44">
    <cfRule type="expression" dxfId="35" priority="36">
      <formula>$X44&gt;$Y44</formula>
    </cfRule>
  </conditionalFormatting>
  <conditionalFormatting sqref="B44:C44">
    <cfRule type="expression" dxfId="34" priority="35">
      <formula>$D44="Возврат ЛП"</formula>
    </cfRule>
  </conditionalFormatting>
  <conditionalFormatting sqref="B45:C45">
    <cfRule type="expression" dxfId="33" priority="34">
      <formula>$D45="Продан"</formula>
    </cfRule>
  </conditionalFormatting>
  <conditionalFormatting sqref="B45:C45">
    <cfRule type="expression" dxfId="32" priority="33">
      <formula>$D45="Временное удержание"</formula>
    </cfRule>
  </conditionalFormatting>
  <conditionalFormatting sqref="B45:C45">
    <cfRule type="expression" dxfId="31" priority="32">
      <formula>$D45="На реализации (обременения)"</formula>
    </cfRule>
  </conditionalFormatting>
  <conditionalFormatting sqref="B45">
    <cfRule type="expression" dxfId="30" priority="31">
      <formula>$X45&gt;$Y45</formula>
    </cfRule>
  </conditionalFormatting>
  <conditionalFormatting sqref="B45:C45">
    <cfRule type="expression" dxfId="29" priority="30">
      <formula>$D45="Возврат ЛП"</formula>
    </cfRule>
  </conditionalFormatting>
  <conditionalFormatting sqref="B46:C46">
    <cfRule type="expression" dxfId="28" priority="29">
      <formula>$D46="Продан"</formula>
    </cfRule>
  </conditionalFormatting>
  <conditionalFormatting sqref="B46:C46">
    <cfRule type="expression" dxfId="27" priority="28">
      <formula>$D46="Временное удержание"</formula>
    </cfRule>
  </conditionalFormatting>
  <conditionalFormatting sqref="B46:C46">
    <cfRule type="expression" dxfId="26" priority="27">
      <formula>$D46="На реализации (обременения)"</formula>
    </cfRule>
  </conditionalFormatting>
  <conditionalFormatting sqref="B46">
    <cfRule type="expression" dxfId="25" priority="26">
      <formula>$X46&gt;$Y46</formula>
    </cfRule>
  </conditionalFormatting>
  <conditionalFormatting sqref="B46:C46">
    <cfRule type="expression" dxfId="24" priority="25">
      <formula>$D46="Возврат ЛП"</formula>
    </cfRule>
  </conditionalFormatting>
  <conditionalFormatting sqref="B29">
    <cfRule type="expression" dxfId="23" priority="24">
      <formula>$X29&gt;$Y29</formula>
    </cfRule>
  </conditionalFormatting>
  <conditionalFormatting sqref="B43">
    <cfRule type="expression" dxfId="22" priority="23">
      <formula>$X43&gt;$Y43</formula>
    </cfRule>
  </conditionalFormatting>
  <conditionalFormatting sqref="B12">
    <cfRule type="expression" dxfId="21" priority="22">
      <formula>$X12&gt;$Y12</formula>
    </cfRule>
  </conditionalFormatting>
  <conditionalFormatting sqref="C18:C19">
    <cfRule type="expression" dxfId="20" priority="21">
      <formula>$D18="Продан"</formula>
    </cfRule>
  </conditionalFormatting>
  <conditionalFormatting sqref="C18:C19">
    <cfRule type="expression" dxfId="19" priority="20">
      <formula>$D18="Временное удержание"</formula>
    </cfRule>
  </conditionalFormatting>
  <conditionalFormatting sqref="C18:C19">
    <cfRule type="expression" dxfId="18" priority="19">
      <formula>$D18="На реализации (обременения)"</formula>
    </cfRule>
  </conditionalFormatting>
  <conditionalFormatting sqref="C18:C19">
    <cfRule type="expression" dxfId="17" priority="18">
      <formula>$D18="Возврат ЛП"</formula>
    </cfRule>
  </conditionalFormatting>
  <conditionalFormatting sqref="C15">
    <cfRule type="expression" dxfId="16" priority="17">
      <formula>$D15="Продан"</formula>
    </cfRule>
  </conditionalFormatting>
  <conditionalFormatting sqref="C15">
    <cfRule type="expression" dxfId="15" priority="16">
      <formula>$D15="Временное удержание"</formula>
    </cfRule>
  </conditionalFormatting>
  <conditionalFormatting sqref="C15">
    <cfRule type="expression" dxfId="14" priority="15">
      <formula>$D15="На реализации (обременения)"</formula>
    </cfRule>
  </conditionalFormatting>
  <conditionalFormatting sqref="C15">
    <cfRule type="expression" dxfId="13" priority="14">
      <formula>$D15="Возврат ЛП"</formula>
    </cfRule>
  </conditionalFormatting>
  <conditionalFormatting sqref="C22">
    <cfRule type="expression" dxfId="12" priority="13">
      <formula>$D22="Продан"</formula>
    </cfRule>
  </conditionalFormatting>
  <conditionalFormatting sqref="C22">
    <cfRule type="expression" dxfId="11" priority="12">
      <formula>$D22="Временное удержание"</formula>
    </cfRule>
  </conditionalFormatting>
  <conditionalFormatting sqref="C22">
    <cfRule type="expression" dxfId="10" priority="11">
      <formula>$D22="На реализации (обременения)"</formula>
    </cfRule>
  </conditionalFormatting>
  <conditionalFormatting sqref="C22">
    <cfRule type="expression" dxfId="9" priority="10">
      <formula>$D22="Возврат ЛП"</formula>
    </cfRule>
  </conditionalFormatting>
  <conditionalFormatting sqref="C23">
    <cfRule type="expression" dxfId="8" priority="9">
      <formula>$D23="Продан"</formula>
    </cfRule>
  </conditionalFormatting>
  <conditionalFormatting sqref="C23">
    <cfRule type="expression" dxfId="7" priority="8">
      <formula>$D23="Временное удержание"</formula>
    </cfRule>
  </conditionalFormatting>
  <conditionalFormatting sqref="C23">
    <cfRule type="expression" dxfId="6" priority="7">
      <formula>$D23="На реализации (обременения)"</formula>
    </cfRule>
  </conditionalFormatting>
  <conditionalFormatting sqref="C23">
    <cfRule type="expression" dxfId="5" priority="6">
      <formula>$D23="Возврат ЛП"</formula>
    </cfRule>
  </conditionalFormatting>
  <conditionalFormatting sqref="C103:C109 C98:C101 A104:A109 C94">
    <cfRule type="expression" dxfId="4" priority="5">
      <formula>$D94="Продан"</formula>
    </cfRule>
  </conditionalFormatting>
  <conditionalFormatting sqref="C103:C109 C98:C101 A104:A109 C94">
    <cfRule type="expression" dxfId="3" priority="4">
      <formula>$D94="Временное удержание"</formula>
    </cfRule>
  </conditionalFormatting>
  <conditionalFormatting sqref="C103:C109 C98:C101 A104:A109 C94">
    <cfRule type="expression" dxfId="2" priority="3">
      <formula>$D94="На реализации (обременения)"</formula>
    </cfRule>
  </conditionalFormatting>
  <conditionalFormatting sqref="C103:C109 C98:C101 A104:A109 C94">
    <cfRule type="expression" dxfId="1" priority="2">
      <formula>$D94="Возврат ЛП"</formula>
    </cfRule>
  </conditionalFormatting>
  <conditionalFormatting sqref="C103:C109 C98:C101 A104:A109 C94">
    <cfRule type="expression" dxfId="0" priority="1">
      <formula>$D94="Не изъято"</formula>
    </cfRule>
  </conditionalFormatting>
  <dataValidations count="1">
    <dataValidation type="list" allowBlank="1" showInputMessage="1" showErrorMessage="1" sqref="A1:A131" xr:uid="{00000000-0002-0000-0000-000000000000}">
      <formula1>"На реализации , На реализации (обременения), Временное удержание, Продан, Не изъято"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Gazprombank Autolizing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Хныкин Семен Станиславович</dc:creator>
  <cp:lastModifiedBy>Elena</cp:lastModifiedBy>
  <dcterms:created xsi:type="dcterms:W3CDTF">2022-06-28T18:55:46Z</dcterms:created>
  <dcterms:modified xsi:type="dcterms:W3CDTF">2022-06-28T20:43:10Z</dcterms:modified>
</cp:coreProperties>
</file>