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5" yWindow="2595" windowWidth="21840" windowHeight="13740"/>
  </bookViews>
  <sheets>
    <sheet name="Неделя 2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" i="1" l="1" a="1"/>
  <c r="X7" i="1" s="1"/>
  <c r="X8" i="1" a="1"/>
  <c r="X8" i="1" s="1"/>
  <c r="X9" i="1" a="1"/>
  <c r="X9" i="1" s="1"/>
  <c r="X10" i="1" a="1"/>
  <c r="X10" i="1" s="1"/>
  <c r="X11" i="1" a="1"/>
  <c r="X11" i="1" s="1"/>
  <c r="X12" i="1" a="1"/>
  <c r="X12" i="1" s="1"/>
  <c r="X13" i="1" a="1"/>
  <c r="X13" i="1" s="1"/>
  <c r="X14" i="1" a="1"/>
  <c r="X14" i="1" s="1"/>
  <c r="X15" i="1" a="1"/>
  <c r="X15" i="1" s="1"/>
  <c r="X6" i="1" a="1"/>
  <c r="X6" i="1" s="1"/>
  <c r="W6" i="1" a="1"/>
  <c r="W6" i="1" s="1"/>
  <c r="W7" i="1" a="1"/>
  <c r="W7" i="1"/>
  <c r="W8" i="1" a="1"/>
  <c r="W8" i="1" s="1"/>
  <c r="W9" i="1" a="1"/>
  <c r="W9" i="1" s="1"/>
  <c r="W10" i="1" a="1"/>
  <c r="W10" i="1" s="1"/>
  <c r="W11" i="1" a="1"/>
  <c r="W11" i="1" s="1"/>
  <c r="W12" i="1" a="1"/>
  <c r="W12" i="1" s="1"/>
  <c r="W13" i="1" a="1"/>
  <c r="W13" i="1" s="1"/>
  <c r="W14" i="1" a="1"/>
  <c r="W14" i="1" s="1"/>
  <c r="W15" i="1" a="1"/>
  <c r="W15" i="1" s="1"/>
  <c r="V6" i="1"/>
  <c r="V7" i="1"/>
  <c r="V8" i="1" s="1"/>
  <c r="V9" i="1" s="1"/>
  <c r="V10" i="1" s="1"/>
  <c r="V11" i="1" s="1"/>
  <c r="V12" i="1" s="1"/>
  <c r="V13" i="1" s="1"/>
  <c r="V14" i="1" s="1"/>
  <c r="V15" i="1" s="1"/>
</calcChain>
</file>

<file path=xl/sharedStrings.xml><?xml version="1.0" encoding="utf-8"?>
<sst xmlns="http://schemas.openxmlformats.org/spreadsheetml/2006/main" count="46" uniqueCount="22">
  <si>
    <t>Понедельник</t>
  </si>
  <si>
    <t>Номер</t>
  </si>
  <si>
    <t>Имя</t>
  </si>
  <si>
    <t>СТ</t>
  </si>
  <si>
    <t>ПР</t>
  </si>
  <si>
    <t>Должно получится</t>
  </si>
  <si>
    <t>Часы</t>
  </si>
  <si>
    <t>Код</t>
  </si>
  <si>
    <t>Иван Петров</t>
  </si>
  <si>
    <t>3572</t>
  </si>
  <si>
    <t>757</t>
  </si>
  <si>
    <t>C</t>
  </si>
  <si>
    <t>3495</t>
  </si>
  <si>
    <t>758</t>
  </si>
  <si>
    <t>Петр Иванов</t>
  </si>
  <si>
    <t>Гриша Иванов</t>
  </si>
  <si>
    <t>511</t>
  </si>
  <si>
    <t>3569</t>
  </si>
  <si>
    <t>742</t>
  </si>
  <si>
    <t>Иван Игришин</t>
  </si>
  <si>
    <t>3485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</si>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</sst>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8" x14ac:knownFonts="1">
    <font>
      <sz val="11"/>
      <color theme="1"/>
      <name val="Calibri"/>
      <family val="2"/>
      <scheme val="minor"/>
    </font>
    <font>
      <sz val="22"/>
      <name val="Arial Narrow"/>
      <family val="2"/>
    </font>
    <font>
      <b/>
      <sz val="24"/>
      <color rgb="FF7030A0"/>
      <name val="Arial Narrow"/>
      <family val="2"/>
    </font>
    <font>
      <sz val="24"/>
      <name val="Arial Narrow"/>
      <family val="2"/>
    </font>
    <font>
      <u/>
      <sz val="22"/>
      <name val="Arial Narrow"/>
      <family val="2"/>
    </font>
    <font>
      <b/>
      <sz val="20"/>
      <name val="Arial Narrow"/>
      <family val="2"/>
    </font>
    <font>
      <b/>
      <sz val="24"/>
      <name val="Arial Narrow"/>
      <family val="2"/>
    </font>
    <font>
      <b/>
      <u/>
      <sz val="20"/>
      <name val="Arial Narrow"/>
      <family val="2"/>
    </font>
    <font>
      <b/>
      <sz val="18"/>
      <name val="Arial Narrow"/>
      <family val="2"/>
    </font>
    <font>
      <b/>
      <sz val="18"/>
      <name val="Arial"/>
      <family val="2"/>
    </font>
    <font>
      <b/>
      <sz val="18"/>
      <color rgb="FFFF0000"/>
      <name val="Arial Black"/>
      <family val="2"/>
    </font>
    <font>
      <sz val="18"/>
      <name val="Arial Narrow"/>
      <family val="2"/>
    </font>
    <font>
      <sz val="28"/>
      <color theme="1"/>
      <name val="Calibri"/>
      <family val="2"/>
      <scheme val="minor"/>
    </font>
    <font>
      <sz val="22"/>
      <name val="Arial"/>
      <family val="2"/>
    </font>
    <font>
      <sz val="18"/>
      <name val="Arial"/>
      <family val="2"/>
    </font>
    <font>
      <b/>
      <u/>
      <sz val="24"/>
      <name val="Arial"/>
      <family val="2"/>
    </font>
    <font>
      <b/>
      <u/>
      <sz val="24"/>
      <name val="Arial Narrow"/>
      <family val="2"/>
    </font>
    <font>
      <b/>
      <sz val="20"/>
      <color rgb="FFFF0000"/>
      <name val="Arial"/>
      <family val="2"/>
    </font>
    <font>
      <sz val="14"/>
      <name val="Arial Black"/>
      <family val="2"/>
    </font>
    <font>
      <sz val="28"/>
      <color rgb="FF00B0F0"/>
      <name val="Arial"/>
      <family val="2"/>
    </font>
    <font>
      <i/>
      <sz val="28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24"/>
      <name val="Arial"/>
      <family val="2"/>
    </font>
    <font>
      <b/>
      <sz val="24"/>
      <color theme="9"/>
      <name val="Arial"/>
      <family val="2"/>
    </font>
    <font>
      <sz val="20"/>
      <name val="Arial"/>
      <family val="2"/>
    </font>
    <font>
      <sz val="24"/>
      <color theme="1"/>
      <name val="Calibri"/>
      <family val="2"/>
      <scheme val="minor"/>
    </font>
    <font>
      <b/>
      <sz val="14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0" xfId="0" applyNumberFormat="1" applyFont="1" applyAlignment="1">
      <alignment horizontal="center" wrapText="1"/>
    </xf>
    <xf numFmtId="49" fontId="3" fillId="2" borderId="0" xfId="0" applyNumberFormat="1" applyFont="1" applyFill="1" applyAlignment="1">
      <alignment wrapText="1"/>
    </xf>
    <xf numFmtId="164" fontId="4" fillId="3" borderId="0" xfId="0" applyNumberFormat="1" applyFont="1" applyFill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49" fontId="7" fillId="3" borderId="0" xfId="0" applyNumberFormat="1" applyFont="1" applyFill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49" fontId="10" fillId="4" borderId="0" xfId="0" applyNumberFormat="1" applyFont="1" applyFill="1" applyAlignment="1">
      <alignment horizontal="center" wrapText="1"/>
    </xf>
    <xf numFmtId="49" fontId="11" fillId="3" borderId="0" xfId="0" applyNumberFormat="1" applyFont="1" applyFill="1" applyAlignment="1">
      <alignment horizontal="center" wrapText="1"/>
    </xf>
    <xf numFmtId="0" fontId="12" fillId="0" borderId="0" xfId="0" applyFont="1"/>
    <xf numFmtId="49" fontId="13" fillId="5" borderId="0" xfId="0" applyNumberFormat="1" applyFont="1" applyFill="1" applyAlignment="1">
      <alignment horizontal="center" wrapText="1"/>
    </xf>
    <xf numFmtId="0" fontId="14" fillId="5" borderId="0" xfId="0" applyFont="1" applyFill="1" applyAlignment="1">
      <alignment horizontal="center" wrapText="1"/>
    </xf>
    <xf numFmtId="0" fontId="15" fillId="5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1" fontId="17" fillId="5" borderId="1" xfId="0" applyNumberFormat="1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Alignment="1">
      <alignment horizontal="left" wrapText="1"/>
    </xf>
    <xf numFmtId="0" fontId="19" fillId="0" borderId="0" xfId="0" applyFont="1" applyAlignment="1">
      <alignment wrapText="1"/>
    </xf>
    <xf numFmtId="4" fontId="20" fillId="0" borderId="0" xfId="0" applyNumberFormat="1" applyFont="1" applyAlignment="1">
      <alignment wrapText="1"/>
    </xf>
    <xf numFmtId="49" fontId="2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13" fillId="5" borderId="2" xfId="0" applyNumberFormat="1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 wrapText="1"/>
    </xf>
    <xf numFmtId="0" fontId="23" fillId="5" borderId="2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1" fontId="24" fillId="5" borderId="1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1" fontId="25" fillId="3" borderId="0" xfId="0" applyNumberFormat="1" applyFont="1" applyFill="1" applyAlignment="1">
      <alignment horizontal="center" vertical="center" wrapText="1"/>
    </xf>
    <xf numFmtId="0" fontId="26" fillId="0" borderId="0" xfId="0" applyFont="1"/>
    <xf numFmtId="49" fontId="13" fillId="6" borderId="0" xfId="0" applyNumberFormat="1" applyFont="1" applyFill="1" applyAlignment="1">
      <alignment horizontal="center" wrapText="1"/>
    </xf>
    <xf numFmtId="0" fontId="14" fillId="6" borderId="0" xfId="0" applyFont="1" applyFill="1" applyAlignment="1">
      <alignment horizontal="center" wrapText="1"/>
    </xf>
    <xf numFmtId="0" fontId="15" fillId="6" borderId="0" xfId="0" applyFont="1" applyFill="1" applyAlignment="1">
      <alignment wrapText="1"/>
    </xf>
    <xf numFmtId="1" fontId="17" fillId="6" borderId="1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Alignment="1">
      <alignment horizontal="left" wrapText="1"/>
    </xf>
    <xf numFmtId="49" fontId="13" fillId="6" borderId="2" xfId="0" applyNumberFormat="1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wrapText="1"/>
    </xf>
    <xf numFmtId="0" fontId="23" fillId="6" borderId="2" xfId="0" applyFont="1" applyFill="1" applyBorder="1" applyAlignment="1">
      <alignment wrapText="1"/>
    </xf>
    <xf numFmtId="1" fontId="24" fillId="6" borderId="1" xfId="0" applyNumberFormat="1" applyFont="1" applyFill="1" applyBorder="1" applyAlignment="1">
      <alignment horizontal="center" wrapText="1"/>
    </xf>
    <xf numFmtId="1" fontId="24" fillId="4" borderId="1" xfId="0" applyNumberFormat="1" applyFont="1" applyFill="1" applyBorder="1" applyAlignment="1">
      <alignment horizontal="center" wrapText="1"/>
    </xf>
    <xf numFmtId="49" fontId="21" fillId="0" borderId="0" xfId="0" quotePrefix="1" applyNumberFormat="1" applyFont="1" applyAlignment="1">
      <alignment horizontal="center"/>
    </xf>
    <xf numFmtId="49" fontId="22" fillId="0" borderId="0" xfId="0" quotePrefix="1" applyNumberFormat="1" applyFont="1" applyAlignment="1">
      <alignment horizontal="center"/>
    </xf>
    <xf numFmtId="49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20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7"/>
  <sheetViews>
    <sheetView tabSelected="1" zoomScale="40" zoomScaleNormal="4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X6" sqref="X6:X15"/>
    </sheetView>
  </sheetViews>
  <sheetFormatPr defaultRowHeight="30" x14ac:dyDescent="0.4"/>
  <cols>
    <col min="1" max="1" width="11.140625" style="49" customWidth="1"/>
    <col min="2" max="2" width="6.140625" style="50" customWidth="1"/>
    <col min="3" max="3" width="35.28515625" style="51" customWidth="1"/>
    <col min="4" max="4" width="1.7109375" style="51" customWidth="1"/>
    <col min="5" max="10" width="13.7109375" style="52" customWidth="1"/>
    <col min="11" max="11" width="1.7109375" style="52" customWidth="1"/>
    <col min="18" max="18" width="36.5703125" customWidth="1"/>
    <col min="19" max="19" width="30.140625" customWidth="1"/>
    <col min="20" max="20" width="24" customWidth="1"/>
    <col min="22" max="22" width="36.5703125" customWidth="1"/>
    <col min="23" max="23" width="30.140625" customWidth="1"/>
    <col min="24" max="24" width="24" customWidth="1"/>
  </cols>
  <sheetData>
    <row r="1" spans="1:27" x14ac:dyDescent="0.4">
      <c r="A1" s="53"/>
      <c r="B1" s="53"/>
      <c r="C1" s="1"/>
      <c r="D1" s="2"/>
      <c r="E1" s="54">
        <v>44753</v>
      </c>
      <c r="F1" s="54"/>
      <c r="G1" s="54"/>
      <c r="H1" s="54"/>
      <c r="I1" s="54"/>
      <c r="J1" s="54"/>
      <c r="K1" s="3"/>
    </row>
    <row r="2" spans="1:27" x14ac:dyDescent="0.4">
      <c r="A2" s="4"/>
      <c r="B2" s="5"/>
      <c r="C2" s="6"/>
      <c r="D2" s="7"/>
      <c r="E2" s="55" t="s">
        <v>0</v>
      </c>
      <c r="F2" s="55"/>
      <c r="G2" s="55"/>
      <c r="H2" s="55"/>
      <c r="I2" s="55"/>
      <c r="J2" s="55"/>
      <c r="K2" s="8"/>
    </row>
    <row r="3" spans="1:27" ht="31.5" x14ac:dyDescent="0.5">
      <c r="A3" s="9" t="s">
        <v>1</v>
      </c>
      <c r="B3" s="10"/>
      <c r="C3" s="11" t="s">
        <v>2</v>
      </c>
      <c r="D3" s="12"/>
      <c r="E3" s="13" t="s">
        <v>3</v>
      </c>
      <c r="F3" s="13" t="s">
        <v>3</v>
      </c>
      <c r="G3" s="13" t="s">
        <v>3</v>
      </c>
      <c r="H3" s="13" t="s">
        <v>3</v>
      </c>
      <c r="I3" s="14" t="s">
        <v>3</v>
      </c>
      <c r="J3" s="15" t="s">
        <v>4</v>
      </c>
      <c r="K3" s="16"/>
    </row>
    <row r="4" spans="1:27" ht="36" x14ac:dyDescent="0.55000000000000004">
      <c r="A4" s="18"/>
      <c r="B4" s="19"/>
      <c r="C4" s="20"/>
      <c r="D4" s="21"/>
      <c r="E4" s="22">
        <v>3572</v>
      </c>
      <c r="F4" s="22">
        <v>3495</v>
      </c>
      <c r="G4" s="22"/>
      <c r="H4" s="22"/>
      <c r="I4" s="22"/>
      <c r="J4" s="23">
        <v>3572</v>
      </c>
      <c r="K4" s="16"/>
      <c r="R4" s="17" t="s">
        <v>5</v>
      </c>
      <c r="V4" s="17" t="s">
        <v>5</v>
      </c>
    </row>
    <row r="5" spans="1:27" ht="36" x14ac:dyDescent="0.55000000000000004">
      <c r="A5" s="29" t="s">
        <v>10</v>
      </c>
      <c r="B5" s="30" t="s">
        <v>11</v>
      </c>
      <c r="C5" s="31" t="s">
        <v>8</v>
      </c>
      <c r="D5" s="32"/>
      <c r="E5" s="33">
        <v>6</v>
      </c>
      <c r="F5" s="33">
        <v>2</v>
      </c>
      <c r="G5" s="33"/>
      <c r="H5" s="33"/>
      <c r="I5" s="33"/>
      <c r="J5" s="34">
        <v>3</v>
      </c>
      <c r="K5" s="16"/>
      <c r="R5" s="17" t="s">
        <v>2</v>
      </c>
      <c r="S5" s="17" t="s">
        <v>6</v>
      </c>
      <c r="T5" s="17" t="s">
        <v>7</v>
      </c>
      <c r="V5" s="17" t="s">
        <v>2</v>
      </c>
      <c r="W5" s="17" t="s">
        <v>6</v>
      </c>
      <c r="X5" s="17" t="s">
        <v>7</v>
      </c>
    </row>
    <row r="6" spans="1:27" ht="35.25" x14ac:dyDescent="0.5">
      <c r="A6" s="37"/>
      <c r="B6" s="38"/>
      <c r="C6" s="39"/>
      <c r="D6" s="21"/>
      <c r="E6" s="40">
        <v>3572</v>
      </c>
      <c r="F6" s="40"/>
      <c r="G6" s="40"/>
      <c r="H6" s="40"/>
      <c r="I6" s="40"/>
      <c r="J6" s="23">
        <v>3572</v>
      </c>
      <c r="K6" s="24"/>
      <c r="R6" s="25" t="s">
        <v>8</v>
      </c>
      <c r="S6" s="26">
        <v>6</v>
      </c>
      <c r="T6" s="27" t="s">
        <v>9</v>
      </c>
      <c r="U6" s="28"/>
      <c r="V6" s="25" t="str">
        <f>IF((ROW()-MATCH(V5,V$1:V5,))&lt;COUNT(INDEX(E:J,MATCH(V5,C:C,),)),V5,INDEX(C:C,MATCH(V5,C:C,)+2))</f>
        <v>Иван Петров</v>
      </c>
      <c r="W6" s="26">
        <f t="array" ref="W6">INDEX(A:J,MATCH(V6,C:C,),SMALL(IF(INDEX(E:J,MATCH(V6,C:C,),)&lt;&gt;"",COLUMN(E1:J1)),ROW()-MATCH(V6,V$1:V6,)+1))</f>
        <v>6</v>
      </c>
      <c r="X6" s="56">
        <f t="array" ref="X6">INDEX(A:J,MATCH(V6,C:C,)-1,SMALL(IF(INDEX(E:J,MATCH(V6,C:C,)-1,)&lt;&gt;"",COLUMN(E1:J1)),ROW()-MATCH(V6,V$1:V6,)+1))</f>
        <v>3572</v>
      </c>
    </row>
    <row r="7" spans="1:27" ht="55.5" customHeight="1" x14ac:dyDescent="0.5">
      <c r="A7" s="42" t="s">
        <v>13</v>
      </c>
      <c r="B7" s="43" t="s">
        <v>11</v>
      </c>
      <c r="C7" s="44" t="s">
        <v>14</v>
      </c>
      <c r="D7" s="32"/>
      <c r="E7" s="45">
        <v>8</v>
      </c>
      <c r="F7" s="45"/>
      <c r="G7" s="45"/>
      <c r="H7" s="45"/>
      <c r="I7" s="45"/>
      <c r="J7" s="46">
        <v>3</v>
      </c>
      <c r="K7" s="35"/>
      <c r="R7" s="25" t="s">
        <v>8</v>
      </c>
      <c r="S7" s="26">
        <v>2</v>
      </c>
      <c r="T7" s="27" t="s">
        <v>12</v>
      </c>
      <c r="U7" s="28"/>
      <c r="V7" s="25" t="str">
        <f>IF((ROW()-MATCH(V6,V$1:V6,))&lt;COUNT(INDEX(E:J,MATCH(V6,C:C,),)),V6,INDEX(C:C,MATCH(V6,C:C,)+2))</f>
        <v>Иван Петров</v>
      </c>
      <c r="W7" s="26">
        <f t="array" ref="W7">INDEX(A:J,MATCH(V7,C:C,),SMALL(IF(INDEX(E:J,MATCH(V7,C:C,),)&lt;&gt;"",COLUMN(E2:J2)),ROW()-MATCH(V7,V$1:V7,)+1))</f>
        <v>2</v>
      </c>
      <c r="X7" s="56">
        <f t="array" ref="X7">INDEX(A:J,MATCH(V7,C:C,)-1,SMALL(IF(INDEX(E:J,MATCH(V7,C:C,)-1,)&lt;&gt;"",COLUMN(E2:J2)),ROW()-MATCH(V7,V$1:V7,)+1))</f>
        <v>3495</v>
      </c>
      <c r="Y7" s="36"/>
      <c r="Z7" s="36"/>
      <c r="AA7" s="36"/>
    </row>
    <row r="8" spans="1:27" ht="35.25" x14ac:dyDescent="0.5">
      <c r="A8" s="18"/>
      <c r="B8" s="19"/>
      <c r="C8" s="20"/>
      <c r="D8" s="21"/>
      <c r="E8" s="22">
        <v>3495</v>
      </c>
      <c r="F8" s="22">
        <v>3569</v>
      </c>
      <c r="G8" s="22"/>
      <c r="H8" s="22"/>
      <c r="I8" s="22"/>
      <c r="J8" s="23">
        <v>3569</v>
      </c>
      <c r="K8" s="41"/>
      <c r="R8" s="25" t="s">
        <v>8</v>
      </c>
      <c r="S8" s="26">
        <v>3</v>
      </c>
      <c r="T8" s="27" t="s">
        <v>9</v>
      </c>
      <c r="U8" s="28"/>
      <c r="V8" s="25" t="str">
        <f>IF((ROW()-MATCH(V7,V$1:V7,))&lt;COUNT(INDEX(E:J,MATCH(V7,C:C,),)),V7,INDEX(C:C,MATCH(V7,C:C,)+2))</f>
        <v>Иван Петров</v>
      </c>
      <c r="W8" s="26">
        <f t="array" ref="W8">INDEX(A:J,MATCH(V8,C:C,),SMALL(IF(INDEX(E:J,MATCH(V8,C:C,),)&lt;&gt;"",COLUMN(E3:J3)),ROW()-MATCH(V8,V$1:V8,)+1))</f>
        <v>3</v>
      </c>
      <c r="X8" s="56">
        <f t="array" ref="X8">INDEX(A:J,MATCH(V8,C:C,)-1,SMALL(IF(INDEX(E:J,MATCH(V8,C:C,)-1,)&lt;&gt;"",COLUMN(E3:J3)),ROW()-MATCH(V8,V$1:V8,)+1))</f>
        <v>3572</v>
      </c>
    </row>
    <row r="9" spans="1:27" ht="58.5" customHeight="1" x14ac:dyDescent="0.5">
      <c r="A9" s="29" t="s">
        <v>16</v>
      </c>
      <c r="B9" s="30" t="s">
        <v>11</v>
      </c>
      <c r="C9" s="31" t="s">
        <v>15</v>
      </c>
      <c r="D9" s="32"/>
      <c r="E9" s="33">
        <v>6</v>
      </c>
      <c r="F9" s="33">
        <v>2</v>
      </c>
      <c r="G9" s="33"/>
      <c r="H9" s="33"/>
      <c r="I9" s="33"/>
      <c r="J9" s="34">
        <v>2</v>
      </c>
      <c r="K9" s="35"/>
      <c r="R9" s="25" t="s">
        <v>14</v>
      </c>
      <c r="S9" s="26">
        <v>8</v>
      </c>
      <c r="T9" s="27" t="s">
        <v>9</v>
      </c>
      <c r="U9" s="28"/>
      <c r="V9" s="25" t="str">
        <f>IF((ROW()-MATCH(V8,V$1:V8,))&lt;COUNT(INDEX(E:J,MATCH(V8,C:C,),)),V8,INDEX(C:C,MATCH(V8,C:C,)+2))</f>
        <v>Петр Иванов</v>
      </c>
      <c r="W9" s="26">
        <f t="array" ref="W9">INDEX(A:J,MATCH(V9,C:C,),SMALL(IF(INDEX(E:J,MATCH(V9,C:C,),)&lt;&gt;"",COLUMN(E4:J4)),ROW()-MATCH(V9,V$1:V9,)+1))</f>
        <v>8</v>
      </c>
      <c r="X9" s="56">
        <f t="array" ref="X9">INDEX(A:J,MATCH(V9,C:C,)-1,SMALL(IF(INDEX(E:J,MATCH(V9,C:C,)-1,)&lt;&gt;"",COLUMN(E4:J4)),ROW()-MATCH(V9,V$1:V9,)+1))</f>
        <v>3572</v>
      </c>
    </row>
    <row r="10" spans="1:27" ht="69.75" x14ac:dyDescent="0.5">
      <c r="A10" s="37"/>
      <c r="B10" s="38"/>
      <c r="C10" s="39"/>
      <c r="D10" s="21"/>
      <c r="E10" s="40">
        <v>3485</v>
      </c>
      <c r="F10" s="40"/>
      <c r="G10" s="40"/>
      <c r="H10" s="40"/>
      <c r="I10" s="40"/>
      <c r="J10" s="23"/>
      <c r="K10" s="24"/>
      <c r="R10" s="25" t="s">
        <v>15</v>
      </c>
      <c r="S10" s="26">
        <v>6</v>
      </c>
      <c r="T10" s="27" t="s">
        <v>12</v>
      </c>
      <c r="U10" s="28"/>
      <c r="V10" s="25" t="str">
        <f>IF((ROW()-MATCH(V9,V$1:V9,))&lt;COUNT(INDEX(E:J,MATCH(V9,C:C,),)),V9,INDEX(C:C,MATCH(V9,C:C,)+2))</f>
        <v>Петр Иванов</v>
      </c>
      <c r="W10" s="26">
        <f t="array" ref="W10">INDEX(A:J,MATCH(V10,C:C,),SMALL(IF(INDEX(E:J,MATCH(V10,C:C,),)&lt;&gt;"",COLUMN(E5:J5)),ROW()-MATCH(V10,V$1:V10,)+1))</f>
        <v>3</v>
      </c>
      <c r="X10" s="56">
        <f t="array" ref="X10">INDEX(A:J,MATCH(V10,C:C,)-1,SMALL(IF(INDEX(E:J,MATCH(V10,C:C,)-1,)&lt;&gt;"",COLUMN(E5:J5)),ROW()-MATCH(V10,V$1:V10,)+1))</f>
        <v>3572</v>
      </c>
    </row>
    <row r="11" spans="1:27" ht="69.75" x14ac:dyDescent="0.5">
      <c r="A11" s="42" t="s">
        <v>18</v>
      </c>
      <c r="B11" s="43" t="s">
        <v>11</v>
      </c>
      <c r="C11" s="44" t="s">
        <v>19</v>
      </c>
      <c r="D11" s="32"/>
      <c r="E11" s="45">
        <v>8</v>
      </c>
      <c r="F11" s="45"/>
      <c r="G11" s="45"/>
      <c r="H11" s="45"/>
      <c r="I11" s="45"/>
      <c r="J11" s="46"/>
      <c r="K11" s="35"/>
      <c r="R11" s="25" t="s">
        <v>15</v>
      </c>
      <c r="S11" s="26">
        <v>2</v>
      </c>
      <c r="T11" s="47" t="s">
        <v>17</v>
      </c>
      <c r="U11" s="48"/>
      <c r="V11" s="25" t="str">
        <f>IF((ROW()-MATCH(V10,V$1:V10,))&lt;COUNT(INDEX(E:J,MATCH(V10,C:C,),)),V10,INDEX(C:C,MATCH(V10,C:C,)+2))</f>
        <v>Гриша Иванов</v>
      </c>
      <c r="W11" s="26">
        <f t="array" ref="W11">INDEX(A:J,MATCH(V11,C:C,),SMALL(IF(INDEX(E:J,MATCH(V11,C:C,),)&lt;&gt;"",COLUMN(E6:J6)),ROW()-MATCH(V11,V$1:V11,)+1))</f>
        <v>6</v>
      </c>
      <c r="X11" s="56">
        <f t="array" ref="X11">INDEX(A:J,MATCH(V11,C:C,)-1,SMALL(IF(INDEX(E:J,MATCH(V11,C:C,)-1,)&lt;&gt;"",COLUMN(E6:J6)),ROW()-MATCH(V11,V$1:V11,)+1))</f>
        <v>3495</v>
      </c>
    </row>
    <row r="12" spans="1:27" ht="69.75" x14ac:dyDescent="0.5">
      <c r="K12" s="41"/>
      <c r="R12" s="25" t="s">
        <v>15</v>
      </c>
      <c r="S12" s="26">
        <v>2</v>
      </c>
      <c r="T12" s="47" t="s">
        <v>17</v>
      </c>
      <c r="U12" s="48"/>
      <c r="V12" s="25" t="str">
        <f>IF((ROW()-MATCH(V11,V$1:V11,))&lt;COUNT(INDEX(E:J,MATCH(V11,C:C,),)),V11,INDEX(C:C,MATCH(V11,C:C,)+2))</f>
        <v>Гриша Иванов</v>
      </c>
      <c r="W12" s="26">
        <f t="array" ref="W12">INDEX(A:J,MATCH(V12,C:C,),SMALL(IF(INDEX(E:J,MATCH(V12,C:C,),)&lt;&gt;"",COLUMN(E7:J7)),ROW()-MATCH(V12,V$1:V12,)+1))</f>
        <v>2</v>
      </c>
      <c r="X12" s="56">
        <f t="array" ref="X12">INDEX(A:J,MATCH(V12,C:C,)-1,SMALL(IF(INDEX(E:J,MATCH(V12,C:C,)-1,)&lt;&gt;"",COLUMN(E7:J7)),ROW()-MATCH(V12,V$1:V12,)+1))</f>
        <v>3569</v>
      </c>
    </row>
    <row r="13" spans="1:27" ht="69.75" x14ac:dyDescent="0.5">
      <c r="K13" s="35"/>
      <c r="R13" s="25" t="s">
        <v>19</v>
      </c>
      <c r="S13" s="26">
        <v>8</v>
      </c>
      <c r="T13" s="47" t="s">
        <v>20</v>
      </c>
      <c r="U13" s="48"/>
      <c r="V13" s="25" t="str">
        <f>IF((ROW()-MATCH(V12,V$1:V12,))&lt;COUNT(INDEX(E:J,MATCH(V12,C:C,),)),V12,INDEX(C:C,MATCH(V12,C:C,)+2))</f>
        <v>Гриша Иванов</v>
      </c>
      <c r="W13" s="26">
        <f t="array" ref="W13">INDEX(A:J,MATCH(V13,C:C,),SMALL(IF(INDEX(E:J,MATCH(V13,C:C,),)&lt;&gt;"",COLUMN(E8:J8)),ROW()-MATCH(V13,V$1:V13,)+1))</f>
        <v>2</v>
      </c>
      <c r="X13" s="56">
        <f t="array" ref="X13">INDEX(A:J,MATCH(V13,C:C,)-1,SMALL(IF(INDEX(E:J,MATCH(V13,C:C,)-1,)&lt;&gt;"",COLUMN(E8:J8)),ROW()-MATCH(V13,V$1:V13,)+1))</f>
        <v>3569</v>
      </c>
    </row>
    <row r="14" spans="1:27" ht="69.75" x14ac:dyDescent="0.5">
      <c r="V14" s="25" t="str">
        <f>IF((ROW()-MATCH(V13,V$1:V13,))&lt;COUNT(INDEX(E:J,MATCH(V13,C:C,),)),V13,INDEX(C:C,MATCH(V13,C:C,)+2))</f>
        <v>Иван Игришин</v>
      </c>
      <c r="W14" s="26">
        <f t="array" ref="W14">INDEX(A:J,MATCH(V14,C:C,),SMALL(IF(INDEX(E:J,MATCH(V14,C:C,),)&lt;&gt;"",COLUMN(E9:J9)),ROW()-MATCH(V14,V$1:V14,)+1))</f>
        <v>8</v>
      </c>
      <c r="X14" s="56">
        <f t="array" ref="X14">INDEX(A:J,MATCH(V14,C:C,)-1,SMALL(IF(INDEX(E:J,MATCH(V14,C:C,)-1,)&lt;&gt;"",COLUMN(E9:J9)),ROW()-MATCH(V14,V$1:V14,)+1))</f>
        <v>3485</v>
      </c>
    </row>
    <row r="15" spans="1:27" ht="35.25" x14ac:dyDescent="0.5">
      <c r="V15" s="25">
        <f>IF((ROW()-MATCH(V14,V$1:V14,))&lt;COUNT(INDEX(E:J,MATCH(V14,C:C,),)),V14,INDEX(C:C,MATCH(V14,C:C,)+2))</f>
        <v>0</v>
      </c>
      <c r="W15" s="26" t="e">
        <f t="array" ref="W15">INDEX(A:J,MATCH(V15,C:C,),SMALL(IF(INDEX(E:J,MATCH(V15,C:C,),)&lt;&gt;"",COLUMN(E10:J10)),ROW()-MATCH(V15,V$1:V15,)+1))</f>
        <v>#N/A</v>
      </c>
      <c r="X15" s="56" t="e">
        <f t="array" ref="X15">INDEX(A:J,MATCH(V15,C:C,)-1,SMALL(IF(INDEX(E:J,MATCH(V15,C:C,)-1,)&lt;&gt;"",COLUMN(E10:J10)),ROW()-MATCH(V15,V$1:V15,)+1))</f>
        <v>#N/A</v>
      </c>
    </row>
    <row r="225" spans="1:11" x14ac:dyDescent="0.4">
      <c r="C225" s="51" t="s">
        <v>21</v>
      </c>
    </row>
    <row r="227" spans="1:11" s="51" customFormat="1" x14ac:dyDescent="0.4">
      <c r="A227" s="49"/>
      <c r="B227" s="50"/>
      <c r="E227" s="52"/>
      <c r="F227" s="52"/>
      <c r="G227" s="52"/>
      <c r="H227" s="52"/>
      <c r="I227" s="52"/>
      <c r="J227" s="52"/>
      <c r="K227" s="52"/>
    </row>
  </sheetData>
  <mergeCells count="3">
    <mergeCell ref="A1:B1"/>
    <mergeCell ref="E1:J1"/>
    <mergeCell ref="E2:J2"/>
  </mergeCells>
  <pageMargins left="0.7" right="0.7" top="0.75" bottom="0.75" header="0.3" footer="0.3"/>
  <pageSetup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29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Konfl1kt</dc:creator>
  <cp:lastModifiedBy>Коля</cp:lastModifiedBy>
  <dcterms:created xsi:type="dcterms:W3CDTF">2022-07-19T22:03:06Z</dcterms:created>
  <dcterms:modified xsi:type="dcterms:W3CDTF">2022-07-20T08:12:43Z</dcterms:modified>
</cp:coreProperties>
</file>