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iiM\Desktop\"/>
    </mc:Choice>
  </mc:AlternateContent>
  <xr:revisionPtr revIDLastSave="0" documentId="13_ncr:1_{A8997C15-090D-4B18-9947-AFD988A3F36C}" xr6:coauthVersionLast="47" xr6:coauthVersionMax="47" xr10:uidLastSave="{00000000-0000-0000-0000-000000000000}"/>
  <bookViews>
    <workbookView xWindow="-90" yWindow="-90" windowWidth="19380" windowHeight="10260" activeTab="1" xr2:uid="{00000000-000D-0000-FFFF-FFFF00000000}"/>
  </bookViews>
  <sheets>
    <sheet name="Цены" sheetId="10" r:id="rId1"/>
    <sheet name="Таблетки" sheetId="8" r:id="rId2"/>
  </sheets>
  <definedNames>
    <definedName name="_xlnm._FilterDatabase" localSheetId="1" hidden="1">Таблетки!$A$1:$E$27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0" l="1"/>
  <c r="X4" i="10"/>
  <c r="E11" i="10"/>
  <c r="D11" i="10"/>
  <c r="W12" i="10"/>
  <c r="W11" i="10"/>
  <c r="D7" i="10"/>
  <c r="E7" i="10"/>
  <c r="E4" i="10"/>
  <c r="E5" i="10"/>
  <c r="E6" i="10"/>
  <c r="E8" i="10"/>
  <c r="E9" i="10"/>
  <c r="E10" i="10"/>
  <c r="E12" i="10"/>
  <c r="AK12" i="10"/>
  <c r="AK11" i="10"/>
  <c r="AK10" i="10"/>
  <c r="AK9" i="10"/>
  <c r="AK8" i="10"/>
  <c r="AK7" i="10"/>
  <c r="AK6" i="10"/>
  <c r="AK5" i="10"/>
  <c r="AK4" i="10"/>
  <c r="AI12" i="10"/>
  <c r="AI11" i="10"/>
  <c r="AI10" i="10"/>
  <c r="AI9" i="10"/>
  <c r="AI8" i="10"/>
  <c r="AI7" i="10"/>
  <c r="AI6" i="10"/>
  <c r="AI5" i="10"/>
  <c r="AI4" i="10"/>
  <c r="AG12" i="10"/>
  <c r="AG11" i="10"/>
  <c r="AG10" i="10"/>
  <c r="AG9" i="10"/>
  <c r="AG8" i="10"/>
  <c r="AG7" i="10"/>
  <c r="AG6" i="10"/>
  <c r="AG5" i="10"/>
  <c r="AG4" i="10"/>
  <c r="AE12" i="10"/>
  <c r="AE11" i="10"/>
  <c r="AE10" i="10"/>
  <c r="AE9" i="10"/>
  <c r="AE8" i="10"/>
  <c r="AE7" i="10"/>
  <c r="AE6" i="10"/>
  <c r="AE5" i="10"/>
  <c r="AE4" i="10"/>
  <c r="AC12" i="10"/>
  <c r="AC11" i="10"/>
  <c r="AC10" i="10"/>
  <c r="AC9" i="10"/>
  <c r="AC8" i="10"/>
  <c r="AC7" i="10"/>
  <c r="AC6" i="10"/>
  <c r="AC5" i="10"/>
  <c r="AC4" i="10"/>
  <c r="AA5" i="10"/>
  <c r="AA6" i="10"/>
  <c r="AA7" i="10"/>
  <c r="AA8" i="10"/>
  <c r="AA9" i="10"/>
  <c r="AA10" i="10"/>
  <c r="AA11" i="10"/>
  <c r="AA12" i="10"/>
  <c r="AA4" i="10"/>
  <c r="Y5" i="10"/>
  <c r="Y6" i="10"/>
  <c r="Y7" i="10"/>
  <c r="Y8" i="10"/>
  <c r="Y9" i="10"/>
  <c r="Y10" i="10"/>
  <c r="Y11" i="10"/>
  <c r="Y12" i="10"/>
  <c r="U12" i="10"/>
  <c r="U11" i="10"/>
  <c r="S12" i="10"/>
  <c r="S11" i="10"/>
  <c r="Q12" i="10"/>
  <c r="Q11" i="10"/>
  <c r="O12" i="10"/>
  <c r="O11" i="10"/>
  <c r="M12" i="10"/>
  <c r="M11" i="10"/>
  <c r="K12" i="10"/>
  <c r="K11" i="10"/>
  <c r="I12" i="10"/>
  <c r="I11" i="10"/>
  <c r="I8" i="10"/>
  <c r="I9" i="10"/>
  <c r="I10" i="10"/>
  <c r="I7" i="10"/>
  <c r="G6" i="10"/>
  <c r="G7" i="10"/>
  <c r="G8" i="10"/>
  <c r="G9" i="10"/>
  <c r="G10" i="10"/>
  <c r="G11" i="10"/>
  <c r="G12" i="10"/>
  <c r="AJ12" i="10"/>
  <c r="Z4" i="10"/>
  <c r="AB4" i="10"/>
  <c r="AD4" i="10"/>
  <c r="AF4" i="10"/>
  <c r="AH4" i="10"/>
  <c r="AJ4" i="10"/>
  <c r="Z5" i="10"/>
  <c r="AB5" i="10"/>
  <c r="AD5" i="10"/>
  <c r="AF5" i="10"/>
  <c r="AH5" i="10"/>
  <c r="AJ5" i="10"/>
  <c r="Z6" i="10"/>
  <c r="AB6" i="10"/>
  <c r="AD6" i="10"/>
  <c r="AF6" i="10"/>
  <c r="AH6" i="10"/>
  <c r="AJ6" i="10"/>
  <c r="Z7" i="10"/>
  <c r="AB7" i="10"/>
  <c r="AD7" i="10"/>
  <c r="AF7" i="10"/>
  <c r="AH7" i="10"/>
  <c r="AJ7" i="10"/>
  <c r="Z8" i="10"/>
  <c r="AB8" i="10"/>
  <c r="AD8" i="10"/>
  <c r="AF8" i="10"/>
  <c r="AH8" i="10"/>
  <c r="AJ8" i="10"/>
  <c r="Z9" i="10"/>
  <c r="AB9" i="10"/>
  <c r="AD9" i="10"/>
  <c r="AF9" i="10"/>
  <c r="AH9" i="10"/>
  <c r="AJ9" i="10"/>
  <c r="Z10" i="10"/>
  <c r="AB10" i="10"/>
  <c r="AD10" i="10"/>
  <c r="AF10" i="10"/>
  <c r="AH10" i="10"/>
  <c r="AJ10" i="10"/>
  <c r="Z11" i="10"/>
  <c r="AB11" i="10"/>
  <c r="AD11" i="10"/>
  <c r="AF11" i="10"/>
  <c r="AH11" i="10"/>
  <c r="AJ11" i="10"/>
  <c r="Z12" i="10"/>
  <c r="AB12" i="10"/>
  <c r="AD12" i="10"/>
  <c r="AF12" i="10"/>
  <c r="AH12" i="10"/>
  <c r="X5" i="10"/>
  <c r="X6" i="10"/>
  <c r="X7" i="10"/>
  <c r="X8" i="10"/>
  <c r="X9" i="10"/>
  <c r="X10" i="10"/>
  <c r="X11" i="10"/>
  <c r="X12" i="10"/>
  <c r="D12" i="10"/>
  <c r="H12" i="10" s="1"/>
  <c r="F11" i="10"/>
  <c r="D9" i="10"/>
  <c r="H9" i="10" s="1"/>
  <c r="D10" i="10"/>
  <c r="F10" i="10" s="1"/>
  <c r="H7" i="10"/>
  <c r="D8" i="10"/>
  <c r="H8" i="10" s="1"/>
  <c r="D6" i="10"/>
  <c r="F6" i="10" s="1"/>
  <c r="D4" i="10"/>
  <c r="D5" i="10"/>
  <c r="P12" i="10" l="1"/>
  <c r="N12" i="10"/>
  <c r="F8" i="10"/>
  <c r="R12" i="10"/>
  <c r="F12" i="10"/>
  <c r="P11" i="10"/>
  <c r="L12" i="10"/>
  <c r="T11" i="10"/>
  <c r="F7" i="10"/>
  <c r="N11" i="10"/>
  <c r="V11" i="10"/>
  <c r="R11" i="10"/>
  <c r="L11" i="10"/>
  <c r="V12" i="10"/>
  <c r="J11" i="10"/>
  <c r="F9" i="10"/>
  <c r="T12" i="10"/>
  <c r="H11" i="10"/>
  <c r="J12" i="10"/>
  <c r="H10" i="10"/>
</calcChain>
</file>

<file path=xl/sharedStrings.xml><?xml version="1.0" encoding="utf-8"?>
<sst xmlns="http://schemas.openxmlformats.org/spreadsheetml/2006/main" count="60" uniqueCount="18">
  <si>
    <t>таблетки</t>
  </si>
  <si>
    <t>Парацетамол</t>
  </si>
  <si>
    <t>Ривораксабан</t>
  </si>
  <si>
    <t>парацетамол</t>
  </si>
  <si>
    <t>табл.</t>
  </si>
  <si>
    <t>Ривароксабан</t>
  </si>
  <si>
    <t>Парацетамол, таб 500 мг №10</t>
  </si>
  <si>
    <t>Парацетамол, таб 500 мг №20</t>
  </si>
  <si>
    <t>Парацетамол Медисорб, таб. 500 мг №30</t>
  </si>
  <si>
    <t>Ксарелто, таб п п/о 10 мг №30</t>
  </si>
  <si>
    <t>Ксарелто, таб п п/о 10 мг №100</t>
  </si>
  <si>
    <t>Цена</t>
  </si>
  <si>
    <t>МНН</t>
  </si>
  <si>
    <t>ТН</t>
  </si>
  <si>
    <t>Пластины деление</t>
  </si>
  <si>
    <t>Пластины умножение</t>
  </si>
  <si>
    <t>Пластин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</si>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</sst>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333333"/>
      <name val="Calibri"/>
      <family val="2"/>
      <charset val="204"/>
    </font>
    <font>
      <sz val="11"/>
      <color rgb="FF333333"/>
      <name val="Calibri"/>
      <family val="2"/>
      <charset val="204"/>
    </font>
    <font>
      <sz val="11"/>
      <color rgb="FFC0C0C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0" fontId="3" fillId="0" borderId="0"/>
    <xf numFmtId="0" fontId="4" fillId="16" borderId="0"/>
    <xf numFmtId="0" fontId="4" fillId="17" borderId="0"/>
    <xf numFmtId="0" fontId="3" fillId="18" borderId="0"/>
    <xf numFmtId="0" fontId="5" fillId="19" borderId="0"/>
    <xf numFmtId="0" fontId="6" fillId="20" borderId="0"/>
    <xf numFmtId="0" fontId="7" fillId="0" borderId="0"/>
    <xf numFmtId="0" fontId="8" fillId="4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21" borderId="0"/>
    <xf numFmtId="0" fontId="14" fillId="21" borderId="1"/>
    <xf numFmtId="0" fontId="1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6" fillId="0" borderId="0" xfId="0" applyFont="1"/>
    <xf numFmtId="0" fontId="18" fillId="0" borderId="3" xfId="0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0" fillId="23" borderId="0" xfId="0" applyFill="1" applyAlignment="1"/>
    <xf numFmtId="0" fontId="0" fillId="23" borderId="0" xfId="0" applyFill="1" applyAlignment="1">
      <alignment horizontal="center" vertical="center"/>
    </xf>
    <xf numFmtId="0" fontId="0" fillId="23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23" borderId="0" xfId="0" applyFill="1"/>
    <xf numFmtId="0" fontId="0" fillId="22" borderId="0" xfId="0" applyFill="1"/>
    <xf numFmtId="0" fontId="0" fillId="0" borderId="0" xfId="0" applyAlignment="1">
      <alignment horizontal="center"/>
    </xf>
    <xf numFmtId="0" fontId="0" fillId="22" borderId="0" xfId="0" applyFill="1" applyAlignment="1">
      <alignment horizontal="center"/>
    </xf>
    <xf numFmtId="0" fontId="16" fillId="23" borderId="0" xfId="0" applyFont="1" applyFill="1" applyAlignment="1">
      <alignment horizontal="center" vertical="center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Accent" xfId="19" xr:uid="{00000000-0005-0000-0000-000012000000}"/>
    <cellStyle name="Accent 1" xfId="20" xr:uid="{00000000-0005-0000-0000-000013000000}"/>
    <cellStyle name="Accent 2" xfId="21" xr:uid="{00000000-0005-0000-0000-000014000000}"/>
    <cellStyle name="Accent 3" xfId="22" xr:uid="{00000000-0005-0000-0000-000015000000}"/>
    <cellStyle name="Bad" xfId="23" xr:uid="{00000000-0005-0000-0000-000016000000}"/>
    <cellStyle name="Error" xfId="24" xr:uid="{00000000-0005-0000-0000-000017000000}"/>
    <cellStyle name="Footnote" xfId="25" xr:uid="{00000000-0005-0000-0000-000018000000}"/>
    <cellStyle name="Good" xfId="26" xr:uid="{00000000-0005-0000-0000-000019000000}"/>
    <cellStyle name="Heading (user)" xfId="27" xr:uid="{00000000-0005-0000-0000-00001A000000}"/>
    <cellStyle name="Heading 1" xfId="28" xr:uid="{00000000-0005-0000-0000-00001B000000}"/>
    <cellStyle name="Heading 2" xfId="29" xr:uid="{00000000-0005-0000-0000-00001C000000}"/>
    <cellStyle name="Hyperlink" xfId="30" xr:uid="{00000000-0005-0000-0000-00001D000000}"/>
    <cellStyle name="Neutral" xfId="31" xr:uid="{00000000-0005-0000-0000-00001E000000}"/>
    <cellStyle name="Note" xfId="32" xr:uid="{00000000-0005-0000-0000-00001F000000}"/>
    <cellStyle name="Result (user)" xfId="33" xr:uid="{00000000-0005-0000-0000-000020000000}"/>
    <cellStyle name="Status" xfId="34" xr:uid="{00000000-0005-0000-0000-000021000000}"/>
    <cellStyle name="Text" xfId="35" xr:uid="{00000000-0005-0000-0000-000022000000}"/>
    <cellStyle name="Warning" xfId="36" xr:uid="{00000000-0005-0000-0000-000023000000}"/>
    <cellStyle name="Обычный" xfId="0" builtinId="0" customBuiltin="1"/>
    <cellStyle name="Обычный 2" xfId="37" xr:uid="{00000000-0005-0000-0000-000025000000}"/>
    <cellStyle name="Обычный 3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3F74-35B2-4804-A9FA-4D87F6E0F8E6}">
  <dimension ref="A1:AK12"/>
  <sheetViews>
    <sheetView zoomScale="85" zoomScaleNormal="85" workbookViewId="0">
      <selection activeCell="Y5" sqref="Y5"/>
    </sheetView>
  </sheetViews>
  <sheetFormatPr defaultRowHeight="14.75" x14ac:dyDescent="0.75"/>
  <cols>
    <col min="1" max="1" width="21.04296875" style="1" customWidth="1"/>
    <col min="2" max="2" width="46" style="1" customWidth="1"/>
    <col min="3" max="3" width="26.1328125" style="1" customWidth="1"/>
    <col min="4" max="5" width="10.86328125" style="5" customWidth="1"/>
    <col min="6" max="7" width="12.1796875" style="6" customWidth="1"/>
  </cols>
  <sheetData>
    <row r="1" spans="1:37" x14ac:dyDescent="0.75">
      <c r="A1" s="7" t="s">
        <v>12</v>
      </c>
      <c r="B1" s="7" t="s">
        <v>13</v>
      </c>
      <c r="C1" s="7" t="s">
        <v>11</v>
      </c>
      <c r="D1" s="16" t="s">
        <v>14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2"/>
      <c r="X1" s="17" t="s">
        <v>15</v>
      </c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3"/>
    </row>
    <row r="2" spans="1:37" x14ac:dyDescent="0.75">
      <c r="A2" s="8"/>
      <c r="B2" s="8"/>
      <c r="C2" s="8"/>
      <c r="D2" s="15">
        <v>1</v>
      </c>
      <c r="E2" s="15"/>
      <c r="F2" s="15">
        <v>2</v>
      </c>
      <c r="G2" s="15"/>
      <c r="H2" s="15">
        <v>3</v>
      </c>
      <c r="I2" s="15"/>
      <c r="J2" s="15">
        <v>4</v>
      </c>
      <c r="K2" s="15"/>
      <c r="L2" s="15">
        <v>5</v>
      </c>
      <c r="M2" s="15"/>
      <c r="N2" s="15">
        <v>6</v>
      </c>
      <c r="O2" s="15"/>
      <c r="P2" s="15">
        <v>7</v>
      </c>
      <c r="Q2" s="15"/>
      <c r="R2" s="15">
        <v>8</v>
      </c>
      <c r="S2" s="15"/>
      <c r="T2" s="15">
        <v>9</v>
      </c>
      <c r="U2" s="15"/>
      <c r="V2" s="15">
        <v>10</v>
      </c>
      <c r="W2" s="15"/>
      <c r="X2" s="15">
        <v>2</v>
      </c>
      <c r="Y2" s="15"/>
      <c r="Z2" s="15">
        <v>3</v>
      </c>
      <c r="AA2" s="15"/>
      <c r="AB2" s="15">
        <v>4</v>
      </c>
      <c r="AC2" s="15"/>
      <c r="AD2" s="15">
        <v>5</v>
      </c>
      <c r="AE2" s="15"/>
      <c r="AF2" s="15">
        <v>6</v>
      </c>
      <c r="AG2" s="15"/>
      <c r="AH2" s="15">
        <v>7</v>
      </c>
      <c r="AI2" s="15"/>
      <c r="AJ2" s="15">
        <v>8</v>
      </c>
      <c r="AK2" s="15"/>
    </row>
    <row r="3" spans="1:37" x14ac:dyDescent="0.75">
      <c r="A3" s="8"/>
      <c r="B3" s="8"/>
      <c r="C3" s="8"/>
      <c r="D3" s="9">
        <v>1</v>
      </c>
      <c r="E3" s="9">
        <v>10</v>
      </c>
      <c r="F3" s="10">
        <v>2</v>
      </c>
      <c r="G3" s="10">
        <v>20</v>
      </c>
      <c r="H3" s="11">
        <v>3</v>
      </c>
      <c r="I3" s="11">
        <v>30</v>
      </c>
      <c r="J3" s="11">
        <v>4</v>
      </c>
      <c r="K3" s="11">
        <v>40</v>
      </c>
      <c r="L3" s="11">
        <v>5</v>
      </c>
      <c r="M3" s="11">
        <v>50</v>
      </c>
      <c r="N3" s="11">
        <v>6</v>
      </c>
      <c r="O3" s="11">
        <v>60</v>
      </c>
      <c r="P3" s="11">
        <v>7</v>
      </c>
      <c r="Q3" s="11">
        <v>70</v>
      </c>
      <c r="R3" s="11">
        <v>8</v>
      </c>
      <c r="S3" s="11">
        <v>80</v>
      </c>
      <c r="T3" s="11">
        <v>9</v>
      </c>
      <c r="U3" s="11">
        <v>90</v>
      </c>
      <c r="V3" s="11">
        <v>10</v>
      </c>
      <c r="W3" s="11">
        <v>100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3"/>
    </row>
    <row r="4" spans="1:37" ht="18.25" x14ac:dyDescent="0.75">
      <c r="A4" s="2" t="s">
        <v>1</v>
      </c>
      <c r="B4" s="2" t="s">
        <v>6</v>
      </c>
      <c r="C4" s="3">
        <v>9.9</v>
      </c>
      <c r="D4" s="5">
        <f>$C4/1</f>
        <v>9.9</v>
      </c>
      <c r="E4" s="5">
        <f>E$3/RIGHT($B4,LEN($B4)-SEARCH("№",$B4))</f>
        <v>1</v>
      </c>
      <c r="G4" s="5"/>
      <c r="H4" s="6"/>
      <c r="I4" s="6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>
        <f>$C4*X$2</f>
        <v>19.8</v>
      </c>
      <c r="Y4">
        <f>X$2</f>
        <v>2</v>
      </c>
      <c r="Z4">
        <f t="shared" ref="Z4:AJ4" si="0">$C4*Z$2</f>
        <v>29.700000000000003</v>
      </c>
      <c r="AA4">
        <f>Z$2</f>
        <v>3</v>
      </c>
      <c r="AB4">
        <f t="shared" si="0"/>
        <v>39.6</v>
      </c>
      <c r="AC4">
        <f>AB$2</f>
        <v>4</v>
      </c>
      <c r="AD4">
        <f t="shared" si="0"/>
        <v>49.5</v>
      </c>
      <c r="AE4">
        <f>AD$2</f>
        <v>5</v>
      </c>
      <c r="AF4">
        <f t="shared" si="0"/>
        <v>59.400000000000006</v>
      </c>
      <c r="AG4">
        <f>AF$2</f>
        <v>6</v>
      </c>
      <c r="AH4">
        <f t="shared" si="0"/>
        <v>69.3</v>
      </c>
      <c r="AI4">
        <f>AH$2</f>
        <v>7</v>
      </c>
      <c r="AJ4">
        <f t="shared" si="0"/>
        <v>79.2</v>
      </c>
      <c r="AK4">
        <f>AJ$2</f>
        <v>8</v>
      </c>
    </row>
    <row r="5" spans="1:37" ht="18.25" x14ac:dyDescent="0.75">
      <c r="A5" s="2" t="s">
        <v>1</v>
      </c>
      <c r="B5" s="2" t="s">
        <v>6</v>
      </c>
      <c r="C5" s="3">
        <v>9.4600000000000009</v>
      </c>
      <c r="D5" s="5">
        <f>$C5/1</f>
        <v>9.4600000000000009</v>
      </c>
      <c r="E5" s="5">
        <f t="shared" ref="E5:E12" si="1">E$3/RIGHT($B5,LEN($B5)-SEARCH("№",$B5))</f>
        <v>1</v>
      </c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>
        <f t="shared" ref="X5:AJ12" si="2">$C5*X$2</f>
        <v>18.920000000000002</v>
      </c>
      <c r="Y5">
        <f t="shared" ref="Y5:Y12" si="3">$X$2</f>
        <v>2</v>
      </c>
      <c r="Z5">
        <f t="shared" si="2"/>
        <v>28.380000000000003</v>
      </c>
      <c r="AA5">
        <f t="shared" ref="AA5:AC12" si="4">Z$2</f>
        <v>3</v>
      </c>
      <c r="AB5">
        <f t="shared" si="2"/>
        <v>37.840000000000003</v>
      </c>
      <c r="AC5">
        <f t="shared" si="4"/>
        <v>4</v>
      </c>
      <c r="AD5">
        <f t="shared" si="2"/>
        <v>47.300000000000004</v>
      </c>
      <c r="AE5">
        <f t="shared" ref="AE5" si="5">AD$2</f>
        <v>5</v>
      </c>
      <c r="AF5">
        <f t="shared" si="2"/>
        <v>56.760000000000005</v>
      </c>
      <c r="AG5">
        <f t="shared" ref="AG5" si="6">AF$2</f>
        <v>6</v>
      </c>
      <c r="AH5">
        <f t="shared" si="2"/>
        <v>66.22</v>
      </c>
      <c r="AI5">
        <f t="shared" ref="AI5" si="7">AH$2</f>
        <v>7</v>
      </c>
      <c r="AJ5">
        <f t="shared" si="2"/>
        <v>75.680000000000007</v>
      </c>
      <c r="AK5">
        <f t="shared" ref="AK5" si="8">AJ$2</f>
        <v>8</v>
      </c>
    </row>
    <row r="6" spans="1:37" ht="18.25" x14ac:dyDescent="0.75">
      <c r="A6" s="2" t="s">
        <v>1</v>
      </c>
      <c r="B6" s="2" t="s">
        <v>7</v>
      </c>
      <c r="C6" s="3">
        <v>26.51</v>
      </c>
      <c r="D6" s="5">
        <f>$C6/2</f>
        <v>13.255000000000001</v>
      </c>
      <c r="E6" s="5">
        <f t="shared" si="1"/>
        <v>0.5</v>
      </c>
      <c r="F6" s="6">
        <f t="shared" ref="F6:V12" si="9">$D6*F$2</f>
        <v>26.51</v>
      </c>
      <c r="G6" s="5">
        <f t="shared" ref="G6:G12" si="10">G$3/RIGHT($B6,LEN($B6)-SEARCH("№",$B6))</f>
        <v>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>
        <f t="shared" si="2"/>
        <v>53.02</v>
      </c>
      <c r="Y6">
        <f t="shared" si="3"/>
        <v>2</v>
      </c>
      <c r="Z6">
        <f t="shared" si="2"/>
        <v>79.53</v>
      </c>
      <c r="AA6">
        <f t="shared" si="4"/>
        <v>3</v>
      </c>
      <c r="AB6">
        <f t="shared" si="2"/>
        <v>106.04</v>
      </c>
      <c r="AC6">
        <f t="shared" si="4"/>
        <v>4</v>
      </c>
      <c r="AD6">
        <f t="shared" si="2"/>
        <v>132.55000000000001</v>
      </c>
      <c r="AE6">
        <f t="shared" ref="AE6" si="11">AD$2</f>
        <v>5</v>
      </c>
      <c r="AF6">
        <f t="shared" si="2"/>
        <v>159.06</v>
      </c>
      <c r="AG6">
        <f t="shared" ref="AG6" si="12">AF$2</f>
        <v>6</v>
      </c>
      <c r="AH6">
        <f t="shared" si="2"/>
        <v>185.57000000000002</v>
      </c>
      <c r="AI6">
        <f t="shared" ref="AI6" si="13">AH$2</f>
        <v>7</v>
      </c>
      <c r="AJ6">
        <f t="shared" si="2"/>
        <v>212.08</v>
      </c>
      <c r="AK6">
        <f t="shared" ref="AK6" si="14">AJ$2</f>
        <v>8</v>
      </c>
    </row>
    <row r="7" spans="1:37" ht="18.25" x14ac:dyDescent="0.75">
      <c r="A7" s="2" t="s">
        <v>1</v>
      </c>
      <c r="B7" s="4" t="s">
        <v>8</v>
      </c>
      <c r="C7" s="3">
        <v>24.3</v>
      </c>
      <c r="D7" s="5">
        <f>$C7/3</f>
        <v>8.1</v>
      </c>
      <c r="E7" s="5">
        <f t="shared" si="1"/>
        <v>0.33333333333333331</v>
      </c>
      <c r="F7" s="6">
        <f t="shared" si="9"/>
        <v>16.2</v>
      </c>
      <c r="G7" s="5">
        <f t="shared" si="10"/>
        <v>0.66666666666666663</v>
      </c>
      <c r="H7" s="6">
        <f t="shared" si="9"/>
        <v>24.299999999999997</v>
      </c>
      <c r="I7" s="5">
        <f>I$3/RIGHT($B7,LEN($B7)-SEARCH("№",$B7))</f>
        <v>1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>
        <f t="shared" si="2"/>
        <v>48.6</v>
      </c>
      <c r="Y7">
        <f t="shared" si="3"/>
        <v>2</v>
      </c>
      <c r="Z7">
        <f t="shared" si="2"/>
        <v>72.900000000000006</v>
      </c>
      <c r="AA7">
        <f t="shared" si="4"/>
        <v>3</v>
      </c>
      <c r="AB7">
        <f t="shared" si="2"/>
        <v>97.2</v>
      </c>
      <c r="AC7">
        <f t="shared" si="4"/>
        <v>4</v>
      </c>
      <c r="AD7">
        <f t="shared" si="2"/>
        <v>121.5</v>
      </c>
      <c r="AE7">
        <f t="shared" ref="AE7" si="15">AD$2</f>
        <v>5</v>
      </c>
      <c r="AF7">
        <f t="shared" si="2"/>
        <v>145.80000000000001</v>
      </c>
      <c r="AG7">
        <f t="shared" ref="AG7" si="16">AF$2</f>
        <v>6</v>
      </c>
      <c r="AH7">
        <f t="shared" si="2"/>
        <v>170.1</v>
      </c>
      <c r="AI7">
        <f t="shared" ref="AI7" si="17">AH$2</f>
        <v>7</v>
      </c>
      <c r="AJ7">
        <f t="shared" si="2"/>
        <v>194.4</v>
      </c>
      <c r="AK7">
        <f t="shared" ref="AK7" si="18">AJ$2</f>
        <v>8</v>
      </c>
    </row>
    <row r="8" spans="1:37" ht="18.25" x14ac:dyDescent="0.75">
      <c r="A8" s="2" t="s">
        <v>1</v>
      </c>
      <c r="B8" s="4" t="s">
        <v>8</v>
      </c>
      <c r="C8" s="3">
        <v>26.1</v>
      </c>
      <c r="D8" s="5">
        <f>$C8/3</f>
        <v>8.7000000000000011</v>
      </c>
      <c r="E8" s="5">
        <f>E$3/RIGHT($B8,LEN($B8)-SEARCH("№",$B8))</f>
        <v>0.33333333333333331</v>
      </c>
      <c r="F8" s="6">
        <f t="shared" si="9"/>
        <v>17.400000000000002</v>
      </c>
      <c r="G8" s="5">
        <f t="shared" si="10"/>
        <v>0.66666666666666663</v>
      </c>
      <c r="H8" s="6">
        <f t="shared" si="9"/>
        <v>26.1</v>
      </c>
      <c r="I8" s="5">
        <f t="shared" ref="I8:U11" si="19">I$3/RIGHT($B8,LEN($B8)-SEARCH("№",$B8))</f>
        <v>1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>
        <f t="shared" si="2"/>
        <v>52.2</v>
      </c>
      <c r="Y8">
        <f t="shared" si="3"/>
        <v>2</v>
      </c>
      <c r="Z8">
        <f t="shared" si="2"/>
        <v>78.300000000000011</v>
      </c>
      <c r="AA8">
        <f t="shared" si="4"/>
        <v>3</v>
      </c>
      <c r="AB8">
        <f t="shared" si="2"/>
        <v>104.4</v>
      </c>
      <c r="AC8">
        <f t="shared" si="4"/>
        <v>4</v>
      </c>
      <c r="AD8">
        <f t="shared" si="2"/>
        <v>130.5</v>
      </c>
      <c r="AE8">
        <f t="shared" ref="AE8" si="20">AD$2</f>
        <v>5</v>
      </c>
      <c r="AF8">
        <f t="shared" si="2"/>
        <v>156.60000000000002</v>
      </c>
      <c r="AG8">
        <f t="shared" ref="AG8" si="21">AF$2</f>
        <v>6</v>
      </c>
      <c r="AH8">
        <f t="shared" si="2"/>
        <v>182.70000000000002</v>
      </c>
      <c r="AI8">
        <f t="shared" ref="AI8" si="22">AH$2</f>
        <v>7</v>
      </c>
      <c r="AJ8">
        <f t="shared" si="2"/>
        <v>208.8</v>
      </c>
      <c r="AK8">
        <f t="shared" ref="AK8" si="23">AJ$2</f>
        <v>8</v>
      </c>
    </row>
    <row r="9" spans="1:37" ht="18.25" x14ac:dyDescent="0.75">
      <c r="A9" s="2" t="s">
        <v>5</v>
      </c>
      <c r="B9" s="2" t="s">
        <v>9</v>
      </c>
      <c r="C9" s="3">
        <v>3609</v>
      </c>
      <c r="D9" s="5">
        <f t="shared" ref="D9:D10" si="24">$C9/3</f>
        <v>1203</v>
      </c>
      <c r="E9" s="5">
        <f t="shared" si="1"/>
        <v>0.33333333333333331</v>
      </c>
      <c r="F9" s="6">
        <f t="shared" si="9"/>
        <v>2406</v>
      </c>
      <c r="G9" s="5">
        <f t="shared" si="10"/>
        <v>0.66666666666666663</v>
      </c>
      <c r="H9" s="6">
        <f t="shared" si="9"/>
        <v>3609</v>
      </c>
      <c r="I9" s="5">
        <f t="shared" si="19"/>
        <v>1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>
        <f t="shared" si="2"/>
        <v>7218</v>
      </c>
      <c r="Y9">
        <f t="shared" si="3"/>
        <v>2</v>
      </c>
      <c r="Z9">
        <f t="shared" si="2"/>
        <v>10827</v>
      </c>
      <c r="AA9">
        <f t="shared" si="4"/>
        <v>3</v>
      </c>
      <c r="AB9">
        <f t="shared" si="2"/>
        <v>14436</v>
      </c>
      <c r="AC9">
        <f t="shared" si="4"/>
        <v>4</v>
      </c>
      <c r="AD9">
        <f t="shared" si="2"/>
        <v>18045</v>
      </c>
      <c r="AE9">
        <f t="shared" ref="AE9" si="25">AD$2</f>
        <v>5</v>
      </c>
      <c r="AF9">
        <f t="shared" si="2"/>
        <v>21654</v>
      </c>
      <c r="AG9">
        <f t="shared" ref="AG9" si="26">AF$2</f>
        <v>6</v>
      </c>
      <c r="AH9">
        <f t="shared" si="2"/>
        <v>25263</v>
      </c>
      <c r="AI9">
        <f t="shared" ref="AI9" si="27">AH$2</f>
        <v>7</v>
      </c>
      <c r="AJ9">
        <f t="shared" si="2"/>
        <v>28872</v>
      </c>
      <c r="AK9">
        <f t="shared" ref="AK9" si="28">AJ$2</f>
        <v>8</v>
      </c>
    </row>
    <row r="10" spans="1:37" ht="18.25" x14ac:dyDescent="0.75">
      <c r="A10" s="2" t="s">
        <v>5</v>
      </c>
      <c r="B10" s="2" t="s">
        <v>9</v>
      </c>
      <c r="C10" s="3">
        <v>2498.1</v>
      </c>
      <c r="D10" s="5">
        <f t="shared" si="24"/>
        <v>832.69999999999993</v>
      </c>
      <c r="E10" s="5">
        <f t="shared" si="1"/>
        <v>0.33333333333333331</v>
      </c>
      <c r="F10" s="6">
        <f t="shared" si="9"/>
        <v>1665.3999999999999</v>
      </c>
      <c r="G10" s="5">
        <f t="shared" si="10"/>
        <v>0.66666666666666663</v>
      </c>
      <c r="H10" s="6">
        <f t="shared" si="9"/>
        <v>2498.1</v>
      </c>
      <c r="I10" s="5">
        <f t="shared" si="19"/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>
        <f t="shared" si="2"/>
        <v>4996.2</v>
      </c>
      <c r="Y10">
        <f t="shared" si="3"/>
        <v>2</v>
      </c>
      <c r="Z10">
        <f t="shared" si="2"/>
        <v>7494.2999999999993</v>
      </c>
      <c r="AA10">
        <f t="shared" si="4"/>
        <v>3</v>
      </c>
      <c r="AB10">
        <f t="shared" si="2"/>
        <v>9992.4</v>
      </c>
      <c r="AC10">
        <f t="shared" si="4"/>
        <v>4</v>
      </c>
      <c r="AD10">
        <f t="shared" si="2"/>
        <v>12490.5</v>
      </c>
      <c r="AE10">
        <f t="shared" ref="AE10" si="29">AD$2</f>
        <v>5</v>
      </c>
      <c r="AF10">
        <f t="shared" si="2"/>
        <v>14988.599999999999</v>
      </c>
      <c r="AG10">
        <f t="shared" ref="AG10" si="30">AF$2</f>
        <v>6</v>
      </c>
      <c r="AH10">
        <f t="shared" si="2"/>
        <v>17486.7</v>
      </c>
      <c r="AI10">
        <f t="shared" ref="AI10" si="31">AH$2</f>
        <v>7</v>
      </c>
      <c r="AJ10">
        <f t="shared" si="2"/>
        <v>19984.8</v>
      </c>
      <c r="AK10">
        <f t="shared" ref="AK10" si="32">AJ$2</f>
        <v>8</v>
      </c>
    </row>
    <row r="11" spans="1:37" ht="18.25" x14ac:dyDescent="0.75">
      <c r="A11" s="2" t="s">
        <v>5</v>
      </c>
      <c r="B11" s="2" t="s">
        <v>10</v>
      </c>
      <c r="C11" s="3">
        <v>8994</v>
      </c>
      <c r="D11" s="5">
        <f>$C11/10</f>
        <v>899.4</v>
      </c>
      <c r="E11" s="5">
        <f>E$3/RIGHT($B11,LEN($B11)-SEARCH("№",$B11))</f>
        <v>0.1</v>
      </c>
      <c r="F11" s="6">
        <f t="shared" si="9"/>
        <v>1798.8</v>
      </c>
      <c r="G11" s="5">
        <f t="shared" si="10"/>
        <v>0.2</v>
      </c>
      <c r="H11" s="6">
        <f t="shared" si="9"/>
        <v>2698.2</v>
      </c>
      <c r="I11" s="5">
        <f t="shared" si="19"/>
        <v>0.3</v>
      </c>
      <c r="J11" s="6">
        <f t="shared" si="9"/>
        <v>3597.6</v>
      </c>
      <c r="K11" s="5">
        <f t="shared" si="19"/>
        <v>0.4</v>
      </c>
      <c r="L11" s="6">
        <f t="shared" si="9"/>
        <v>4497</v>
      </c>
      <c r="M11" s="5">
        <f t="shared" si="19"/>
        <v>0.5</v>
      </c>
      <c r="N11" s="6">
        <f t="shared" si="9"/>
        <v>5396.4</v>
      </c>
      <c r="O11" s="5">
        <f t="shared" si="19"/>
        <v>0.6</v>
      </c>
      <c r="P11" s="6">
        <f t="shared" si="9"/>
        <v>6295.8</v>
      </c>
      <c r="Q11" s="5">
        <f t="shared" si="19"/>
        <v>0.7</v>
      </c>
      <c r="R11" s="6">
        <f t="shared" si="9"/>
        <v>7195.2</v>
      </c>
      <c r="S11" s="5">
        <f t="shared" si="19"/>
        <v>0.8</v>
      </c>
      <c r="T11" s="6">
        <f t="shared" si="9"/>
        <v>8094.5999999999995</v>
      </c>
      <c r="U11" s="5">
        <f t="shared" si="19"/>
        <v>0.9</v>
      </c>
      <c r="V11" s="6">
        <f t="shared" si="9"/>
        <v>8994</v>
      </c>
      <c r="W11" s="5">
        <f>W$3/RIGHT($B11,LEN($B11)-SEARCH("№",$B11))</f>
        <v>1</v>
      </c>
      <c r="X11">
        <f t="shared" si="2"/>
        <v>17988</v>
      </c>
      <c r="Y11">
        <f t="shared" si="3"/>
        <v>2</v>
      </c>
      <c r="Z11">
        <f t="shared" si="2"/>
        <v>26982</v>
      </c>
      <c r="AA11">
        <f t="shared" si="4"/>
        <v>3</v>
      </c>
      <c r="AB11">
        <f t="shared" si="2"/>
        <v>35976</v>
      </c>
      <c r="AC11">
        <f t="shared" si="4"/>
        <v>4</v>
      </c>
      <c r="AD11">
        <f t="shared" si="2"/>
        <v>44970</v>
      </c>
      <c r="AE11">
        <f t="shared" ref="AE11" si="33">AD$2</f>
        <v>5</v>
      </c>
      <c r="AF11">
        <f t="shared" si="2"/>
        <v>53964</v>
      </c>
      <c r="AG11">
        <f t="shared" ref="AG11" si="34">AF$2</f>
        <v>6</v>
      </c>
      <c r="AH11">
        <f t="shared" si="2"/>
        <v>62958</v>
      </c>
      <c r="AI11">
        <f t="shared" ref="AI11" si="35">AH$2</f>
        <v>7</v>
      </c>
      <c r="AJ11">
        <f t="shared" si="2"/>
        <v>71952</v>
      </c>
      <c r="AK11">
        <f t="shared" ref="AK11" si="36">AJ$2</f>
        <v>8</v>
      </c>
    </row>
    <row r="12" spans="1:37" ht="18.25" x14ac:dyDescent="0.75">
      <c r="A12" s="2" t="s">
        <v>5</v>
      </c>
      <c r="B12" s="2" t="s">
        <v>10</v>
      </c>
      <c r="C12" s="3">
        <v>8624</v>
      </c>
      <c r="D12" s="5">
        <f>$C12/10</f>
        <v>862.4</v>
      </c>
      <c r="E12" s="5">
        <f t="shared" si="1"/>
        <v>0.1</v>
      </c>
      <c r="F12" s="6">
        <f>$D12*F$2</f>
        <v>1724.8</v>
      </c>
      <c r="G12" s="5">
        <f t="shared" si="10"/>
        <v>0.2</v>
      </c>
      <c r="H12" s="6">
        <f t="shared" si="9"/>
        <v>2587.1999999999998</v>
      </c>
      <c r="I12" s="5">
        <f>I$3/RIGHT($B12,LEN($B12)-SEARCH("№",$B12))</f>
        <v>0.3</v>
      </c>
      <c r="J12" s="6">
        <f t="shared" si="9"/>
        <v>3449.6</v>
      </c>
      <c r="K12" s="5">
        <f>K$3/RIGHT($B12,LEN($B12)-SEARCH("№",$B12))</f>
        <v>0.4</v>
      </c>
      <c r="L12" s="6">
        <f t="shared" si="9"/>
        <v>4312</v>
      </c>
      <c r="M12" s="5">
        <f>M$3/RIGHT($B12,LEN($B12)-SEARCH("№",$B12))</f>
        <v>0.5</v>
      </c>
      <c r="N12" s="6">
        <f t="shared" si="9"/>
        <v>5174.3999999999996</v>
      </c>
      <c r="O12" s="5">
        <f>O$3/RIGHT($B12,LEN($B12)-SEARCH("№",$B12))</f>
        <v>0.6</v>
      </c>
      <c r="P12" s="6">
        <f t="shared" si="9"/>
        <v>6036.8</v>
      </c>
      <c r="Q12" s="5">
        <f>Q$3/RIGHT($B12,LEN($B12)-SEARCH("№",$B12))</f>
        <v>0.7</v>
      </c>
      <c r="R12" s="6">
        <f t="shared" si="9"/>
        <v>6899.2</v>
      </c>
      <c r="S12" s="5">
        <f>S$3/RIGHT($B12,LEN($B12)-SEARCH("№",$B12))</f>
        <v>0.8</v>
      </c>
      <c r="T12" s="6">
        <f t="shared" si="9"/>
        <v>7761.5999999999995</v>
      </c>
      <c r="U12" s="5">
        <f>U$3/RIGHT($B12,LEN($B12)-SEARCH("№",$B12))</f>
        <v>0.9</v>
      </c>
      <c r="V12" s="6">
        <f t="shared" si="9"/>
        <v>8624</v>
      </c>
      <c r="W12" s="5">
        <f>W$3/RIGHT($B12,LEN($B12)-SEARCH("№",$B12))</f>
        <v>1</v>
      </c>
      <c r="X12">
        <f t="shared" si="2"/>
        <v>17248</v>
      </c>
      <c r="Y12">
        <f t="shared" si="3"/>
        <v>2</v>
      </c>
      <c r="Z12">
        <f t="shared" si="2"/>
        <v>25872</v>
      </c>
      <c r="AA12">
        <f t="shared" si="4"/>
        <v>3</v>
      </c>
      <c r="AB12">
        <f t="shared" si="2"/>
        <v>34496</v>
      </c>
      <c r="AC12">
        <f t="shared" si="4"/>
        <v>4</v>
      </c>
      <c r="AD12">
        <f t="shared" si="2"/>
        <v>43120</v>
      </c>
      <c r="AE12">
        <f t="shared" ref="AE12" si="37">AD$2</f>
        <v>5</v>
      </c>
      <c r="AF12">
        <f t="shared" si="2"/>
        <v>51744</v>
      </c>
      <c r="AG12">
        <f t="shared" ref="AG12" si="38">AF$2</f>
        <v>6</v>
      </c>
      <c r="AH12">
        <f t="shared" si="2"/>
        <v>60368</v>
      </c>
      <c r="AI12">
        <f t="shared" ref="AI12" si="39">AH$2</f>
        <v>7</v>
      </c>
      <c r="AJ12">
        <f>$C12*AJ$2</f>
        <v>68992</v>
      </c>
      <c r="AK12">
        <f t="shared" ref="AK12" si="40">AJ$2</f>
        <v>8</v>
      </c>
    </row>
  </sheetData>
  <mergeCells count="19">
    <mergeCell ref="AJ2:AK2"/>
    <mergeCell ref="D1:V1"/>
    <mergeCell ref="X1:AJ1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D363-1554-4F64-8185-020887B31697}">
  <dimension ref="A1:F18"/>
  <sheetViews>
    <sheetView tabSelected="1" workbookViewId="0">
      <selection activeCell="F2" sqref="F2"/>
    </sheetView>
  </sheetViews>
  <sheetFormatPr defaultRowHeight="14.75" x14ac:dyDescent="0.75"/>
  <cols>
    <col min="1" max="1" width="15.26953125" customWidth="1"/>
  </cols>
  <sheetData>
    <row r="1" spans="1:6" x14ac:dyDescent="0.75">
      <c r="D1" t="s">
        <v>16</v>
      </c>
      <c r="E1" t="s">
        <v>17</v>
      </c>
      <c r="F1" t="s">
        <v>11</v>
      </c>
    </row>
    <row r="2" spans="1:6" x14ac:dyDescent="0.75">
      <c r="A2" t="s">
        <v>2</v>
      </c>
      <c r="B2" t="s">
        <v>4</v>
      </c>
      <c r="D2" s="14">
        <v>0.2</v>
      </c>
      <c r="E2">
        <v>1798.8</v>
      </c>
      <c r="F2" s="14">
        <v>8994</v>
      </c>
    </row>
    <row r="3" spans="1:6" x14ac:dyDescent="0.75">
      <c r="A3" t="s">
        <v>2</v>
      </c>
      <c r="B3" t="s">
        <v>4</v>
      </c>
      <c r="D3" s="14">
        <v>0.2</v>
      </c>
      <c r="E3">
        <v>1798.8</v>
      </c>
      <c r="F3" s="14">
        <v>8994</v>
      </c>
    </row>
    <row r="4" spans="1:6" x14ac:dyDescent="0.75">
      <c r="A4" t="s">
        <v>2</v>
      </c>
      <c r="B4" t="s">
        <v>0</v>
      </c>
      <c r="D4" s="14">
        <v>1</v>
      </c>
      <c r="E4">
        <v>3609</v>
      </c>
      <c r="F4" s="14">
        <v>3609</v>
      </c>
    </row>
    <row r="5" spans="1:6" x14ac:dyDescent="0.75">
      <c r="A5" t="s">
        <v>2</v>
      </c>
      <c r="B5" t="s">
        <v>0</v>
      </c>
      <c r="D5" s="14">
        <v>1</v>
      </c>
      <c r="E5">
        <v>3609</v>
      </c>
      <c r="F5" s="14">
        <v>3609</v>
      </c>
    </row>
    <row r="6" spans="1:6" x14ac:dyDescent="0.75">
      <c r="A6" t="s">
        <v>2</v>
      </c>
      <c r="B6" t="s">
        <v>0</v>
      </c>
      <c r="D6" s="14">
        <v>2</v>
      </c>
      <c r="E6">
        <v>7218</v>
      </c>
      <c r="F6" s="14">
        <v>3609</v>
      </c>
    </row>
    <row r="7" spans="1:6" x14ac:dyDescent="0.75">
      <c r="A7" t="s">
        <v>2</v>
      </c>
      <c r="B7" t="s">
        <v>0</v>
      </c>
      <c r="D7" s="14">
        <v>1</v>
      </c>
      <c r="E7">
        <v>3609</v>
      </c>
      <c r="F7" s="14">
        <v>3609</v>
      </c>
    </row>
    <row r="8" spans="1:6" x14ac:dyDescent="0.75">
      <c r="A8" t="s">
        <v>2</v>
      </c>
      <c r="B8" t="s">
        <v>0</v>
      </c>
      <c r="D8" s="14">
        <v>0.1</v>
      </c>
      <c r="E8">
        <v>899.4</v>
      </c>
      <c r="F8" s="14">
        <v>8994</v>
      </c>
    </row>
    <row r="9" spans="1:6" x14ac:dyDescent="0.75">
      <c r="A9" t="s">
        <v>2</v>
      </c>
      <c r="B9" t="s">
        <v>0</v>
      </c>
      <c r="D9" s="14">
        <v>0.1</v>
      </c>
      <c r="E9">
        <v>899.4</v>
      </c>
      <c r="F9" s="14">
        <v>8994</v>
      </c>
    </row>
    <row r="10" spans="1:6" x14ac:dyDescent="0.75">
      <c r="A10" t="s">
        <v>2</v>
      </c>
      <c r="B10" t="s">
        <v>0</v>
      </c>
      <c r="D10" s="14">
        <v>0.3</v>
      </c>
      <c r="E10">
        <v>2587.1999999999998</v>
      </c>
      <c r="F10" s="14">
        <v>8624</v>
      </c>
    </row>
    <row r="11" spans="1:6" x14ac:dyDescent="0.75">
      <c r="A11" t="s">
        <v>2</v>
      </c>
      <c r="B11" t="s">
        <v>0</v>
      </c>
      <c r="D11" s="14">
        <v>0.3</v>
      </c>
      <c r="E11">
        <v>2587.1999999999998</v>
      </c>
      <c r="F11" s="14">
        <v>8624</v>
      </c>
    </row>
    <row r="12" spans="1:6" x14ac:dyDescent="0.75">
      <c r="A12" t="s">
        <v>2</v>
      </c>
      <c r="B12" t="s">
        <v>0</v>
      </c>
      <c r="D12" s="14">
        <v>0.1</v>
      </c>
      <c r="E12">
        <v>862.4</v>
      </c>
      <c r="F12" s="14">
        <v>8624</v>
      </c>
    </row>
    <row r="13" spans="1:6" x14ac:dyDescent="0.75">
      <c r="A13" t="s">
        <v>2</v>
      </c>
      <c r="B13" t="s">
        <v>0</v>
      </c>
      <c r="D13" s="14">
        <v>0.1</v>
      </c>
      <c r="E13">
        <v>862.4</v>
      </c>
      <c r="F13" s="14">
        <v>8624</v>
      </c>
    </row>
    <row r="14" spans="1:6" x14ac:dyDescent="0.75">
      <c r="A14" t="s">
        <v>2</v>
      </c>
      <c r="B14" t="s">
        <v>0</v>
      </c>
      <c r="D14" s="14">
        <v>0.2</v>
      </c>
      <c r="E14">
        <v>1724.8</v>
      </c>
      <c r="F14" s="14">
        <v>8624</v>
      </c>
    </row>
    <row r="15" spans="1:6" x14ac:dyDescent="0.75">
      <c r="A15" t="s">
        <v>2</v>
      </c>
      <c r="B15" t="s">
        <v>0</v>
      </c>
      <c r="D15" s="14">
        <v>0.2</v>
      </c>
      <c r="E15">
        <v>1724.8</v>
      </c>
      <c r="F15" s="14">
        <v>8624</v>
      </c>
    </row>
    <row r="16" spans="1:6" x14ac:dyDescent="0.75">
      <c r="A16" t="s">
        <v>3</v>
      </c>
      <c r="B16" t="s">
        <v>0</v>
      </c>
      <c r="D16" s="14">
        <v>0.33333333333333331</v>
      </c>
      <c r="E16">
        <v>8.1</v>
      </c>
      <c r="F16" s="14">
        <v>24.3</v>
      </c>
    </row>
    <row r="17" spans="1:6" x14ac:dyDescent="0.75">
      <c r="A17" t="s">
        <v>3</v>
      </c>
      <c r="B17" t="s">
        <v>0</v>
      </c>
      <c r="D17" s="14">
        <v>0.33333333333333331</v>
      </c>
      <c r="E17">
        <v>8.1</v>
      </c>
      <c r="F17" s="14">
        <v>24.3</v>
      </c>
    </row>
    <row r="18" spans="1:6" x14ac:dyDescent="0.75">
      <c r="A18" t="s">
        <v>3</v>
      </c>
      <c r="B18" t="s">
        <v>0</v>
      </c>
      <c r="D18" s="14">
        <v>3</v>
      </c>
      <c r="E18">
        <v>79.53</v>
      </c>
      <c r="F18" s="14">
        <v>26.51</v>
      </c>
    </row>
  </sheetData>
  <autoFilter ref="A1:E27" xr:uid="{F8DBD363-1554-4F64-8185-020887B3169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Цены</vt:lpstr>
      <vt:lpstr>Таблетки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DjiiM</cp:lastModifiedBy>
  <cp:revision>167</cp:revision>
  <cp:lastPrinted>2021-12-02T11:17:28Z</cp:lastPrinted>
  <dcterms:created xsi:type="dcterms:W3CDTF">2021-09-28T14:15:38Z</dcterms:created>
  <dcterms:modified xsi:type="dcterms:W3CDTF">2022-07-28T17:36:05Z</dcterms:modified>
</cp:coreProperties>
</file>