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1840" windowHeight="121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Z2" i="1" l="1"/>
  <c r="AA2" i="1"/>
  <c r="AB2" i="1"/>
  <c r="AC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F2" i="1"/>
  <c r="G2" i="1"/>
  <c r="E2" i="1"/>
  <c r="AE5" i="1" l="1"/>
  <c r="AE4" i="1"/>
  <c r="AE3" i="1"/>
  <c r="AE2" i="1"/>
</calcChain>
</file>

<file path=xl/sharedStrings.xml><?xml version="1.0" encoding="utf-8"?>
<sst xmlns="http://schemas.openxmlformats.org/spreadsheetml/2006/main" count="41" uniqueCount="39">
  <si>
    <t>Т066 100</t>
  </si>
  <si>
    <t>Т066 150</t>
  </si>
  <si>
    <t>Т066 200</t>
  </si>
  <si>
    <t>Т066 300</t>
  </si>
  <si>
    <t>Т066 400</t>
  </si>
  <si>
    <t>Т066 500</t>
  </si>
  <si>
    <t>ТШП 100</t>
  </si>
  <si>
    <t>ТШП 150</t>
  </si>
  <si>
    <t>ТШП 200</t>
  </si>
  <si>
    <t>ТШП 300</t>
  </si>
  <si>
    <t>ТШП 300 51x9</t>
  </si>
  <si>
    <t>ТПП 150</t>
  </si>
  <si>
    <t>ТПП 300</t>
  </si>
  <si>
    <t>М204-02</t>
  </si>
  <si>
    <t>М206 PRNO</t>
  </si>
  <si>
    <t>М234-02</t>
  </si>
  <si>
    <t>М234-03</t>
  </si>
  <si>
    <t>М236</t>
  </si>
  <si>
    <t>М204-02.G</t>
  </si>
  <si>
    <t>М234-02.G</t>
  </si>
  <si>
    <t>М234-03.G</t>
  </si>
  <si>
    <t>Шкаф ПТ</t>
  </si>
  <si>
    <t>Модем</t>
  </si>
  <si>
    <t>ККИ</t>
  </si>
  <si>
    <t>Вторичка</t>
  </si>
  <si>
    <t>Бокс</t>
  </si>
  <si>
    <t>Дата</t>
  </si>
  <si>
    <t>Адрес</t>
  </si>
  <si>
    <t>ТУ</t>
  </si>
  <si>
    <t>Остаток</t>
  </si>
  <si>
    <t>ТТ</t>
  </si>
  <si>
    <t>Приняли от Ларюкова</t>
  </si>
  <si>
    <t>приход</t>
  </si>
  <si>
    <t>ПУ</t>
  </si>
  <si>
    <t>Забрали в СИМ, 3828</t>
  </si>
  <si>
    <t>ПУ GSM/шкаф ПТ</t>
  </si>
  <si>
    <t>Ленинский пр-кт, д.97, корп.4</t>
  </si>
  <si>
    <t>МС-21-303-59276(596635)</t>
  </si>
  <si>
    <t>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</si>
</sst>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"/>
  <sheetViews>
    <sheetView tabSelected="1" workbookViewId="0">
      <selection activeCell="D2" sqref="D2"/>
    </sheetView>
  </sheetViews>
  <sheetFormatPr defaultRowHeight="15" x14ac:dyDescent="0.25"/>
  <sheetData>
    <row r="1" spans="1:33" ht="15.75" x14ac:dyDescent="0.25">
      <c r="A1" s="3"/>
      <c r="B1" s="3"/>
      <c r="C1" s="3"/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/>
      <c r="AE1" s="1"/>
      <c r="AF1" s="2"/>
      <c r="AG1" s="2"/>
    </row>
    <row r="2" spans="1:33" x14ac:dyDescent="0.25">
      <c r="A2" s="3" t="s">
        <v>26</v>
      </c>
      <c r="B2" s="3" t="s">
        <v>27</v>
      </c>
      <c r="C2" s="3" t="s">
        <v>28</v>
      </c>
      <c r="D2" s="3">
        <f>SUMIF($AD$3:$AD$201,"приход",D$3:D$201)-SUMIF($AD$3:$AD$201,"расход",D$3:D$201)</f>
        <v>1</v>
      </c>
      <c r="E2" s="3">
        <f>SUMIF($AD$3:$AD$201,"приход",E$3:E$201)-SUMIF($AD$3:$AD$201,"расход",E$3:E$201)</f>
        <v>1</v>
      </c>
      <c r="F2" s="3">
        <f>SUMIF($AD$3:$AD$201,"приход",F$3:F$201)-SUMIF($AD$3:$AD$201,"расход",F$3:F$201)</f>
        <v>2</v>
      </c>
      <c r="G2" s="3">
        <f>SUMIF($AD$3:$AD$201,"приход",G$3:G$201)-SUMIF($AD$3:$AD$201,"расход",G$3:G$201)</f>
        <v>3</v>
      </c>
      <c r="H2" s="3">
        <f t="shared" ref="H2:AC2" si="0">SUMIF($AD$3:$AD$201,"приход",H$3:H$201)-SUMIF($AD$3:$AD$201,"расход",H$3:H$201)</f>
        <v>2</v>
      </c>
      <c r="I2" s="3">
        <f t="shared" si="0"/>
        <v>1</v>
      </c>
      <c r="J2" s="3">
        <f t="shared" si="0"/>
        <v>0</v>
      </c>
      <c r="K2" s="3">
        <f t="shared" si="0"/>
        <v>4</v>
      </c>
      <c r="L2" s="3">
        <f t="shared" si="0"/>
        <v>2</v>
      </c>
      <c r="M2" s="3">
        <f t="shared" si="0"/>
        <v>3</v>
      </c>
      <c r="N2" s="3">
        <f t="shared" si="0"/>
        <v>0</v>
      </c>
      <c r="O2" s="3">
        <f t="shared" si="0"/>
        <v>2</v>
      </c>
      <c r="P2" s="3">
        <f t="shared" si="0"/>
        <v>0</v>
      </c>
      <c r="Q2" s="3">
        <f t="shared" si="0"/>
        <v>0</v>
      </c>
      <c r="R2" s="3">
        <f t="shared" si="0"/>
        <v>0</v>
      </c>
      <c r="S2" s="3">
        <f t="shared" si="0"/>
        <v>7</v>
      </c>
      <c r="T2" s="3">
        <f t="shared" si="0"/>
        <v>15</v>
      </c>
      <c r="U2" s="3">
        <f t="shared" si="0"/>
        <v>0</v>
      </c>
      <c r="V2" s="3">
        <f t="shared" si="0"/>
        <v>0</v>
      </c>
      <c r="W2" s="3">
        <f t="shared" si="0"/>
        <v>0</v>
      </c>
      <c r="X2" s="3">
        <f t="shared" si="0"/>
        <v>0</v>
      </c>
      <c r="Y2" s="3">
        <f t="shared" si="0"/>
        <v>0</v>
      </c>
      <c r="Z2" s="3">
        <f t="shared" si="0"/>
        <v>43</v>
      </c>
      <c r="AA2" s="3">
        <f t="shared" si="0"/>
        <v>18</v>
      </c>
      <c r="AB2" s="3">
        <f t="shared" si="0"/>
        <v>8</v>
      </c>
      <c r="AC2" s="3">
        <f t="shared" si="0"/>
        <v>0</v>
      </c>
      <c r="AD2" s="3" t="s">
        <v>29</v>
      </c>
      <c r="AE2" s="3">
        <f>SUM(AE3:AE200)</f>
        <v>10000</v>
      </c>
      <c r="AF2" s="3" t="s">
        <v>30</v>
      </c>
      <c r="AG2" s="3">
        <v>1500</v>
      </c>
    </row>
    <row r="3" spans="1:33" x14ac:dyDescent="0.25">
      <c r="A3" s="3">
        <v>44550</v>
      </c>
      <c r="B3" s="3" t="s">
        <v>31</v>
      </c>
      <c r="C3" s="3"/>
      <c r="D3" s="3">
        <v>1</v>
      </c>
      <c r="E3" s="3">
        <v>3</v>
      </c>
      <c r="F3" s="3">
        <v>2</v>
      </c>
      <c r="G3" s="3">
        <v>3</v>
      </c>
      <c r="H3" s="3">
        <v>2</v>
      </c>
      <c r="I3" s="3">
        <v>1</v>
      </c>
      <c r="J3" s="3"/>
      <c r="K3" s="3">
        <v>4</v>
      </c>
      <c r="L3" s="3"/>
      <c r="M3" s="3"/>
      <c r="N3" s="3"/>
      <c r="O3" s="3">
        <v>2</v>
      </c>
      <c r="P3" s="3"/>
      <c r="Q3" s="3"/>
      <c r="R3" s="3"/>
      <c r="S3" s="3">
        <v>7</v>
      </c>
      <c r="T3" s="3">
        <v>17</v>
      </c>
      <c r="U3" s="3"/>
      <c r="V3" s="3"/>
      <c r="W3" s="3"/>
      <c r="X3" s="3"/>
      <c r="Y3" s="3"/>
      <c r="Z3" s="3">
        <v>44</v>
      </c>
      <c r="AA3" s="3">
        <v>20</v>
      </c>
      <c r="AB3" s="3">
        <v>10</v>
      </c>
      <c r="AC3" s="3"/>
      <c r="AD3" s="3" t="s">
        <v>32</v>
      </c>
      <c r="AE3" s="3" t="str">
        <f t="shared" ref="AE3:AE4" si="1">IF(AD3="приход","0",IF(AD3="расход",SUM(D3:P3)*$AG$2+SUM(Q3:U3)*$AG$3+SUM(V3:Y3)*$AG$4+Z3*$AG$5))</f>
        <v>0</v>
      </c>
      <c r="AF3" s="3" t="s">
        <v>33</v>
      </c>
      <c r="AG3" s="3">
        <v>1500</v>
      </c>
    </row>
    <row r="4" spans="1:33" x14ac:dyDescent="0.25">
      <c r="A4" s="3">
        <v>44551</v>
      </c>
      <c r="B4" s="3" t="s">
        <v>34</v>
      </c>
      <c r="C4" s="3"/>
      <c r="D4" s="3"/>
      <c r="E4" s="3"/>
      <c r="F4" s="3"/>
      <c r="G4" s="3"/>
      <c r="H4" s="3"/>
      <c r="I4" s="3"/>
      <c r="J4" s="3"/>
      <c r="K4" s="3"/>
      <c r="L4" s="3">
        <v>2</v>
      </c>
      <c r="M4" s="3">
        <v>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 t="s">
        <v>32</v>
      </c>
      <c r="AE4" s="3" t="str">
        <f t="shared" si="1"/>
        <v>0</v>
      </c>
      <c r="AF4" s="3" t="s">
        <v>35</v>
      </c>
      <c r="AG4" s="3">
        <v>5500</v>
      </c>
    </row>
    <row r="5" spans="1:33" x14ac:dyDescent="0.25">
      <c r="A5" s="3">
        <v>44552</v>
      </c>
      <c r="B5" s="3" t="s">
        <v>36</v>
      </c>
      <c r="C5" s="3" t="s">
        <v>37</v>
      </c>
      <c r="D5" s="3"/>
      <c r="E5" s="3">
        <v>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>
        <v>2</v>
      </c>
      <c r="U5" s="3"/>
      <c r="V5" s="3"/>
      <c r="W5" s="3"/>
      <c r="X5" s="3"/>
      <c r="Y5" s="3"/>
      <c r="Z5" s="3">
        <v>1</v>
      </c>
      <c r="AA5" s="3">
        <v>2</v>
      </c>
      <c r="AB5" s="3">
        <v>2</v>
      </c>
      <c r="AC5" s="3"/>
      <c r="AD5" s="3" t="s">
        <v>38</v>
      </c>
      <c r="AE5" s="3">
        <f>IF(AD5="приход","0",IF(AD5="расход",SUM(D5:P5)*$AG$2+SUM(Q5:U5)*$AG$3+SUM(V5:Y5)*$AG$4+Z5*$AG$5))</f>
        <v>10000</v>
      </c>
      <c r="AF5" s="3" t="s">
        <v>22</v>
      </c>
      <c r="AG5" s="3">
        <v>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Романченко ПС</dc:creator>
  <cp:lastModifiedBy>Коля</cp:lastModifiedBy>
  <dcterms:created xsi:type="dcterms:W3CDTF">2022-08-09T20:56:36Z</dcterms:created>
  <dcterms:modified xsi:type="dcterms:W3CDTF">2022-08-10T04:54:15Z</dcterms:modified>
</cp:coreProperties>
</file>