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Default Extension="data" ContentType="application/vnd.openxmlformats-officedocument.model+data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ЭтаКнига" defaultThemeVersion="124226"/>
  <bookViews>
    <workbookView xWindow="-105" yWindow="-105" windowWidth="23250" windowHeight="12570" tabRatio="843" activeTab="1"/>
  </bookViews>
  <sheets>
    <sheet name="Состав блюд" sheetId="3" r:id="rId1"/>
    <sheet name="Прих" sheetId="44" r:id="rId2"/>
    <sheet name="Выгрузка из прих.накл." sheetId="45" r:id="rId3"/>
  </sheets>
  <definedNames>
    <definedName name="_xlcn.WorksheetConnection_НормынапорциюF3G181" hidden="1">'Состав блюд'!$F$3:$G$18</definedName>
    <definedName name="_xlcn.WorksheetConnection_Сентябрь2022.xlsxТаблица2421" hidden="1">Таблица242</definedName>
    <definedName name="_xlcn.WorksheetConnection_Столоваяпосл.вар..xlsmТаблица11" hidden="1">Таблица1</definedName>
    <definedName name="_xlcn.WorksheetConnection_Столоваяпосл.вар..xlsmТаблица31" hidden="1">Таблица3</definedName>
    <definedName name="_xlcn.WorksheetConnection_Столоваяпосл.вар..xlsmТаблица41" hidden="1">Таблица4</definedName>
    <definedName name="Лук" localSheetId="0">'Состав блюд'!$AA$4:$AA$32</definedName>
  </definedNames>
  <calcPr calcId="125725"/>
  <fileRecoveryPr repairLoad="1"/>
  <extLst xmlns:x15="http://schemas.microsoft.com/office/spreadsheetml/2010/11/main">
    <ext uri="{FCE2AD5D-F65C-4FA6-A056-5C36A1767C68}">
      <x15:dataModel>
        <x15:modelTables>
          <x15:modelTable id="Таблица4" name="Таблица4" connection="WorksheetConnection_Столовая посл.вар..xlsm!Таблица4"/>
          <x15:modelTable id="Таблица3" name="Таблица3" connection="WorksheetConnection_Столовая посл.вар..xlsm!Таблица3"/>
          <x15:modelTable id="Таблица1" name="Таблица1" connection="WorksheetConnection_Столовая посл.вар..xlsm!Таблица1"/>
          <x15:modelTable id="Таблица242-ea6ab314-0a19-4445-90b3-8f4cd51af303" name="Таблица242" connection="WorksheetConnection_Сентябрь 2022.xlsx!Таблица242"/>
          <x15:modelTable id="Диапазон1-36bcf531-b2c0-44ae-a25f-d84c79fb5c89" name="Диапазон1" connection="WorksheetConnection_Нормы на порцию!$F$3:$G$18"/>
        </x15:modelTables>
        <x15:extLst>
          <ext xmlns:x16="http://schemas.microsoft.com/office/spreadsheetml/2014/11/main" uri="{9835A34E-60A6-4A7C-AAB8-D5F71C897F49}">
            <x16:modelTimeGroupings>
              <x16:modelTimeGrouping tableName="Таблица1" columnName="Дата закупки" columnId="Дата закупки">
                <x16:calculatedTimeColumn columnName="Дата закупки (Индекс месяца)" columnId="Дата закупки (Индекс месяца)" contentType="monthsindex" isSelected="1"/>
                <x16:calculatedTimeColumn columnName="Дата закупки (Месяц)" columnId="Дата закупки (Месяц)" contentType="months" isSelected="1"/>
              </x16:modelTimeGrouping>
              <x16:modelTimeGrouping tableName="Таблица4" columnName="Дата расхода" columnId="Дата">
                <x16:calculatedTimeColumn columnName="Дата расхода (Индекс месяца)" columnId="Дата расхода (Индекс месяца)" contentType="monthsindex" isSelected="1"/>
                <x16:calculatedTimeColumn columnName="Дата расхода (Месяц)" columnId="Дата расхода (Месяц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8" i="44"/>
  <c r="W58"/>
  <c r="W57"/>
  <c r="W55"/>
  <c r="W56"/>
  <c r="W48"/>
  <c r="W49"/>
  <c r="W50"/>
  <c r="W51"/>
  <c r="W52"/>
  <c r="W53"/>
  <c r="W54"/>
  <c r="W40"/>
  <c r="W41"/>
  <c r="W42"/>
  <c r="W43"/>
  <c r="W44"/>
  <c r="W45"/>
  <c r="W46"/>
  <c r="W47"/>
  <c r="W30"/>
  <c r="W31"/>
  <c r="W32"/>
  <c r="W33"/>
  <c r="W34"/>
  <c r="W35"/>
  <c r="W36"/>
  <c r="W37"/>
  <c r="W38"/>
  <c r="W39"/>
  <c r="W19"/>
  <c r="W20"/>
  <c r="W21"/>
  <c r="W22"/>
  <c r="W23"/>
  <c r="W24"/>
  <c r="W25"/>
  <c r="W26"/>
  <c r="W27"/>
  <c r="W29"/>
  <c r="W18"/>
  <c r="S15"/>
  <c r="B14" i="3"/>
  <c r="W59" i="44" l="1"/>
  <c r="X77" i="3" l="1"/>
  <c r="S77"/>
  <c r="N77"/>
  <c r="I77"/>
  <c r="D77"/>
  <c r="X76"/>
  <c r="S76"/>
  <c r="N76"/>
  <c r="I76"/>
  <c r="D76"/>
  <c r="X75"/>
  <c r="S75"/>
  <c r="N75"/>
  <c r="I75"/>
  <c r="D75"/>
  <c r="X74"/>
  <c r="S74"/>
  <c r="N74"/>
  <c r="I74"/>
  <c r="D74"/>
  <c r="X73"/>
  <c r="S73"/>
  <c r="N73"/>
  <c r="I73"/>
  <c r="D73"/>
  <c r="X72"/>
  <c r="S72"/>
  <c r="N72"/>
  <c r="I72"/>
  <c r="D72"/>
  <c r="X71"/>
  <c r="S71"/>
  <c r="N71"/>
  <c r="I71"/>
  <c r="D71"/>
  <c r="X70"/>
  <c r="S70"/>
  <c r="N70"/>
  <c r="I70"/>
  <c r="D70"/>
  <c r="X69"/>
  <c r="S69"/>
  <c r="N69"/>
  <c r="I69"/>
  <c r="D69"/>
  <c r="X68"/>
  <c r="S68"/>
  <c r="N68"/>
  <c r="I68"/>
  <c r="D68"/>
  <c r="X67"/>
  <c r="S67"/>
  <c r="N67"/>
  <c r="I67"/>
  <c r="D67"/>
  <c r="X66"/>
  <c r="S66"/>
  <c r="N66"/>
  <c r="I66"/>
  <c r="D66"/>
  <c r="X65"/>
  <c r="S65"/>
  <c r="N65"/>
  <c r="I65"/>
  <c r="D65"/>
  <c r="X64"/>
  <c r="S64"/>
  <c r="N64"/>
  <c r="I64"/>
  <c r="D64"/>
  <c r="X60"/>
  <c r="S60"/>
  <c r="N60"/>
  <c r="I60"/>
  <c r="D60"/>
  <c r="X59"/>
  <c r="S59"/>
  <c r="N59"/>
  <c r="I59"/>
  <c r="D59"/>
  <c r="X58"/>
  <c r="S58"/>
  <c r="N58"/>
  <c r="I58"/>
  <c r="D58"/>
  <c r="X57"/>
  <c r="S57"/>
  <c r="N57"/>
  <c r="I57"/>
  <c r="D57"/>
  <c r="X55"/>
  <c r="S55"/>
  <c r="N55"/>
  <c r="I55"/>
  <c r="D55"/>
  <c r="X54"/>
  <c r="S54"/>
  <c r="N54"/>
  <c r="I54"/>
  <c r="D54"/>
  <c r="X53"/>
  <c r="S53"/>
  <c r="N53"/>
  <c r="I53"/>
  <c r="D53"/>
  <c r="X52"/>
  <c r="S52"/>
  <c r="N52"/>
  <c r="I52"/>
  <c r="D52"/>
  <c r="X51"/>
  <c r="S51"/>
  <c r="N51"/>
  <c r="I51"/>
  <c r="D51"/>
  <c r="X50"/>
  <c r="S50"/>
  <c r="N50"/>
  <c r="I50"/>
  <c r="D50"/>
  <c r="X48"/>
  <c r="S48"/>
  <c r="N48"/>
  <c r="I48"/>
  <c r="D48"/>
  <c r="X47"/>
  <c r="S47"/>
  <c r="N47"/>
  <c r="I47"/>
  <c r="D47"/>
  <c r="X46"/>
  <c r="S46"/>
  <c r="N46"/>
  <c r="I46"/>
  <c r="D46"/>
  <c r="X45"/>
  <c r="S45"/>
  <c r="N45"/>
  <c r="I45"/>
  <c r="D45"/>
  <c r="X44"/>
  <c r="S44"/>
  <c r="N44"/>
  <c r="I44"/>
  <c r="D44"/>
  <c r="X43"/>
  <c r="S43"/>
  <c r="N43"/>
  <c r="I43"/>
  <c r="D43"/>
  <c r="X42"/>
  <c r="S42"/>
  <c r="N42"/>
  <c r="I42"/>
  <c r="D42"/>
  <c r="X41"/>
  <c r="S41"/>
  <c r="N41"/>
  <c r="I41"/>
  <c r="D41"/>
  <c r="X40"/>
  <c r="S40"/>
  <c r="N40"/>
  <c r="I40"/>
  <c r="D40"/>
  <c r="X39"/>
  <c r="S39"/>
  <c r="N39"/>
  <c r="I39"/>
  <c r="D39"/>
  <c r="X38"/>
  <c r="S38"/>
  <c r="N38"/>
  <c r="I38"/>
  <c r="D38"/>
  <c r="X37"/>
  <c r="S37"/>
  <c r="N37"/>
  <c r="I37"/>
  <c r="D37"/>
  <c r="X36"/>
  <c r="S36"/>
  <c r="N36"/>
  <c r="I36"/>
  <c r="D36"/>
  <c r="X35"/>
  <c r="S35"/>
  <c r="N35"/>
  <c r="I35"/>
  <c r="D35"/>
  <c r="X33"/>
  <c r="S33"/>
  <c r="N33"/>
  <c r="I33"/>
  <c r="D33"/>
  <c r="X32"/>
  <c r="S32"/>
  <c r="N32"/>
  <c r="I32"/>
  <c r="D32"/>
  <c r="X31"/>
  <c r="S31"/>
  <c r="N31"/>
  <c r="I31"/>
  <c r="D31"/>
  <c r="X30"/>
  <c r="S30"/>
  <c r="N30"/>
  <c r="I30"/>
  <c r="D30"/>
  <c r="X29"/>
  <c r="S29"/>
  <c r="N29"/>
  <c r="I29"/>
  <c r="D29"/>
  <c r="X28"/>
  <c r="S28"/>
  <c r="N28"/>
  <c r="I28"/>
  <c r="D28"/>
  <c r="X27"/>
  <c r="S27"/>
  <c r="N27"/>
  <c r="I27"/>
  <c r="D27"/>
  <c r="X26"/>
  <c r="S26"/>
  <c r="N26"/>
  <c r="I26"/>
  <c r="D26"/>
  <c r="X25"/>
  <c r="S25"/>
  <c r="N25"/>
  <c r="I25"/>
  <c r="D25"/>
  <c r="X24"/>
  <c r="S24"/>
  <c r="N24"/>
  <c r="I24"/>
  <c r="D24"/>
  <c r="X23"/>
  <c r="S23"/>
  <c r="N23"/>
  <c r="I23"/>
  <c r="D23"/>
  <c r="X22"/>
  <c r="S22"/>
  <c r="N22"/>
  <c r="I22"/>
  <c r="D22"/>
  <c r="X21"/>
  <c r="S21"/>
  <c r="N21"/>
  <c r="I21"/>
  <c r="D21"/>
  <c r="X20"/>
  <c r="S20"/>
  <c r="N20"/>
  <c r="I20"/>
  <c r="D20"/>
  <c r="X16"/>
  <c r="S16"/>
  <c r="N16"/>
  <c r="I16"/>
  <c r="D16"/>
  <c r="X15"/>
  <c r="S15"/>
  <c r="N15"/>
  <c r="I15"/>
  <c r="D15"/>
  <c r="X14"/>
  <c r="S14"/>
  <c r="N14"/>
  <c r="I14"/>
  <c r="D14"/>
  <c r="X13"/>
  <c r="S13"/>
  <c r="N13"/>
  <c r="I13"/>
  <c r="D13"/>
  <c r="X12"/>
  <c r="S12"/>
  <c r="N12"/>
  <c r="I12"/>
  <c r="D12"/>
  <c r="X11"/>
  <c r="S11"/>
  <c r="N11"/>
  <c r="I11"/>
  <c r="D11"/>
  <c r="X10"/>
  <c r="S10"/>
  <c r="N10"/>
  <c r="I10"/>
  <c r="D10"/>
  <c r="X9"/>
  <c r="S9"/>
  <c r="N9"/>
  <c r="I9"/>
  <c r="D9"/>
  <c r="X8"/>
  <c r="S8"/>
  <c r="N8"/>
  <c r="I8"/>
  <c r="D8"/>
  <c r="X7"/>
  <c r="S7"/>
  <c r="N7"/>
  <c r="I7"/>
  <c r="D7"/>
  <c r="X6"/>
  <c r="S6"/>
  <c r="N6"/>
  <c r="I6"/>
  <c r="D6"/>
  <c r="X5"/>
  <c r="S5"/>
  <c r="N5"/>
  <c r="I5"/>
  <c r="D5"/>
  <c r="X4"/>
  <c r="S4"/>
  <c r="N4"/>
  <c r="I4"/>
  <c r="D4"/>
  <c r="X3"/>
  <c r="S3"/>
  <c r="N3"/>
  <c r="I3"/>
  <c r="D3"/>
  <c r="X2"/>
  <c r="S2"/>
  <c r="N2"/>
  <c r="I2"/>
  <c r="D2"/>
  <c r="G9"/>
  <c r="E6" i="44" l="1"/>
  <c r="E7" s="1"/>
  <c r="E8" s="1"/>
  <c r="E9" s="1"/>
  <c r="E10" s="1"/>
  <c r="E11" s="1"/>
  <c r="E12" s="1"/>
  <c r="E13" s="1"/>
  <c r="E14" s="1"/>
  <c r="E15" s="1"/>
  <c r="E16" s="1"/>
  <c r="E17"/>
  <c r="E18" s="1"/>
  <c r="E19" s="1"/>
  <c r="E20" s="1"/>
  <c r="E21" s="1"/>
  <c r="E22" s="1"/>
  <c r="E23" s="1"/>
  <c r="E24" s="1"/>
  <c r="E25" s="1"/>
  <c r="E26" s="1"/>
  <c r="E27" s="1"/>
  <c r="E28" s="1"/>
</calcChain>
</file>

<file path=xl/comments1.xml><?xml version="1.0" encoding="utf-8"?>
<comments xmlns="http://schemas.openxmlformats.org/spreadsheetml/2006/main">
  <authors>
    <author>Широкова Ольга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Шиуокова Ольга:</t>
        </r>
        <r>
          <rPr>
            <sz val="9"/>
            <color indexed="81"/>
            <rFont val="Tahoma"/>
            <family val="2"/>
            <charset val="204"/>
          </rPr>
          <t xml:space="preserve">
В эту ячейку (A2,K2 и т.д.) вносится название блюда по категориям.Отсюда оно автоматом попадает на лист "Перечень блюд"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Широкова Ольга:</t>
        </r>
        <r>
          <rPr>
            <sz val="9"/>
            <color indexed="81"/>
            <rFont val="Tahoma"/>
            <family val="2"/>
            <charset val="204"/>
          </rPr>
          <t xml:space="preserve">
В этих строках открывается выпадающий список продуктов из перечня.
Ручное внесение блокируется правилом. </t>
        </r>
      </text>
    </comment>
    <comment ref="AA32" authorId="0">
      <text>
        <r>
          <rPr>
            <b/>
            <sz val="9"/>
            <color indexed="81"/>
            <rFont val="Tahoma"/>
            <family val="2"/>
            <charset val="204"/>
          </rPr>
          <t>Широкова Ольга:</t>
        </r>
        <r>
          <rPr>
            <sz val="9"/>
            <color indexed="81"/>
            <rFont val="Tahoma"/>
            <family val="2"/>
            <charset val="204"/>
          </rPr>
          <t xml:space="preserve">
В этот перечень один раз вносятся накименования продуктов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Нормы на порцию!$F$3:$G$18" type="102" refreshedVersion="5" minRefreshableVersion="5">
    <extLst>
      <ext xmlns:x15="http://schemas.microsoft.com/office/spreadsheetml/2010/11/main" uri="{DE250136-89BD-433C-8126-D09CA5730AF9}">
        <x15:connection id="Диапазон1-36bcf531-b2c0-44ae-a25f-d84c79fb5c89" autoDelete="1">
          <x15:rangePr sourceName="_xlcn.WorksheetConnection_НормынапорциюF3G181"/>
        </x15:connection>
      </ext>
    </extLst>
  </connection>
  <connection id="3" name="WorksheetConnection_Сентябрь 2022.xlsx!Таблица242" type="102" refreshedVersion="8" minRefreshableVersion="5">
    <extLst>
      <ext xmlns:x15="http://schemas.microsoft.com/office/spreadsheetml/2010/11/main" uri="{DE250136-89BD-433C-8126-D09CA5730AF9}">
        <x15:connection id="Таблица242-ea6ab314-0a19-4445-90b3-8f4cd51af303">
          <x15:rangePr sourceName="_xlcn.WorksheetConnection_Сентябрь2022.xlsxТаблица2421"/>
        </x15:connection>
      </ext>
    </extLst>
  </connection>
  <connection id="4" name="WorksheetConnection_Столовая посл.вар..xlsm!Таблица1" type="102" refreshedVersion="8" minRefreshableVersion="5">
    <extLst>
      <ext xmlns:x15="http://schemas.microsoft.com/office/spreadsheetml/2010/11/main" uri="{DE250136-89BD-433C-8126-D09CA5730AF9}">
        <x15:connection id="Таблица1">
          <x15:rangePr sourceName="_xlcn.WorksheetConnection_Столоваяпосл.вар..xlsmТаблица11"/>
        </x15:connection>
      </ext>
    </extLst>
  </connection>
  <connection id="5" name="WorksheetConnection_Столовая посл.вар..xlsm!Таблица3" type="102" refreshedVersion="8" minRefreshableVersion="5">
    <extLst>
      <ext xmlns:x15="http://schemas.microsoft.com/office/spreadsheetml/2010/11/main" uri="{DE250136-89BD-433C-8126-D09CA5730AF9}">
        <x15:connection id="Таблица3">
          <x15:rangePr sourceName="_xlcn.WorksheetConnection_Столоваяпосл.вар..xlsmТаблица31"/>
        </x15:connection>
      </ext>
    </extLst>
  </connection>
  <connection id="6" name="WorksheetConnection_Столовая посл.вар..xlsm!Таблица4" type="102" refreshedVersion="5" minRefreshableVersion="5">
    <extLst>
      <ext xmlns:x15="http://schemas.microsoft.com/office/spreadsheetml/2010/11/main" uri="{DE250136-89BD-433C-8126-D09CA5730AF9}">
        <x15:connection id="Таблица4" autoDelete="1">
          <x15:rangePr sourceName="_xlcn.WorksheetConnection_Столоваяпосл.вар..xlsmТаблица41"/>
        </x15:connection>
      </ext>
    </extLst>
  </connection>
</connections>
</file>

<file path=xl/sharedStrings.xml><?xml version="1.0" encoding="utf-8"?>
<sst xmlns="http://schemas.openxmlformats.org/spreadsheetml/2006/main" count="327" uniqueCount="88">
  <si>
    <t>Товар</t>
  </si>
  <si>
    <t>Масло сливочное</t>
  </si>
  <si>
    <t>№</t>
  </si>
  <si>
    <t>Наименование продукта</t>
  </si>
  <si>
    <t>Масло растительное</t>
  </si>
  <si>
    <t>Сахар</t>
  </si>
  <si>
    <t>Соль</t>
  </si>
  <si>
    <t>Борщ украинский</t>
  </si>
  <si>
    <t>Жаркое по-домашнему</t>
  </si>
  <si>
    <t>Гречка отварная</t>
  </si>
  <si>
    <t>Салат "Оливье"</t>
  </si>
  <si>
    <t>Компот из яблок</t>
  </si>
  <si>
    <t xml:space="preserve">Унифицированная форма № ОП-1
Утверждена постановлением Госкомстата
России от 25.12.98 № 132  </t>
  </si>
  <si>
    <t>День</t>
  </si>
  <si>
    <t>Месяц</t>
  </si>
  <si>
    <t>Код</t>
  </si>
  <si>
    <t>Год</t>
  </si>
  <si>
    <t>Форма по ОКУД</t>
  </si>
  <si>
    <t>по ОКПО</t>
  </si>
  <si>
    <t>Вид деятельности по ОКДП</t>
  </si>
  <si>
    <t>Вид операции</t>
  </si>
  <si>
    <t>Номер документа</t>
  </si>
  <si>
    <t>Продукты</t>
  </si>
  <si>
    <t>Ед.</t>
  </si>
  <si>
    <t>Цена закупки, руб</t>
  </si>
  <si>
    <t>Сумма, руб</t>
  </si>
  <si>
    <t>Гречка</t>
  </si>
  <si>
    <t>Свекла</t>
  </si>
  <si>
    <t>Капуста</t>
  </si>
  <si>
    <t>Морковь</t>
  </si>
  <si>
    <t>Картофель</t>
  </si>
  <si>
    <t>Томатная паста</t>
  </si>
  <si>
    <t>Лук</t>
  </si>
  <si>
    <t>Уксус 9%-ный</t>
  </si>
  <si>
    <t>Говядина</t>
  </si>
  <si>
    <t>Свинина</t>
  </si>
  <si>
    <t>Колбаса "Докторская"</t>
  </si>
  <si>
    <t>Майонез</t>
  </si>
  <si>
    <t>Яйца куриные</t>
  </si>
  <si>
    <t>Щи</t>
  </si>
  <si>
    <t>Суп вермишелевый</t>
  </si>
  <si>
    <t>Чай</t>
  </si>
  <si>
    <t>Салат "Крабовый"</t>
  </si>
  <si>
    <t>Салат "Капустный"</t>
  </si>
  <si>
    <t>Пюре картофельное</t>
  </si>
  <si>
    <t>Рис отварной</t>
  </si>
  <si>
    <t>Салат "Мимоза"</t>
  </si>
  <si>
    <t>Помидоры</t>
  </si>
  <si>
    <t>Первые блюда</t>
  </si>
  <si>
    <t>Вторые блюда</t>
  </si>
  <si>
    <t>Гарниры</t>
  </si>
  <si>
    <t>Салаты</t>
  </si>
  <si>
    <t>Напитки</t>
  </si>
  <si>
    <t>Азу с рисом</t>
  </si>
  <si>
    <t>Гречка по-купечески</t>
  </si>
  <si>
    <t>Котлета по-киевски</t>
  </si>
  <si>
    <t>Картофель жареный</t>
  </si>
  <si>
    <t>Компот из сухофруктов</t>
  </si>
  <si>
    <t>Суп фасолевый</t>
  </si>
  <si>
    <t>Рис</t>
  </si>
  <si>
    <t>Курица</t>
  </si>
  <si>
    <t>Лавровый лист</t>
  </si>
  <si>
    <t>Сухари панировочные</t>
  </si>
  <si>
    <t>Огурец свежий</t>
  </si>
  <si>
    <t>Перец сладкий</t>
  </si>
  <si>
    <t>Какао</t>
  </si>
  <si>
    <t>Какао в порошке</t>
  </si>
  <si>
    <t>Сыр</t>
  </si>
  <si>
    <t>Норма, г</t>
  </si>
  <si>
    <t>Чеснок</t>
  </si>
  <si>
    <t>№ документа</t>
  </si>
  <si>
    <t>рм</t>
  </si>
  <si>
    <t>итм</t>
  </si>
  <si>
    <t>рмрпм</t>
  </si>
  <si>
    <t>олто</t>
  </si>
  <si>
    <t>сс</t>
  </si>
  <si>
    <t>ПРИХОДНАЯ НАКЛАДНАЯ</t>
  </si>
  <si>
    <t>Количество, кг</t>
  </si>
  <si>
    <t>кг</t>
  </si>
  <si>
    <t>наименование поставщика</t>
  </si>
  <si>
    <t>Дата прихода</t>
  </si>
  <si>
    <t>наименование получателя</t>
  </si>
  <si>
    <t>ООО "Сервис-М"</t>
  </si>
  <si>
    <t>Итого стоимость, руб</t>
  </si>
  <si>
    <t>ООО "Метро"</t>
  </si>
  <si>
    <t>Дата</t>
  </si>
  <si>
    <t>Итого</t>
  </si>
  <si>
    <t>Прим</t>
  </si>
</sst>
</file>

<file path=xl/styles.xml><?xml version="1.0" encoding="utf-8"?>
<styleSheet xmlns="http://schemas.openxmlformats.org/spreadsheetml/2006/main">
  <numFmts count="1">
    <numFmt numFmtId="164" formatCode="0;\-0;;@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u/>
      <sz val="2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3" fillId="2" borderId="0" xfId="0" applyFont="1" applyFill="1"/>
    <xf numFmtId="0" fontId="3" fillId="0" borderId="0" xfId="0" applyFont="1" applyAlignment="1">
      <alignment horizontal="left" wrapText="1"/>
    </xf>
    <xf numFmtId="0" fontId="8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6" borderId="0" xfId="0" applyFont="1" applyFill="1"/>
    <xf numFmtId="0" fontId="10" fillId="0" borderId="0" xfId="0" applyFont="1"/>
    <xf numFmtId="0" fontId="6" fillId="3" borderId="0" xfId="0" applyFont="1" applyFill="1" applyBorder="1"/>
    <xf numFmtId="0" fontId="0" fillId="3" borderId="0" xfId="0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8" borderId="2" xfId="0" applyFont="1" applyFill="1" applyBorder="1"/>
    <xf numFmtId="0" fontId="2" fillId="4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14" fontId="15" fillId="0" borderId="0" xfId="0" applyNumberFormat="1" applyFont="1"/>
    <xf numFmtId="49" fontId="15" fillId="0" borderId="0" xfId="0" applyNumberFormat="1" applyFont="1"/>
    <xf numFmtId="1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8" borderId="8" xfId="0" applyFont="1" applyFill="1" applyBorder="1" applyAlignment="1" applyProtection="1">
      <alignment horizontal="right" vertical="center" wrapText="1" shrinkToFit="1"/>
      <protection locked="0"/>
    </xf>
    <xf numFmtId="0" fontId="2" fillId="8" borderId="5" xfId="0" applyFont="1" applyFill="1" applyBorder="1" applyAlignment="1" applyProtection="1">
      <alignment horizontal="right" vertical="center" wrapText="1" shrinkToFit="1"/>
      <protection locked="0"/>
    </xf>
    <xf numFmtId="0" fontId="2" fillId="8" borderId="4" xfId="0" applyFont="1" applyFill="1" applyBorder="1" applyAlignment="1" applyProtection="1">
      <alignment horizontal="right" vertical="center" wrapText="1" shrinkToFit="1"/>
      <protection locked="0"/>
    </xf>
    <xf numFmtId="2" fontId="2" fillId="4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8" borderId="3" xfId="0" applyFont="1" applyFill="1" applyBorder="1" applyAlignment="1" applyProtection="1">
      <alignment horizontal="right" vertical="center" wrapText="1" shrinkToFit="1"/>
      <protection locked="0"/>
    </xf>
    <xf numFmtId="164" fontId="2" fillId="4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4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4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4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right" vertical="center" wrapText="1" shrinkToFit="1"/>
      <protection locked="0"/>
    </xf>
    <xf numFmtId="0" fontId="2" fillId="4" borderId="5" xfId="0" applyFont="1" applyFill="1" applyBorder="1" applyAlignment="1" applyProtection="1">
      <alignment horizontal="right" vertical="center" wrapText="1" shrinkToFit="1"/>
      <protection locked="0"/>
    </xf>
    <xf numFmtId="0" fontId="2" fillId="4" borderId="4" xfId="0" applyFont="1" applyFill="1" applyBorder="1" applyAlignment="1" applyProtection="1">
      <alignment horizontal="right" vertical="center" wrapText="1" shrinkToFit="1"/>
      <protection locked="0"/>
    </xf>
    <xf numFmtId="2" fontId="2" fillId="4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Border="1" applyAlignment="1">
      <alignment horizontal="left" vertical="center" wrapText="1"/>
    </xf>
    <xf numFmtId="0" fontId="4" fillId="4" borderId="0" xfId="0" applyFont="1" applyFill="1" applyAlignment="1" applyProtection="1">
      <alignment horizontal="right" vertical="center" wrapText="1" shrinkToFit="1"/>
      <protection locked="0"/>
    </xf>
    <xf numFmtId="0" fontId="4" fillId="7" borderId="3" xfId="0" applyFont="1" applyFill="1" applyBorder="1" applyAlignment="1" applyProtection="1">
      <alignment horizontal="center" vertical="center" wrapText="1" shrinkToFit="1"/>
      <protection locked="0"/>
    </xf>
    <xf numFmtId="14" fontId="4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7" borderId="6" xfId="0" applyFont="1" applyFill="1" applyBorder="1" applyAlignment="1" applyProtection="1">
      <alignment horizontal="left" wrapText="1" shrinkToFit="1"/>
      <protection locked="0"/>
    </xf>
    <xf numFmtId="0" fontId="5" fillId="4" borderId="7" xfId="0" applyFont="1" applyFill="1" applyBorder="1" applyAlignment="1" applyProtection="1">
      <alignment horizontal="left" vertical="center" wrapText="1" shrinkToFit="1"/>
      <protection locked="0"/>
    </xf>
    <xf numFmtId="0" fontId="2" fillId="4" borderId="0" xfId="0" applyFont="1" applyFill="1" applyAlignment="1" applyProtection="1">
      <alignment horizontal="right" vertical="center" wrapText="1" shrinkToFit="1"/>
      <protection locked="0"/>
    </xf>
    <xf numFmtId="0" fontId="2" fillId="4" borderId="7" xfId="0" applyFont="1" applyFill="1" applyBorder="1" applyAlignment="1" applyProtection="1">
      <alignment horizontal="right" wrapText="1" shrinkToFit="1"/>
      <protection locked="0"/>
    </xf>
    <xf numFmtId="0" fontId="4" fillId="4" borderId="6" xfId="0" applyFont="1" applyFill="1" applyBorder="1" applyAlignment="1" applyProtection="1">
      <alignment horizontal="left" wrapText="1" shrinkToFit="1"/>
      <protection locked="0"/>
    </xf>
    <xf numFmtId="0" fontId="2" fillId="4" borderId="0" xfId="0" applyFont="1" applyFill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4">
    <dxf>
      <font>
        <b val="0"/>
        <i val="0"/>
        <strike val="0"/>
        <u val="none"/>
        <sz val="12"/>
        <color theme="1"/>
        <name val="Arial"/>
      </font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 val="0"/>
        <i val="0"/>
        <strike val="0"/>
        <u val="none"/>
        <sz val="12"/>
        <color theme="1"/>
        <name val="Arial"/>
      </font>
      <fill>
        <patternFill patternType="solid">
          <bgColor rgb="FFFFFF00"/>
        </patternFill>
      </fill>
    </dxf>
    <dxf>
      <font>
        <strike val="0"/>
        <u val="none"/>
        <sz val="12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powerPivotData" Target="model/item.data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tables/table1.xml><?xml version="1.0" encoding="utf-8"?>
<table xmlns="http://schemas.openxmlformats.org/spreadsheetml/2006/main" id="6" name="Таблица6" displayName="Таблица6" ref="AA3:AA32" totalsRowShown="0" headerRowDxfId="3" dataDxfId="2" tableBorderDxfId="1">
  <autoFilter ref="AA3:AA32"/>
  <sortState ref="AA4:AA30">
    <sortCondition ref="AA4:AA30"/>
  </sortState>
  <tableColumns count="1">
    <tableColumn id="2" name="Наименование продукта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77"/>
  <sheetViews>
    <sheetView zoomScale="63" zoomScaleNormal="63" workbookViewId="0">
      <pane ySplit="1" topLeftCell="A2" activePane="bottomLeft" state="frozen"/>
      <selection pane="bottomLeft" activeCell="B86" sqref="B86"/>
    </sheetView>
  </sheetViews>
  <sheetFormatPr defaultRowHeight="15"/>
  <cols>
    <col min="1" max="1" width="4" style="6" customWidth="1"/>
    <col min="2" max="2" width="33.7109375" style="6" customWidth="1"/>
    <col min="3" max="3" width="8.85546875" style="6"/>
    <col min="4" max="4" width="0.7109375" style="6" customWidth="1"/>
    <col min="5" max="5" width="3.42578125" customWidth="1"/>
    <col min="6" max="6" width="4" style="6" customWidth="1"/>
    <col min="7" max="7" width="33.7109375" style="6" customWidth="1"/>
    <col min="8" max="8" width="9.140625" style="6"/>
    <col min="9" max="9" width="0.7109375" style="6" customWidth="1"/>
    <col min="10" max="10" width="3.140625" customWidth="1"/>
    <col min="11" max="11" width="4" style="6" customWidth="1"/>
    <col min="12" max="12" width="33.7109375" style="6" customWidth="1"/>
    <col min="13" max="13" width="9.140625" style="6"/>
    <col min="14" max="14" width="0.42578125" style="6" customWidth="1"/>
    <col min="15" max="15" width="3.28515625" customWidth="1"/>
    <col min="16" max="16" width="4" style="6" customWidth="1"/>
    <col min="17" max="17" width="33.7109375" style="6" customWidth="1"/>
    <col min="18" max="18" width="9.140625" style="6" customWidth="1"/>
    <col min="19" max="19" width="0.42578125" style="6" customWidth="1"/>
    <col min="20" max="20" width="2.42578125" customWidth="1"/>
    <col min="21" max="21" width="4" style="6" customWidth="1"/>
    <col min="22" max="22" width="33.7109375" style="6" customWidth="1"/>
    <col min="23" max="23" width="9.140625" style="6"/>
    <col min="24" max="24" width="0.5703125" style="6" customWidth="1"/>
    <col min="25" max="25" width="3.28515625" customWidth="1"/>
    <col min="26" max="26" width="5.140625" customWidth="1"/>
    <col min="27" max="27" width="39.140625" customWidth="1"/>
  </cols>
  <sheetData>
    <row r="1" spans="1:27" s="13" customFormat="1" ht="23.25" customHeight="1">
      <c r="A1" s="12" t="s">
        <v>48</v>
      </c>
      <c r="B1" s="12"/>
      <c r="C1" s="12"/>
      <c r="D1" s="12"/>
      <c r="F1" s="12" t="s">
        <v>49</v>
      </c>
      <c r="G1" s="12"/>
      <c r="H1" s="12"/>
      <c r="I1" s="12"/>
      <c r="K1" s="12" t="s">
        <v>50</v>
      </c>
      <c r="L1" s="12"/>
      <c r="M1" s="12"/>
      <c r="N1" s="12"/>
      <c r="P1" s="12" t="s">
        <v>51</v>
      </c>
      <c r="Q1" s="12"/>
      <c r="R1" s="12"/>
      <c r="S1" s="12"/>
      <c r="U1" s="12" t="s">
        <v>52</v>
      </c>
      <c r="V1" s="12"/>
      <c r="W1" s="12"/>
      <c r="X1" s="12"/>
      <c r="AA1" s="16"/>
    </row>
    <row r="2" spans="1:27">
      <c r="A2" s="14" t="s">
        <v>7</v>
      </c>
      <c r="B2" s="14"/>
      <c r="C2" s="14"/>
      <c r="D2" s="6">
        <f>COUNTIF(A$2:A3,"№")</f>
        <v>1</v>
      </c>
      <c r="F2" s="14" t="s">
        <v>55</v>
      </c>
      <c r="G2" s="14"/>
      <c r="H2" s="14"/>
      <c r="I2" s="6">
        <f>COUNTIF(F$2:F3,"№")</f>
        <v>1</v>
      </c>
      <c r="K2" s="14" t="s">
        <v>45</v>
      </c>
      <c r="L2" s="14"/>
      <c r="M2" s="14"/>
      <c r="N2" s="6">
        <f>COUNTIF(K$2:K3,"№")</f>
        <v>1</v>
      </c>
      <c r="P2" s="14" t="s">
        <v>10</v>
      </c>
      <c r="Q2" s="14"/>
      <c r="R2" s="14"/>
      <c r="S2" s="6">
        <f>COUNTIF(P$2:P3,"№")</f>
        <v>1</v>
      </c>
      <c r="U2" s="14" t="s">
        <v>41</v>
      </c>
      <c r="V2" s="14"/>
      <c r="W2" s="14"/>
      <c r="X2" s="6">
        <f>COUNTIF(U$2:U3,"№")</f>
        <v>1</v>
      </c>
    </row>
    <row r="3" spans="1:27" ht="15.75">
      <c r="A3" s="7" t="s">
        <v>2</v>
      </c>
      <c r="B3" s="7" t="s">
        <v>3</v>
      </c>
      <c r="C3" s="7" t="s">
        <v>68</v>
      </c>
      <c r="D3" s="6">
        <f>COUNTIF(A$2:A4,"№")</f>
        <v>1</v>
      </c>
      <c r="F3" s="7" t="s">
        <v>2</v>
      </c>
      <c r="G3" s="7" t="s">
        <v>3</v>
      </c>
      <c r="H3" s="7" t="s">
        <v>68</v>
      </c>
      <c r="I3" s="6">
        <f>COUNTIF(F$2:F4,"№")</f>
        <v>1</v>
      </c>
      <c r="K3" s="7" t="s">
        <v>2</v>
      </c>
      <c r="L3" s="7" t="s">
        <v>3</v>
      </c>
      <c r="M3" s="7" t="s">
        <v>68</v>
      </c>
      <c r="N3" s="6">
        <f>COUNTIF(K$2:K4,"№")</f>
        <v>1</v>
      </c>
      <c r="P3" s="7" t="s">
        <v>2</v>
      </c>
      <c r="Q3" s="7" t="s">
        <v>3</v>
      </c>
      <c r="R3" s="7" t="s">
        <v>68</v>
      </c>
      <c r="S3" s="6">
        <f>COUNTIF(P$2:P4,"№")</f>
        <v>1</v>
      </c>
      <c r="U3" s="7" t="s">
        <v>2</v>
      </c>
      <c r="V3" s="7" t="s">
        <v>3</v>
      </c>
      <c r="W3" s="7" t="s">
        <v>68</v>
      </c>
      <c r="X3" s="6">
        <f>COUNTIF(U$2:U4,"№")</f>
        <v>1</v>
      </c>
      <c r="AA3" s="15" t="s">
        <v>3</v>
      </c>
    </row>
    <row r="4" spans="1:27" ht="15.75">
      <c r="A4" s="7">
        <v>1</v>
      </c>
      <c r="B4" s="7" t="s">
        <v>27</v>
      </c>
      <c r="C4" s="7">
        <v>40</v>
      </c>
      <c r="D4" s="6">
        <f>COUNTIF(A$2:A5,"№")</f>
        <v>1</v>
      </c>
      <c r="F4" s="7">
        <v>1</v>
      </c>
      <c r="G4" s="7" t="s">
        <v>60</v>
      </c>
      <c r="H4" s="7">
        <v>40</v>
      </c>
      <c r="I4" s="6">
        <f>COUNTIF(F$2:F5,"№")</f>
        <v>1</v>
      </c>
      <c r="K4" s="7">
        <v>1</v>
      </c>
      <c r="L4" s="7" t="s">
        <v>59</v>
      </c>
      <c r="M4" s="7">
        <v>40</v>
      </c>
      <c r="N4" s="6">
        <f>COUNTIF(K$2:K5,"№")</f>
        <v>1</v>
      </c>
      <c r="P4" s="7">
        <v>1</v>
      </c>
      <c r="Q4" s="7" t="s">
        <v>29</v>
      </c>
      <c r="R4" s="7">
        <v>40</v>
      </c>
      <c r="S4" s="6">
        <f>COUNTIF(P$2:P5,"№")</f>
        <v>1</v>
      </c>
      <c r="U4" s="7">
        <v>1</v>
      </c>
      <c r="V4" s="7" t="s">
        <v>41</v>
      </c>
      <c r="W4" s="7">
        <v>40</v>
      </c>
      <c r="X4" s="6">
        <f>COUNTIF(U$2:U5,"№")</f>
        <v>1</v>
      </c>
      <c r="AA4" s="18" t="s">
        <v>34</v>
      </c>
    </row>
    <row r="5" spans="1:27" ht="15.75">
      <c r="A5" s="7">
        <v>2</v>
      </c>
      <c r="B5" s="7" t="s">
        <v>28</v>
      </c>
      <c r="C5" s="7">
        <v>10</v>
      </c>
      <c r="D5" s="6">
        <f>COUNTIF(A$2:A6,"№")</f>
        <v>1</v>
      </c>
      <c r="F5" s="7">
        <v>2</v>
      </c>
      <c r="G5" s="7" t="s">
        <v>32</v>
      </c>
      <c r="H5" s="7">
        <v>10</v>
      </c>
      <c r="I5" s="6">
        <f>COUNTIF(F$2:F6,"№")</f>
        <v>1</v>
      </c>
      <c r="K5" s="7">
        <v>2</v>
      </c>
      <c r="L5" s="7" t="s">
        <v>6</v>
      </c>
      <c r="M5" s="7">
        <v>10</v>
      </c>
      <c r="N5" s="6">
        <f>COUNTIF(K$2:K6,"№")</f>
        <v>1</v>
      </c>
      <c r="P5" s="7">
        <v>2</v>
      </c>
      <c r="Q5" s="7" t="s">
        <v>30</v>
      </c>
      <c r="R5" s="7">
        <v>10</v>
      </c>
      <c r="S5" s="6">
        <f>COUNTIF(P$2:P6,"№")</f>
        <v>1</v>
      </c>
      <c r="U5" s="7">
        <v>2</v>
      </c>
      <c r="V5" s="7" t="s">
        <v>5</v>
      </c>
      <c r="W5" s="7">
        <v>10</v>
      </c>
      <c r="X5" s="6">
        <f>COUNTIF(U$2:U6,"№")</f>
        <v>1</v>
      </c>
      <c r="AA5" s="18" t="s">
        <v>26</v>
      </c>
    </row>
    <row r="6" spans="1:27" ht="15.75">
      <c r="A6" s="7">
        <v>3</v>
      </c>
      <c r="B6" s="7" t="s">
        <v>30</v>
      </c>
      <c r="C6" s="7">
        <v>30</v>
      </c>
      <c r="D6" s="6">
        <f>COUNTIF(A$2:A7,"№")</f>
        <v>1</v>
      </c>
      <c r="F6" s="7">
        <v>3</v>
      </c>
      <c r="G6" s="7" t="s">
        <v>4</v>
      </c>
      <c r="H6" s="7">
        <v>30</v>
      </c>
      <c r="I6" s="6">
        <f>COUNTIF(F$2:F7,"№")</f>
        <v>1</v>
      </c>
      <c r="K6" s="7">
        <v>3</v>
      </c>
      <c r="L6" s="7" t="s">
        <v>1</v>
      </c>
      <c r="M6" s="7">
        <v>30</v>
      </c>
      <c r="N6" s="6">
        <f>COUNTIF(K$2:K7,"№")</f>
        <v>1</v>
      </c>
      <c r="P6" s="7">
        <v>3</v>
      </c>
      <c r="Q6" s="7" t="s">
        <v>6</v>
      </c>
      <c r="R6" s="7">
        <v>30</v>
      </c>
      <c r="S6" s="6">
        <f>COUNTIF(P$2:P7,"№")</f>
        <v>1</v>
      </c>
      <c r="U6" s="7">
        <v>3</v>
      </c>
      <c r="V6" s="7"/>
      <c r="W6" s="7"/>
      <c r="X6" s="6">
        <f>COUNTIF(U$2:U7,"№")</f>
        <v>1</v>
      </c>
      <c r="AA6" s="18" t="s">
        <v>66</v>
      </c>
    </row>
    <row r="7" spans="1:27" ht="15.75">
      <c r="A7" s="7">
        <v>4</v>
      </c>
      <c r="B7" s="7" t="s">
        <v>61</v>
      </c>
      <c r="C7" s="7">
        <v>32</v>
      </c>
      <c r="D7" s="6">
        <f>COUNTIF(A$2:A8,"№")</f>
        <v>1</v>
      </c>
      <c r="F7" s="7">
        <v>4</v>
      </c>
      <c r="G7" s="7" t="s">
        <v>67</v>
      </c>
      <c r="H7" s="7">
        <v>32</v>
      </c>
      <c r="I7" s="6">
        <f>COUNTIF(F$2:F8,"№")</f>
        <v>1</v>
      </c>
      <c r="K7" s="7">
        <v>4</v>
      </c>
      <c r="L7" s="7"/>
      <c r="M7" s="7"/>
      <c r="N7" s="6">
        <f>COUNTIF(K$2:K8,"№")</f>
        <v>1</v>
      </c>
      <c r="P7" s="7">
        <v>4</v>
      </c>
      <c r="Q7" s="7" t="s">
        <v>36</v>
      </c>
      <c r="R7" s="7">
        <v>32</v>
      </c>
      <c r="S7" s="6">
        <f>COUNTIF(P$2:P8,"№")</f>
        <v>1</v>
      </c>
      <c r="U7" s="7">
        <v>4</v>
      </c>
      <c r="V7" s="7"/>
      <c r="W7" s="7"/>
      <c r="X7" s="6">
        <f>COUNTIF(U$2:U8,"№")</f>
        <v>1</v>
      </c>
      <c r="AA7" s="18" t="s">
        <v>28</v>
      </c>
    </row>
    <row r="8" spans="1:27" ht="15.75">
      <c r="A8" s="7">
        <v>5</v>
      </c>
      <c r="B8" s="7" t="s">
        <v>32</v>
      </c>
      <c r="C8" s="7">
        <v>5</v>
      </c>
      <c r="D8" s="6">
        <f>COUNTIF(A$2:A9,"№")</f>
        <v>1</v>
      </c>
      <c r="F8" s="7">
        <v>5</v>
      </c>
      <c r="G8" s="7" t="s">
        <v>62</v>
      </c>
      <c r="H8" s="7">
        <v>5</v>
      </c>
      <c r="I8" s="6">
        <f>COUNTIF(F$2:F9,"№")</f>
        <v>1</v>
      </c>
      <c r="K8" s="7">
        <v>5</v>
      </c>
      <c r="L8" s="7"/>
      <c r="M8" s="7"/>
      <c r="N8" s="6">
        <f>COUNTIF(K$2:K9,"№")</f>
        <v>1</v>
      </c>
      <c r="P8" s="7">
        <v>5</v>
      </c>
      <c r="Q8" s="7" t="s">
        <v>38</v>
      </c>
      <c r="R8" s="7">
        <v>5</v>
      </c>
      <c r="S8" s="6">
        <f>COUNTIF(P$2:P9,"№")</f>
        <v>1</v>
      </c>
      <c r="U8" s="7">
        <v>5</v>
      </c>
      <c r="V8" s="7"/>
      <c r="W8" s="7"/>
      <c r="X8" s="6">
        <f>COUNTIF(U$2:U9,"№")</f>
        <v>1</v>
      </c>
      <c r="AA8" s="18" t="s">
        <v>30</v>
      </c>
    </row>
    <row r="9" spans="1:27" ht="15.75">
      <c r="A9" s="7">
        <v>6</v>
      </c>
      <c r="B9" s="7" t="s">
        <v>29</v>
      </c>
      <c r="C9" s="7">
        <v>26</v>
      </c>
      <c r="D9" s="6">
        <f>COUNTIF(A$2:A10,"№")</f>
        <v>1</v>
      </c>
      <c r="F9" s="7">
        <v>6</v>
      </c>
      <c r="G9" s="7" t="str">
        <f ca="1">INDIRECT("Таблица6[Наименование продукта]")</f>
        <v>Колбаса "Докторская"</v>
      </c>
      <c r="H9" s="7">
        <v>26</v>
      </c>
      <c r="I9" s="6">
        <f>COUNTIF(F$2:F10,"№")</f>
        <v>1</v>
      </c>
      <c r="K9" s="7">
        <v>6</v>
      </c>
      <c r="L9" s="7"/>
      <c r="M9" s="7"/>
      <c r="N9" s="6">
        <f>COUNTIF(K$2:K10,"№")</f>
        <v>1</v>
      </c>
      <c r="P9" s="7">
        <v>6</v>
      </c>
      <c r="Q9" s="7" t="s">
        <v>36</v>
      </c>
      <c r="R9" s="7">
        <v>26</v>
      </c>
      <c r="S9" s="6">
        <f>COUNTIF(P$2:P10,"№")</f>
        <v>1</v>
      </c>
      <c r="U9" s="7">
        <v>6</v>
      </c>
      <c r="V9" s="7"/>
      <c r="W9" s="7"/>
      <c r="X9" s="6">
        <f>COUNTIF(U$2:U10,"№")</f>
        <v>1</v>
      </c>
      <c r="AA9" s="18" t="s">
        <v>36</v>
      </c>
    </row>
    <row r="10" spans="1:27" ht="15.75">
      <c r="A10" s="7">
        <v>7</v>
      </c>
      <c r="B10" s="7" t="s">
        <v>6</v>
      </c>
      <c r="C10" s="7">
        <v>10</v>
      </c>
      <c r="D10" s="6">
        <f>COUNTIF(A$2:A14,"№")</f>
        <v>1</v>
      </c>
      <c r="F10" s="7">
        <v>7</v>
      </c>
      <c r="G10" s="7"/>
      <c r="H10" s="7"/>
      <c r="I10" s="6">
        <f>COUNTIF(F$2:F14,"№")</f>
        <v>1</v>
      </c>
      <c r="K10" s="7">
        <v>7</v>
      </c>
      <c r="L10" s="7"/>
      <c r="M10" s="7"/>
      <c r="N10" s="6">
        <f>COUNTIF(K$2:K14,"№")</f>
        <v>1</v>
      </c>
      <c r="P10" s="7">
        <v>7</v>
      </c>
      <c r="Q10" s="7" t="s">
        <v>63</v>
      </c>
      <c r="R10" s="7">
        <v>10</v>
      </c>
      <c r="S10" s="6">
        <f>COUNTIF(P$2:P14,"№")</f>
        <v>1</v>
      </c>
      <c r="U10" s="7">
        <v>7</v>
      </c>
      <c r="V10" s="7"/>
      <c r="W10" s="7"/>
      <c r="X10" s="6">
        <f>COUNTIF(U$2:U14,"№")</f>
        <v>1</v>
      </c>
      <c r="AA10" s="18" t="s">
        <v>60</v>
      </c>
    </row>
    <row r="11" spans="1:27" ht="15.75">
      <c r="A11" s="7">
        <v>8</v>
      </c>
      <c r="B11" s="7" t="s">
        <v>33</v>
      </c>
      <c r="C11" s="7">
        <v>10</v>
      </c>
      <c r="D11" s="6">
        <f>COUNTIF(A$2:A15,"№")</f>
        <v>1</v>
      </c>
      <c r="F11" s="7">
        <v>8</v>
      </c>
      <c r="G11" s="7"/>
      <c r="H11" s="7"/>
      <c r="I11" s="6">
        <f>COUNTIF(F$2:F15,"№")</f>
        <v>1</v>
      </c>
      <c r="K11" s="7">
        <v>8</v>
      </c>
      <c r="L11" s="7"/>
      <c r="M11" s="7"/>
      <c r="N11" s="6">
        <f>COUNTIF(K$2:K15,"№")</f>
        <v>1</v>
      </c>
      <c r="P11" s="7">
        <v>8</v>
      </c>
      <c r="Q11" s="7" t="s">
        <v>37</v>
      </c>
      <c r="R11" s="7">
        <v>10</v>
      </c>
      <c r="S11" s="6">
        <f>COUNTIF(P$2:P15,"№")</f>
        <v>1</v>
      </c>
      <c r="U11" s="7">
        <v>8</v>
      </c>
      <c r="V11" s="7"/>
      <c r="W11" s="7"/>
      <c r="X11" s="6">
        <f>COUNTIF(U$2:U15,"№")</f>
        <v>1</v>
      </c>
      <c r="AA11" s="18" t="s">
        <v>61</v>
      </c>
    </row>
    <row r="12" spans="1:27" ht="15.75">
      <c r="A12" s="7">
        <v>9</v>
      </c>
      <c r="B12" s="7" t="s">
        <v>31</v>
      </c>
      <c r="C12" s="7">
        <v>10</v>
      </c>
      <c r="D12" s="6">
        <f>COUNTIF(A$2:A16,"№")</f>
        <v>1</v>
      </c>
      <c r="F12" s="7">
        <v>9</v>
      </c>
      <c r="G12" s="7"/>
      <c r="H12" s="7"/>
      <c r="I12" s="6">
        <f>COUNTIF(F$2:F16,"№")</f>
        <v>1</v>
      </c>
      <c r="K12" s="7">
        <v>9</v>
      </c>
      <c r="L12" s="7"/>
      <c r="M12" s="7"/>
      <c r="N12" s="6">
        <f>COUNTIF(K$2:K16,"№")</f>
        <v>1</v>
      </c>
      <c r="P12" s="7">
        <v>9</v>
      </c>
      <c r="Q12" s="7"/>
      <c r="R12" s="7"/>
      <c r="S12" s="6">
        <f>COUNTIF(P$2:P16,"№")</f>
        <v>1</v>
      </c>
      <c r="U12" s="7">
        <v>9</v>
      </c>
      <c r="V12" s="7"/>
      <c r="W12" s="7"/>
      <c r="X12" s="6">
        <f>COUNTIF(U$2:U16,"№")</f>
        <v>1</v>
      </c>
      <c r="AA12" s="18" t="s">
        <v>32</v>
      </c>
    </row>
    <row r="13" spans="1:27" ht="15.75">
      <c r="A13" s="7">
        <v>10</v>
      </c>
      <c r="B13" s="7" t="s">
        <v>64</v>
      </c>
      <c r="C13" s="7">
        <v>10</v>
      </c>
      <c r="D13" s="6">
        <f>COUNTIF(A$2:A17,"№")</f>
        <v>1</v>
      </c>
      <c r="F13" s="7">
        <v>10</v>
      </c>
      <c r="G13" s="7"/>
      <c r="H13" s="7"/>
      <c r="I13" s="6">
        <f>COUNTIF(F$2:F17,"№")</f>
        <v>1</v>
      </c>
      <c r="K13" s="7">
        <v>10</v>
      </c>
      <c r="L13" s="7"/>
      <c r="M13" s="7"/>
      <c r="N13" s="6">
        <f>COUNTIF(K$2:K17,"№")</f>
        <v>1</v>
      </c>
      <c r="P13" s="7">
        <v>10</v>
      </c>
      <c r="Q13" s="7"/>
      <c r="R13" s="7"/>
      <c r="S13" s="6">
        <f>COUNTIF(P$2:P17,"№")</f>
        <v>1</v>
      </c>
      <c r="U13" s="7">
        <v>10</v>
      </c>
      <c r="V13" s="7"/>
      <c r="W13" s="7"/>
      <c r="X13" s="6">
        <f>COUNTIF(U$2:U17,"№")</f>
        <v>1</v>
      </c>
      <c r="AA13" s="18" t="s">
        <v>37</v>
      </c>
    </row>
    <row r="14" spans="1:27" ht="15.75">
      <c r="A14" s="7">
        <v>11</v>
      </c>
      <c r="B14" s="7" t="str">
        <f ca="1">INDIRECT("Таблица6[Наименование продукта]")</f>
        <v>Масло растительное</v>
      </c>
      <c r="C14" s="7">
        <v>10</v>
      </c>
      <c r="D14" s="6">
        <f>COUNTIF(A$2:A15,"№")</f>
        <v>1</v>
      </c>
      <c r="F14" s="7">
        <v>11</v>
      </c>
      <c r="G14" s="7"/>
      <c r="H14" s="7"/>
      <c r="I14" s="6">
        <f>COUNTIF(F$2:F15,"№")</f>
        <v>1</v>
      </c>
      <c r="K14" s="7">
        <v>11</v>
      </c>
      <c r="L14" s="7"/>
      <c r="M14" s="7"/>
      <c r="N14" s="6">
        <f>COUNTIF(K$2:K15,"№")</f>
        <v>1</v>
      </c>
      <c r="P14" s="7">
        <v>11</v>
      </c>
      <c r="Q14" s="7"/>
      <c r="R14" s="7"/>
      <c r="S14" s="6">
        <f>COUNTIF(P$2:P15,"№")</f>
        <v>1</v>
      </c>
      <c r="U14" s="7">
        <v>11</v>
      </c>
      <c r="V14" s="7"/>
      <c r="W14" s="7"/>
      <c r="X14" s="6">
        <f>COUNTIF(U$2:U15,"№")</f>
        <v>1</v>
      </c>
      <c r="AA14" s="18" t="s">
        <v>4</v>
      </c>
    </row>
    <row r="15" spans="1:27" ht="15.75">
      <c r="A15" s="7">
        <v>12</v>
      </c>
      <c r="B15" s="7"/>
      <c r="C15" s="7"/>
      <c r="D15" s="6">
        <f>COUNTIF(A$2:A16,"№")</f>
        <v>1</v>
      </c>
      <c r="F15" s="7">
        <v>12</v>
      </c>
      <c r="G15" s="7"/>
      <c r="H15" s="7"/>
      <c r="I15" s="6">
        <f>COUNTIF(F$2:F16,"№")</f>
        <v>1</v>
      </c>
      <c r="K15" s="7">
        <v>12</v>
      </c>
      <c r="L15" s="7"/>
      <c r="M15" s="7"/>
      <c r="N15" s="6">
        <f>COUNTIF(K$2:K16,"№")</f>
        <v>1</v>
      </c>
      <c r="P15" s="7">
        <v>12</v>
      </c>
      <c r="Q15" s="7"/>
      <c r="R15" s="7"/>
      <c r="S15" s="6">
        <f>COUNTIF(P$2:P16,"№")</f>
        <v>1</v>
      </c>
      <c r="U15" s="7">
        <v>12</v>
      </c>
      <c r="V15" s="7"/>
      <c r="W15" s="7"/>
      <c r="X15" s="6">
        <f>COUNTIF(U$2:U16,"№")</f>
        <v>1</v>
      </c>
      <c r="AA15" s="18" t="s">
        <v>1</v>
      </c>
    </row>
    <row r="16" spans="1:27" ht="15.75">
      <c r="A16" s="7">
        <v>13</v>
      </c>
      <c r="B16" s="7"/>
      <c r="C16" s="7"/>
      <c r="D16" s="6">
        <f>COUNTIF(A$2:A17,"№")</f>
        <v>1</v>
      </c>
      <c r="F16" s="7">
        <v>13</v>
      </c>
      <c r="G16" s="7"/>
      <c r="H16" s="7"/>
      <c r="I16" s="6">
        <f>COUNTIF(F$2:F17,"№")</f>
        <v>1</v>
      </c>
      <c r="K16" s="7">
        <v>13</v>
      </c>
      <c r="L16" s="7"/>
      <c r="M16" s="7"/>
      <c r="N16" s="6">
        <f>COUNTIF(K$2:K17,"№")</f>
        <v>1</v>
      </c>
      <c r="P16" s="7">
        <v>13</v>
      </c>
      <c r="Q16" s="7"/>
      <c r="R16" s="7"/>
      <c r="S16" s="6">
        <f>COUNTIF(P$2:P17,"№")</f>
        <v>1</v>
      </c>
      <c r="U16" s="7">
        <v>13</v>
      </c>
      <c r="V16" s="7"/>
      <c r="W16" s="7"/>
      <c r="X16" s="6">
        <f>COUNTIF(U$2:U17,"№")</f>
        <v>1</v>
      </c>
      <c r="AA16" s="18" t="s">
        <v>29</v>
      </c>
    </row>
    <row r="17" spans="1:27" ht="15.75">
      <c r="A17" s="7">
        <v>14</v>
      </c>
      <c r="B17" s="7"/>
      <c r="C17" s="7"/>
      <c r="F17" s="7">
        <v>14</v>
      </c>
      <c r="G17" s="7"/>
      <c r="H17" s="7"/>
      <c r="K17" s="7">
        <v>14</v>
      </c>
      <c r="L17" s="7"/>
      <c r="M17" s="7"/>
      <c r="P17" s="7">
        <v>14</v>
      </c>
      <c r="Q17" s="7"/>
      <c r="R17" s="7"/>
      <c r="U17" s="7">
        <v>14</v>
      </c>
      <c r="V17" s="7"/>
      <c r="W17" s="7"/>
      <c r="AA17" s="18" t="s">
        <v>63</v>
      </c>
    </row>
    <row r="18" spans="1:27" ht="15.75">
      <c r="A18" s="7">
        <v>15</v>
      </c>
      <c r="B18" s="7"/>
      <c r="C18" s="7"/>
      <c r="F18" s="7">
        <v>15</v>
      </c>
      <c r="G18" s="7"/>
      <c r="H18" s="7"/>
      <c r="K18" s="7">
        <v>15</v>
      </c>
      <c r="L18" s="7"/>
      <c r="M18" s="7"/>
      <c r="P18" s="7">
        <v>15</v>
      </c>
      <c r="Q18" s="7"/>
      <c r="R18" s="7"/>
      <c r="U18" s="7">
        <v>15</v>
      </c>
      <c r="V18" s="7"/>
      <c r="W18" s="7"/>
      <c r="AA18" s="18" t="s">
        <v>64</v>
      </c>
    </row>
    <row r="19" spans="1:27" ht="15.75">
      <c r="AA19" s="18" t="s">
        <v>47</v>
      </c>
    </row>
    <row r="20" spans="1:27" ht="15.75">
      <c r="A20" s="14" t="s">
        <v>39</v>
      </c>
      <c r="B20" s="14"/>
      <c r="C20" s="14"/>
      <c r="D20" s="6">
        <f>COUNTIF(A$2:A21,"№")</f>
        <v>2</v>
      </c>
      <c r="F20" s="14" t="s">
        <v>8</v>
      </c>
      <c r="G20" s="14"/>
      <c r="H20" s="14"/>
      <c r="I20" s="6">
        <f>COUNTIF(F$2:F21,"№")</f>
        <v>2</v>
      </c>
      <c r="K20" s="14" t="s">
        <v>9</v>
      </c>
      <c r="L20" s="14"/>
      <c r="M20" s="14"/>
      <c r="N20" s="6">
        <f>COUNTIF(K$2:K21,"№")</f>
        <v>2</v>
      </c>
      <c r="P20" s="14" t="s">
        <v>43</v>
      </c>
      <c r="Q20" s="14"/>
      <c r="R20" s="14"/>
      <c r="S20" s="6">
        <f>COUNTIF(P$2:P21,"№")</f>
        <v>2</v>
      </c>
      <c r="U20" s="14" t="s">
        <v>65</v>
      </c>
      <c r="V20" s="14"/>
      <c r="W20" s="14"/>
      <c r="X20" s="6">
        <f>COUNTIF(U$2:U21,"№")</f>
        <v>2</v>
      </c>
      <c r="AA20" s="18" t="s">
        <v>59</v>
      </c>
    </row>
    <row r="21" spans="1:27" ht="15.75">
      <c r="A21" s="7" t="s">
        <v>2</v>
      </c>
      <c r="B21" s="7" t="s">
        <v>3</v>
      </c>
      <c r="C21" s="7" t="s">
        <v>68</v>
      </c>
      <c r="D21" s="6">
        <f>COUNTIF(A$2:A22,"№")</f>
        <v>2</v>
      </c>
      <c r="F21" s="7" t="s">
        <v>2</v>
      </c>
      <c r="G21" s="7" t="s">
        <v>3</v>
      </c>
      <c r="H21" s="7" t="s">
        <v>68</v>
      </c>
      <c r="I21" s="6">
        <f>COUNTIF(F$2:F22,"№")</f>
        <v>2</v>
      </c>
      <c r="K21" s="7" t="s">
        <v>2</v>
      </c>
      <c r="L21" s="7" t="s">
        <v>3</v>
      </c>
      <c r="M21" s="7" t="s">
        <v>68</v>
      </c>
      <c r="N21" s="6">
        <f>COUNTIF(K$2:K22,"№")</f>
        <v>2</v>
      </c>
      <c r="P21" s="7" t="s">
        <v>2</v>
      </c>
      <c r="Q21" s="7" t="s">
        <v>3</v>
      </c>
      <c r="R21" s="7" t="s">
        <v>68</v>
      </c>
      <c r="S21" s="6">
        <f>COUNTIF(P$2:P22,"№")</f>
        <v>2</v>
      </c>
      <c r="U21" s="7" t="s">
        <v>2</v>
      </c>
      <c r="V21" s="7" t="s">
        <v>3</v>
      </c>
      <c r="W21" s="7" t="s">
        <v>68</v>
      </c>
      <c r="X21" s="6">
        <f>COUNTIF(U$2:U22,"№")</f>
        <v>2</v>
      </c>
      <c r="AA21" s="18" t="s">
        <v>5</v>
      </c>
    </row>
    <row r="22" spans="1:27" ht="15.75">
      <c r="A22" s="7">
        <v>1</v>
      </c>
      <c r="B22" s="7" t="s">
        <v>28</v>
      </c>
      <c r="C22" s="7">
        <v>100</v>
      </c>
      <c r="D22" s="6">
        <f>COUNTIF(A$2:A23,"№")</f>
        <v>2</v>
      </c>
      <c r="F22" s="7">
        <v>1</v>
      </c>
      <c r="G22" s="7" t="s">
        <v>35</v>
      </c>
      <c r="H22" s="7">
        <v>100</v>
      </c>
      <c r="I22" s="6">
        <f>COUNTIF(F$2:F23,"№")</f>
        <v>2</v>
      </c>
      <c r="K22" s="7">
        <v>1</v>
      </c>
      <c r="L22" s="7" t="s">
        <v>26</v>
      </c>
      <c r="M22" s="7">
        <v>100</v>
      </c>
      <c r="N22" s="6">
        <f>COUNTIF(K$2:K23,"№")</f>
        <v>2</v>
      </c>
      <c r="P22" s="7">
        <v>1</v>
      </c>
      <c r="Q22" s="7" t="s">
        <v>28</v>
      </c>
      <c r="R22" s="7">
        <v>100</v>
      </c>
      <c r="S22" s="6">
        <f>COUNTIF(P$2:P23,"№")</f>
        <v>2</v>
      </c>
      <c r="U22" s="7">
        <v>1</v>
      </c>
      <c r="V22" s="7" t="s">
        <v>66</v>
      </c>
      <c r="W22" s="7">
        <v>100</v>
      </c>
      <c r="X22" s="6">
        <f>COUNTIF(U$2:U23,"№")</f>
        <v>2</v>
      </c>
      <c r="AA22" s="18" t="s">
        <v>27</v>
      </c>
    </row>
    <row r="23" spans="1:27" ht="15.75">
      <c r="A23" s="7">
        <v>2</v>
      </c>
      <c r="B23" s="7" t="s">
        <v>29</v>
      </c>
      <c r="C23" s="7">
        <v>32</v>
      </c>
      <c r="D23" s="6">
        <f>COUNTIF(A$2:A24,"№")</f>
        <v>2</v>
      </c>
      <c r="F23" s="7">
        <v>2</v>
      </c>
      <c r="G23" s="7" t="s">
        <v>29</v>
      </c>
      <c r="H23" s="7">
        <v>32</v>
      </c>
      <c r="I23" s="6">
        <f>COUNTIF(F$2:F24,"№")</f>
        <v>2</v>
      </c>
      <c r="K23" s="7">
        <v>2</v>
      </c>
      <c r="L23" s="7" t="s">
        <v>1</v>
      </c>
      <c r="M23" s="7">
        <v>32</v>
      </c>
      <c r="N23" s="6">
        <f>COUNTIF(K$2:K24,"№")</f>
        <v>2</v>
      </c>
      <c r="P23" s="7">
        <v>2</v>
      </c>
      <c r="Q23" s="7" t="s">
        <v>29</v>
      </c>
      <c r="R23" s="7">
        <v>32</v>
      </c>
      <c r="S23" s="6">
        <f>COUNTIF(P$2:P24,"№")</f>
        <v>2</v>
      </c>
      <c r="U23" s="7">
        <v>2</v>
      </c>
      <c r="V23" s="7" t="s">
        <v>5</v>
      </c>
      <c r="W23" s="7">
        <v>32</v>
      </c>
      <c r="X23" s="6">
        <f>COUNTIF(U$2:U24,"№")</f>
        <v>2</v>
      </c>
      <c r="AA23" s="18" t="s">
        <v>35</v>
      </c>
    </row>
    <row r="24" spans="1:27" ht="15.75">
      <c r="A24" s="7">
        <v>3</v>
      </c>
      <c r="B24" s="7" t="s">
        <v>30</v>
      </c>
      <c r="C24" s="7">
        <v>5</v>
      </c>
      <c r="D24" s="6">
        <f>COUNTIF(A$2:A25,"№")</f>
        <v>2</v>
      </c>
      <c r="F24" s="7">
        <v>3</v>
      </c>
      <c r="G24" s="7" t="s">
        <v>31</v>
      </c>
      <c r="H24" s="7">
        <v>5</v>
      </c>
      <c r="I24" s="6">
        <f>COUNTIF(F$2:F25,"№")</f>
        <v>2</v>
      </c>
      <c r="K24" s="7">
        <v>3</v>
      </c>
      <c r="L24" s="7" t="s">
        <v>6</v>
      </c>
      <c r="M24" s="7">
        <v>5</v>
      </c>
      <c r="N24" s="6">
        <f>COUNTIF(K$2:K25,"№")</f>
        <v>2</v>
      </c>
      <c r="P24" s="7">
        <v>3</v>
      </c>
      <c r="Q24" s="7" t="s">
        <v>32</v>
      </c>
      <c r="R24" s="7">
        <v>5</v>
      </c>
      <c r="S24" s="6">
        <f>COUNTIF(P$2:P25,"№")</f>
        <v>2</v>
      </c>
      <c r="U24" s="7">
        <v>3</v>
      </c>
      <c r="V24" s="7"/>
      <c r="W24" s="7"/>
      <c r="X24" s="6">
        <f>COUNTIF(U$2:U25,"№")</f>
        <v>2</v>
      </c>
      <c r="AA24" s="18" t="s">
        <v>6</v>
      </c>
    </row>
    <row r="25" spans="1:27" ht="15.75">
      <c r="A25" s="7">
        <v>4</v>
      </c>
      <c r="B25" s="7" t="s">
        <v>32</v>
      </c>
      <c r="C25" s="7">
        <v>10</v>
      </c>
      <c r="D25" s="6">
        <f>COUNTIF(A$2:A26,"№")</f>
        <v>2</v>
      </c>
      <c r="F25" s="7">
        <v>4</v>
      </c>
      <c r="G25" s="7" t="s">
        <v>32</v>
      </c>
      <c r="H25" s="7">
        <v>10</v>
      </c>
      <c r="I25" s="6">
        <f>COUNTIF(F$2:F26,"№")</f>
        <v>2</v>
      </c>
      <c r="K25" s="7">
        <v>4</v>
      </c>
      <c r="L25" s="7"/>
      <c r="M25" s="7"/>
      <c r="N25" s="6">
        <f>COUNTIF(K$2:K26,"№")</f>
        <v>2</v>
      </c>
      <c r="P25" s="7">
        <v>4</v>
      </c>
      <c r="Q25" s="7" t="s">
        <v>4</v>
      </c>
      <c r="R25" s="7">
        <v>10</v>
      </c>
      <c r="S25" s="6">
        <f>COUNTIF(P$2:P26,"№")</f>
        <v>2</v>
      </c>
      <c r="U25" s="7">
        <v>4</v>
      </c>
      <c r="V25" s="7"/>
      <c r="W25" s="7"/>
      <c r="X25" s="6">
        <f>COUNTIF(U$2:U26,"№")</f>
        <v>2</v>
      </c>
      <c r="AA25" s="18" t="s">
        <v>62</v>
      </c>
    </row>
    <row r="26" spans="1:27" ht="15.75">
      <c r="A26" s="7">
        <v>5</v>
      </c>
      <c r="B26" s="7" t="s">
        <v>4</v>
      </c>
      <c r="C26" s="7">
        <v>10</v>
      </c>
      <c r="D26" s="6">
        <f>COUNTIF(A$2:A27,"№")</f>
        <v>2</v>
      </c>
      <c r="F26" s="7">
        <v>5</v>
      </c>
      <c r="G26" s="7" t="s">
        <v>4</v>
      </c>
      <c r="H26" s="7">
        <v>10</v>
      </c>
      <c r="I26" s="6">
        <f>COUNTIF(F$2:F27,"№")</f>
        <v>2</v>
      </c>
      <c r="K26" s="7">
        <v>5</v>
      </c>
      <c r="L26" s="7"/>
      <c r="M26" s="7"/>
      <c r="N26" s="6">
        <f>COUNTIF(K$2:K27,"№")</f>
        <v>2</v>
      </c>
      <c r="P26" s="7">
        <v>5</v>
      </c>
      <c r="Q26" s="7" t="s">
        <v>6</v>
      </c>
      <c r="R26" s="7">
        <v>10</v>
      </c>
      <c r="S26" s="6">
        <f>COUNTIF(P$2:P27,"№")</f>
        <v>2</v>
      </c>
      <c r="U26" s="7">
        <v>5</v>
      </c>
      <c r="V26" s="7"/>
      <c r="W26" s="7"/>
      <c r="X26" s="6">
        <f>COUNTIF(U$2:U27,"№")</f>
        <v>2</v>
      </c>
      <c r="AA26" s="18" t="s">
        <v>67</v>
      </c>
    </row>
    <row r="27" spans="1:27" ht="15.75">
      <c r="A27" s="7">
        <v>6</v>
      </c>
      <c r="B27" s="7" t="s">
        <v>6</v>
      </c>
      <c r="C27" s="7">
        <v>80</v>
      </c>
      <c r="D27" s="6">
        <f>COUNTIF(A$2:A28,"№")</f>
        <v>2</v>
      </c>
      <c r="F27" s="7">
        <v>6</v>
      </c>
      <c r="G27" s="7" t="s">
        <v>6</v>
      </c>
      <c r="H27" s="7">
        <v>80</v>
      </c>
      <c r="I27" s="6">
        <f>COUNTIF(F$2:F28,"№")</f>
        <v>2</v>
      </c>
      <c r="K27" s="7">
        <v>6</v>
      </c>
      <c r="L27" s="7"/>
      <c r="M27" s="7"/>
      <c r="N27" s="6">
        <f>COUNTIF(K$2:K28,"№")</f>
        <v>2</v>
      </c>
      <c r="P27" s="7">
        <v>6</v>
      </c>
      <c r="Q27" s="7" t="s">
        <v>33</v>
      </c>
      <c r="R27" s="7">
        <v>80</v>
      </c>
      <c r="S27" s="6">
        <f>COUNTIF(P$2:P28,"№")</f>
        <v>2</v>
      </c>
      <c r="U27" s="7">
        <v>6</v>
      </c>
      <c r="V27" s="7"/>
      <c r="W27" s="7"/>
      <c r="X27" s="6">
        <f>COUNTIF(U$2:U28,"№")</f>
        <v>2</v>
      </c>
      <c r="AA27" s="18" t="s">
        <v>31</v>
      </c>
    </row>
    <row r="28" spans="1:27" ht="15.75">
      <c r="A28" s="7">
        <v>7</v>
      </c>
      <c r="B28" s="7" t="s">
        <v>34</v>
      </c>
      <c r="C28" s="7">
        <v>5</v>
      </c>
      <c r="D28" s="6">
        <f>COUNTIF(A$2:A29,"№")</f>
        <v>2</v>
      </c>
      <c r="F28" s="7">
        <v>7</v>
      </c>
      <c r="G28" s="7" t="s">
        <v>30</v>
      </c>
      <c r="H28" s="7">
        <v>5</v>
      </c>
      <c r="I28" s="6">
        <f>COUNTIF(F$2:F29,"№")</f>
        <v>2</v>
      </c>
      <c r="K28" s="7">
        <v>7</v>
      </c>
      <c r="L28" s="7"/>
      <c r="M28" s="7"/>
      <c r="N28" s="6">
        <f>COUNTIF(K$2:K29,"№")</f>
        <v>2</v>
      </c>
      <c r="P28" s="7">
        <v>7</v>
      </c>
      <c r="Q28" s="7"/>
      <c r="R28" s="7"/>
      <c r="S28" s="6">
        <f>COUNTIF(P$2:P29,"№")</f>
        <v>2</v>
      </c>
      <c r="U28" s="7">
        <v>7</v>
      </c>
      <c r="V28" s="7"/>
      <c r="W28" s="7"/>
      <c r="X28" s="6">
        <f>COUNTIF(U$2:U29,"№")</f>
        <v>2</v>
      </c>
      <c r="AA28" s="18" t="s">
        <v>33</v>
      </c>
    </row>
    <row r="29" spans="1:27" ht="15.75">
      <c r="A29" s="7">
        <v>8</v>
      </c>
      <c r="B29" s="7" t="s">
        <v>61</v>
      </c>
      <c r="C29" s="7">
        <v>10</v>
      </c>
      <c r="D29" s="6">
        <f>COUNTIF(A$2:A30,"№")</f>
        <v>2</v>
      </c>
      <c r="F29" s="7">
        <v>8</v>
      </c>
      <c r="G29" s="7"/>
      <c r="H29" s="7"/>
      <c r="I29" s="6">
        <f>COUNTIF(F$2:F30,"№")</f>
        <v>2</v>
      </c>
      <c r="K29" s="7">
        <v>8</v>
      </c>
      <c r="L29" s="7"/>
      <c r="M29" s="7"/>
      <c r="N29" s="6">
        <f>COUNTIF(K$2:K30,"№")</f>
        <v>2</v>
      </c>
      <c r="P29" s="7">
        <v>8</v>
      </c>
      <c r="Q29" s="7"/>
      <c r="R29" s="7"/>
      <c r="S29" s="6">
        <f>COUNTIF(P$2:P30,"№")</f>
        <v>2</v>
      </c>
      <c r="U29" s="7">
        <v>8</v>
      </c>
      <c r="V29" s="7"/>
      <c r="W29" s="7"/>
      <c r="X29" s="6">
        <f>COUNTIF(U$2:U30,"№")</f>
        <v>2</v>
      </c>
      <c r="AA29" s="18" t="s">
        <v>41</v>
      </c>
    </row>
    <row r="30" spans="1:27" ht="15.75">
      <c r="A30" s="7">
        <v>9</v>
      </c>
      <c r="B30" s="7" t="s">
        <v>64</v>
      </c>
      <c r="C30" s="7">
        <v>5</v>
      </c>
      <c r="D30" s="6">
        <f>COUNTIF(A$2:A31,"№")</f>
        <v>2</v>
      </c>
      <c r="F30" s="7">
        <v>9</v>
      </c>
      <c r="G30" s="7"/>
      <c r="H30" s="7"/>
      <c r="I30" s="6">
        <f>COUNTIF(F$2:F31,"№")</f>
        <v>2</v>
      </c>
      <c r="K30" s="7">
        <v>9</v>
      </c>
      <c r="L30" s="7"/>
      <c r="M30" s="7"/>
      <c r="N30" s="6">
        <f>COUNTIF(K$2:K31,"№")</f>
        <v>2</v>
      </c>
      <c r="P30" s="7">
        <v>9</v>
      </c>
      <c r="Q30" s="7"/>
      <c r="R30" s="7"/>
      <c r="S30" s="6">
        <f>COUNTIF(P$2:P31,"№")</f>
        <v>2</v>
      </c>
      <c r="U30" s="7">
        <v>9</v>
      </c>
      <c r="V30" s="7"/>
      <c r="W30" s="7"/>
      <c r="X30" s="6">
        <f>COUNTIF(U$2:U31,"№")</f>
        <v>2</v>
      </c>
      <c r="AA30" s="18" t="s">
        <v>38</v>
      </c>
    </row>
    <row r="31" spans="1:27" ht="15.75">
      <c r="A31" s="7">
        <v>10</v>
      </c>
      <c r="B31" s="7"/>
      <c r="C31" s="7"/>
      <c r="D31" s="6">
        <f>COUNTIF(A$2:A32,"№")</f>
        <v>2</v>
      </c>
      <c r="F31" s="7">
        <v>10</v>
      </c>
      <c r="G31" s="7"/>
      <c r="H31" s="7"/>
      <c r="I31" s="6">
        <f>COUNTIF(F$2:F32,"№")</f>
        <v>2</v>
      </c>
      <c r="K31" s="7">
        <v>10</v>
      </c>
      <c r="L31" s="7"/>
      <c r="M31" s="7"/>
      <c r="N31" s="6">
        <f>COUNTIF(K$2:K32,"№")</f>
        <v>2</v>
      </c>
      <c r="P31" s="7">
        <v>10</v>
      </c>
      <c r="Q31" s="7"/>
      <c r="R31" s="7"/>
      <c r="S31" s="6">
        <f>COUNTIF(P$2:P32,"№")</f>
        <v>2</v>
      </c>
      <c r="U31" s="7">
        <v>10</v>
      </c>
      <c r="V31" s="7"/>
      <c r="W31" s="7"/>
      <c r="X31" s="6">
        <f>COUNTIF(U$2:U32,"№")</f>
        <v>2</v>
      </c>
      <c r="AA31" s="19" t="s">
        <v>69</v>
      </c>
    </row>
    <row r="32" spans="1:27" ht="15.75">
      <c r="A32" s="7">
        <v>11</v>
      </c>
      <c r="B32" s="7"/>
      <c r="C32" s="8"/>
      <c r="D32" s="6">
        <f>COUNTIF(A$2:A33,"№")</f>
        <v>2</v>
      </c>
      <c r="F32" s="7">
        <v>11</v>
      </c>
      <c r="G32" s="7"/>
      <c r="H32" s="8"/>
      <c r="I32" s="6">
        <f>COUNTIF(F$2:F33,"№")</f>
        <v>2</v>
      </c>
      <c r="K32" s="7">
        <v>11</v>
      </c>
      <c r="L32" s="7"/>
      <c r="M32" s="8"/>
      <c r="N32" s="6">
        <f>COUNTIF(K$2:K33,"№")</f>
        <v>2</v>
      </c>
      <c r="P32" s="7">
        <v>11</v>
      </c>
      <c r="Q32" s="7"/>
      <c r="R32" s="8"/>
      <c r="S32" s="6">
        <f>COUNTIF(P$2:P33,"№")</f>
        <v>2</v>
      </c>
      <c r="U32" s="7">
        <v>11</v>
      </c>
      <c r="V32" s="7"/>
      <c r="W32" s="8"/>
      <c r="X32" s="6">
        <f>COUNTIF(U$2:U33,"№")</f>
        <v>2</v>
      </c>
      <c r="AA32" s="20" t="s">
        <v>75</v>
      </c>
    </row>
    <row r="33" spans="1:24">
      <c r="A33" s="7">
        <v>12</v>
      </c>
      <c r="B33" s="7"/>
      <c r="C33" s="7"/>
      <c r="D33" s="6">
        <f>COUNTIF(A$2:A34,"№")</f>
        <v>2</v>
      </c>
      <c r="F33" s="7">
        <v>12</v>
      </c>
      <c r="G33" s="7"/>
      <c r="H33" s="7"/>
      <c r="I33" s="6">
        <f>COUNTIF(F$2:F34,"№")</f>
        <v>2</v>
      </c>
      <c r="K33" s="7">
        <v>12</v>
      </c>
      <c r="L33" s="7"/>
      <c r="M33" s="7"/>
      <c r="N33" s="6">
        <f>COUNTIF(K$2:K34,"№")</f>
        <v>2</v>
      </c>
      <c r="P33" s="7">
        <v>12</v>
      </c>
      <c r="Q33" s="7"/>
      <c r="R33" s="7"/>
      <c r="S33" s="6">
        <f>COUNTIF(P$2:P34,"№")</f>
        <v>2</v>
      </c>
      <c r="U33" s="7">
        <v>12</v>
      </c>
      <c r="V33" s="7"/>
      <c r="W33" s="7"/>
      <c r="X33" s="6">
        <f>COUNTIF(U$2:U34,"№")</f>
        <v>2</v>
      </c>
    </row>
    <row r="35" spans="1:24">
      <c r="A35" s="14" t="s">
        <v>40</v>
      </c>
      <c r="B35" s="14"/>
      <c r="C35" s="14"/>
      <c r="D35" s="6">
        <f>COUNTIF(A$2:A36,"№")</f>
        <v>3</v>
      </c>
      <c r="F35" s="14" t="s">
        <v>53</v>
      </c>
      <c r="G35" s="14"/>
      <c r="H35" s="14"/>
      <c r="I35" s="6">
        <f>COUNTIF(F$2:F36,"№")</f>
        <v>3</v>
      </c>
      <c r="K35" s="14" t="s">
        <v>44</v>
      </c>
      <c r="L35" s="14"/>
      <c r="M35" s="14"/>
      <c r="N35" s="6">
        <f>COUNTIF(K$2:K36,"№")</f>
        <v>3</v>
      </c>
      <c r="P35" s="14" t="s">
        <v>46</v>
      </c>
      <c r="Q35" s="14"/>
      <c r="R35" s="14"/>
      <c r="S35" s="6">
        <f>COUNTIF(P$2:P36,"№")</f>
        <v>3</v>
      </c>
      <c r="U35" s="14" t="s">
        <v>11</v>
      </c>
      <c r="V35" s="14"/>
      <c r="W35" s="14"/>
      <c r="X35" s="6">
        <f>COUNTIF(U$2:U36,"№")</f>
        <v>3</v>
      </c>
    </row>
    <row r="36" spans="1:24">
      <c r="A36" s="7" t="s">
        <v>2</v>
      </c>
      <c r="B36" s="7" t="s">
        <v>3</v>
      </c>
      <c r="C36" s="7" t="s">
        <v>68</v>
      </c>
      <c r="D36" s="6">
        <f>COUNTIF(A$2:A37,"№")</f>
        <v>3</v>
      </c>
      <c r="F36" s="7" t="s">
        <v>2</v>
      </c>
      <c r="G36" s="7" t="s">
        <v>3</v>
      </c>
      <c r="H36" s="7" t="s">
        <v>68</v>
      </c>
      <c r="I36" s="6">
        <f>COUNTIF(F$2:F37,"№")</f>
        <v>3</v>
      </c>
      <c r="K36" s="7" t="s">
        <v>2</v>
      </c>
      <c r="L36" s="7" t="s">
        <v>3</v>
      </c>
      <c r="M36" s="7" t="s">
        <v>68</v>
      </c>
      <c r="N36" s="6">
        <f>COUNTIF(K$2:K37,"№")</f>
        <v>3</v>
      </c>
      <c r="P36" s="7" t="s">
        <v>2</v>
      </c>
      <c r="Q36" s="7" t="s">
        <v>3</v>
      </c>
      <c r="R36" s="7" t="s">
        <v>68</v>
      </c>
      <c r="S36" s="6">
        <f>COUNTIF(P$2:P37,"№")</f>
        <v>3</v>
      </c>
      <c r="U36" s="7" t="s">
        <v>2</v>
      </c>
      <c r="V36" s="7" t="s">
        <v>3</v>
      </c>
      <c r="W36" s="7" t="s">
        <v>68</v>
      </c>
      <c r="X36" s="6">
        <f>COUNTIF(U$2:U37,"№")</f>
        <v>3</v>
      </c>
    </row>
    <row r="37" spans="1:24">
      <c r="A37" s="7">
        <v>1</v>
      </c>
      <c r="B37" s="7"/>
      <c r="C37" s="7"/>
      <c r="D37" s="6">
        <f>COUNTIF(A$2:A38,"№")</f>
        <v>3</v>
      </c>
      <c r="F37" s="7">
        <v>1</v>
      </c>
      <c r="G37" s="7"/>
      <c r="H37" s="7"/>
      <c r="I37" s="6">
        <f>COUNTIF(F$2:F38,"№")</f>
        <v>3</v>
      </c>
      <c r="K37" s="7">
        <v>1</v>
      </c>
      <c r="L37" s="7"/>
      <c r="M37" s="7"/>
      <c r="N37" s="6">
        <f>COUNTIF(K$2:K38,"№")</f>
        <v>3</v>
      </c>
      <c r="P37" s="7">
        <v>1</v>
      </c>
      <c r="Q37" s="7"/>
      <c r="R37" s="7"/>
      <c r="S37" s="6">
        <f>COUNTIF(P$2:P38,"№")</f>
        <v>3</v>
      </c>
      <c r="U37" s="7">
        <v>1</v>
      </c>
      <c r="V37" s="7"/>
      <c r="W37" s="7"/>
      <c r="X37" s="6">
        <f>COUNTIF(U$2:U38,"№")</f>
        <v>3</v>
      </c>
    </row>
    <row r="38" spans="1:24">
      <c r="A38" s="7">
        <v>2</v>
      </c>
      <c r="B38" s="7"/>
      <c r="C38" s="7"/>
      <c r="D38" s="6">
        <f>COUNTIF(A$2:A39,"№")</f>
        <v>3</v>
      </c>
      <c r="F38" s="7">
        <v>2</v>
      </c>
      <c r="G38" s="7"/>
      <c r="H38" s="7"/>
      <c r="I38" s="6">
        <f>COUNTIF(F$2:F39,"№")</f>
        <v>3</v>
      </c>
      <c r="K38" s="7">
        <v>2</v>
      </c>
      <c r="L38" s="7"/>
      <c r="M38" s="7"/>
      <c r="N38" s="6">
        <f>COUNTIF(K$2:K39,"№")</f>
        <v>3</v>
      </c>
      <c r="P38" s="7">
        <v>2</v>
      </c>
      <c r="Q38" s="7"/>
      <c r="R38" s="7"/>
      <c r="S38" s="6">
        <f>COUNTIF(P$2:P39,"№")</f>
        <v>3</v>
      </c>
      <c r="U38" s="7">
        <v>2</v>
      </c>
      <c r="V38" s="7"/>
      <c r="W38" s="7"/>
      <c r="X38" s="6">
        <f>COUNTIF(U$2:U39,"№")</f>
        <v>3</v>
      </c>
    </row>
    <row r="39" spans="1:24">
      <c r="A39" s="7">
        <v>3</v>
      </c>
      <c r="B39" s="7"/>
      <c r="C39" s="7"/>
      <c r="D39" s="6">
        <f>COUNTIF(A$2:A40,"№")</f>
        <v>3</v>
      </c>
      <c r="F39" s="7">
        <v>3</v>
      </c>
      <c r="G39" s="7"/>
      <c r="H39" s="7"/>
      <c r="I39" s="6">
        <f>COUNTIF(F$2:F40,"№")</f>
        <v>3</v>
      </c>
      <c r="K39" s="7">
        <v>3</v>
      </c>
      <c r="L39" s="7"/>
      <c r="M39" s="7"/>
      <c r="N39" s="6">
        <f>COUNTIF(K$2:K40,"№")</f>
        <v>3</v>
      </c>
      <c r="P39" s="7">
        <v>3</v>
      </c>
      <c r="Q39" s="7"/>
      <c r="R39" s="7"/>
      <c r="S39" s="6">
        <f>COUNTIF(P$2:P40,"№")</f>
        <v>3</v>
      </c>
      <c r="U39" s="7">
        <v>3</v>
      </c>
      <c r="V39" s="7"/>
      <c r="W39" s="7"/>
      <c r="X39" s="6">
        <f>COUNTIF(U$2:U40,"№")</f>
        <v>3</v>
      </c>
    </row>
    <row r="40" spans="1:24">
      <c r="A40" s="7">
        <v>4</v>
      </c>
      <c r="B40" s="7"/>
      <c r="C40" s="7"/>
      <c r="D40" s="6">
        <f>COUNTIF(A$2:A41,"№")</f>
        <v>3</v>
      </c>
      <c r="F40" s="7">
        <v>4</v>
      </c>
      <c r="G40" s="7"/>
      <c r="H40" s="7"/>
      <c r="I40" s="6">
        <f>COUNTIF(F$2:F41,"№")</f>
        <v>3</v>
      </c>
      <c r="K40" s="7">
        <v>4</v>
      </c>
      <c r="L40" s="7"/>
      <c r="M40" s="7"/>
      <c r="N40" s="6">
        <f>COUNTIF(K$2:K41,"№")</f>
        <v>3</v>
      </c>
      <c r="P40" s="7">
        <v>4</v>
      </c>
      <c r="Q40" s="7"/>
      <c r="R40" s="7"/>
      <c r="S40" s="6">
        <f>COUNTIF(P$2:P41,"№")</f>
        <v>3</v>
      </c>
      <c r="U40" s="7">
        <v>4</v>
      </c>
      <c r="V40" s="7"/>
      <c r="W40" s="7"/>
      <c r="X40" s="6">
        <f>COUNTIF(U$2:U41,"№")</f>
        <v>3</v>
      </c>
    </row>
    <row r="41" spans="1:24">
      <c r="A41" s="7">
        <v>5</v>
      </c>
      <c r="B41" s="7"/>
      <c r="C41" s="7"/>
      <c r="D41" s="6">
        <f>COUNTIF(A$2:A42,"№")</f>
        <v>3</v>
      </c>
      <c r="F41" s="7">
        <v>5</v>
      </c>
      <c r="G41" s="7"/>
      <c r="H41" s="7"/>
      <c r="I41" s="6">
        <f>COUNTIF(F$2:F42,"№")</f>
        <v>3</v>
      </c>
      <c r="K41" s="7">
        <v>5</v>
      </c>
      <c r="L41" s="7"/>
      <c r="M41" s="7"/>
      <c r="N41" s="6">
        <f>COUNTIF(K$2:K42,"№")</f>
        <v>3</v>
      </c>
      <c r="P41" s="7">
        <v>5</v>
      </c>
      <c r="Q41" s="7"/>
      <c r="R41" s="7"/>
      <c r="S41" s="6">
        <f>COUNTIF(P$2:P42,"№")</f>
        <v>3</v>
      </c>
      <c r="U41" s="7">
        <v>5</v>
      </c>
      <c r="V41" s="7"/>
      <c r="W41" s="7"/>
      <c r="X41" s="6">
        <f>COUNTIF(U$2:U42,"№")</f>
        <v>3</v>
      </c>
    </row>
    <row r="42" spans="1:24">
      <c r="A42" s="7">
        <v>6</v>
      </c>
      <c r="B42" s="7"/>
      <c r="C42" s="7"/>
      <c r="D42" s="6">
        <f>COUNTIF(A$2:A43,"№")</f>
        <v>3</v>
      </c>
      <c r="F42" s="7">
        <v>6</v>
      </c>
      <c r="G42" s="7"/>
      <c r="H42" s="7"/>
      <c r="I42" s="6">
        <f>COUNTIF(F$2:F43,"№")</f>
        <v>3</v>
      </c>
      <c r="K42" s="7">
        <v>6</v>
      </c>
      <c r="L42" s="7"/>
      <c r="M42" s="7"/>
      <c r="N42" s="6">
        <f>COUNTIF(K$2:K43,"№")</f>
        <v>3</v>
      </c>
      <c r="P42" s="7">
        <v>6</v>
      </c>
      <c r="Q42" s="7"/>
      <c r="R42" s="7"/>
      <c r="S42" s="6">
        <f>COUNTIF(P$2:P43,"№")</f>
        <v>3</v>
      </c>
      <c r="U42" s="7">
        <v>6</v>
      </c>
      <c r="V42" s="7"/>
      <c r="W42" s="7"/>
      <c r="X42" s="6">
        <f>COUNTIF(U$2:U43,"№")</f>
        <v>3</v>
      </c>
    </row>
    <row r="43" spans="1:24">
      <c r="A43" s="7">
        <v>7</v>
      </c>
      <c r="B43" s="7"/>
      <c r="C43" s="7"/>
      <c r="D43" s="6">
        <f>COUNTIF(A$2:A44,"№")</f>
        <v>3</v>
      </c>
      <c r="F43" s="7">
        <v>7</v>
      </c>
      <c r="G43" s="7"/>
      <c r="H43" s="7"/>
      <c r="I43" s="6">
        <f>COUNTIF(F$2:F44,"№")</f>
        <v>3</v>
      </c>
      <c r="K43" s="7">
        <v>7</v>
      </c>
      <c r="L43" s="7"/>
      <c r="M43" s="7"/>
      <c r="N43" s="6">
        <f>COUNTIF(K$2:K44,"№")</f>
        <v>3</v>
      </c>
      <c r="P43" s="7">
        <v>7</v>
      </c>
      <c r="Q43" s="7"/>
      <c r="R43" s="7"/>
      <c r="S43" s="6">
        <f>COUNTIF(P$2:P44,"№")</f>
        <v>3</v>
      </c>
      <c r="U43" s="7">
        <v>7</v>
      </c>
      <c r="V43" s="7"/>
      <c r="W43" s="7"/>
      <c r="X43" s="6">
        <f>COUNTIF(U$2:U44,"№")</f>
        <v>3</v>
      </c>
    </row>
    <row r="44" spans="1:24">
      <c r="A44" s="7">
        <v>8</v>
      </c>
      <c r="B44" s="7"/>
      <c r="C44" s="7"/>
      <c r="D44" s="6">
        <f>COUNTIF(A$2:A45,"№")</f>
        <v>3</v>
      </c>
      <c r="F44" s="7">
        <v>8</v>
      </c>
      <c r="G44" s="7"/>
      <c r="H44" s="7"/>
      <c r="I44" s="6">
        <f>COUNTIF(F$2:F45,"№")</f>
        <v>3</v>
      </c>
      <c r="K44" s="7">
        <v>8</v>
      </c>
      <c r="L44" s="7"/>
      <c r="M44" s="7"/>
      <c r="N44" s="6">
        <f>COUNTIF(K$2:K45,"№")</f>
        <v>3</v>
      </c>
      <c r="P44" s="7">
        <v>8</v>
      </c>
      <c r="Q44" s="7"/>
      <c r="R44" s="7"/>
      <c r="S44" s="6">
        <f>COUNTIF(P$2:P45,"№")</f>
        <v>3</v>
      </c>
      <c r="U44" s="7">
        <v>8</v>
      </c>
      <c r="V44" s="7"/>
      <c r="W44" s="7"/>
      <c r="X44" s="6">
        <f>COUNTIF(U$2:U45,"№")</f>
        <v>3</v>
      </c>
    </row>
    <row r="45" spans="1:24">
      <c r="A45" s="7">
        <v>9</v>
      </c>
      <c r="B45" s="7"/>
      <c r="C45" s="7"/>
      <c r="D45" s="6">
        <f>COUNTIF(A$2:A46,"№")</f>
        <v>3</v>
      </c>
      <c r="F45" s="7">
        <v>9</v>
      </c>
      <c r="G45" s="7"/>
      <c r="H45" s="7"/>
      <c r="I45" s="6">
        <f>COUNTIF(F$2:F46,"№")</f>
        <v>3</v>
      </c>
      <c r="K45" s="7">
        <v>9</v>
      </c>
      <c r="L45" s="7"/>
      <c r="M45" s="7"/>
      <c r="N45" s="6">
        <f>COUNTIF(K$2:K46,"№")</f>
        <v>3</v>
      </c>
      <c r="P45" s="7">
        <v>9</v>
      </c>
      <c r="Q45" s="7"/>
      <c r="R45" s="7"/>
      <c r="S45" s="6">
        <f>COUNTIF(P$2:P46,"№")</f>
        <v>3</v>
      </c>
      <c r="U45" s="7">
        <v>9</v>
      </c>
      <c r="V45" s="7"/>
      <c r="W45" s="7"/>
      <c r="X45" s="6">
        <f>COUNTIF(U$2:U46,"№")</f>
        <v>3</v>
      </c>
    </row>
    <row r="46" spans="1:24">
      <c r="A46" s="7">
        <v>10</v>
      </c>
      <c r="B46" s="7"/>
      <c r="C46" s="7"/>
      <c r="D46" s="6">
        <f>COUNTIF(A$2:A47,"№")</f>
        <v>3</v>
      </c>
      <c r="F46" s="7">
        <v>10</v>
      </c>
      <c r="G46" s="7"/>
      <c r="H46" s="7"/>
      <c r="I46" s="6">
        <f>COUNTIF(F$2:F47,"№")</f>
        <v>3</v>
      </c>
      <c r="K46" s="7">
        <v>10</v>
      </c>
      <c r="L46" s="7"/>
      <c r="M46" s="7"/>
      <c r="N46" s="6">
        <f>COUNTIF(K$2:K47,"№")</f>
        <v>3</v>
      </c>
      <c r="P46" s="7">
        <v>10</v>
      </c>
      <c r="Q46" s="7"/>
      <c r="R46" s="7"/>
      <c r="S46" s="6">
        <f>COUNTIF(P$2:P47,"№")</f>
        <v>3</v>
      </c>
      <c r="U46" s="7">
        <v>10</v>
      </c>
      <c r="V46" s="7"/>
      <c r="W46" s="7"/>
      <c r="X46" s="6">
        <f>COUNTIF(U$2:U47,"№")</f>
        <v>3</v>
      </c>
    </row>
    <row r="47" spans="1:24">
      <c r="A47" s="7">
        <v>11</v>
      </c>
      <c r="B47" s="7"/>
      <c r="C47" s="7"/>
      <c r="D47" s="6">
        <f>COUNTIF(A$2:A48,"№")</f>
        <v>3</v>
      </c>
      <c r="F47" s="7">
        <v>11</v>
      </c>
      <c r="G47" s="7"/>
      <c r="H47" s="7"/>
      <c r="I47" s="6">
        <f>COUNTIF(F$2:F48,"№")</f>
        <v>3</v>
      </c>
      <c r="K47" s="7">
        <v>11</v>
      </c>
      <c r="L47" s="7"/>
      <c r="M47" s="7"/>
      <c r="N47" s="6">
        <f>COUNTIF(K$2:K48,"№")</f>
        <v>3</v>
      </c>
      <c r="P47" s="7">
        <v>11</v>
      </c>
      <c r="Q47" s="7"/>
      <c r="R47" s="7"/>
      <c r="S47" s="6">
        <f>COUNTIF(P$2:P48,"№")</f>
        <v>3</v>
      </c>
      <c r="U47" s="7">
        <v>11</v>
      </c>
      <c r="V47" s="7"/>
      <c r="W47" s="7"/>
      <c r="X47" s="6">
        <f>COUNTIF(U$2:U48,"№")</f>
        <v>3</v>
      </c>
    </row>
    <row r="48" spans="1:24">
      <c r="A48" s="7">
        <v>12</v>
      </c>
      <c r="B48" s="7"/>
      <c r="C48" s="7"/>
      <c r="D48" s="6">
        <f>COUNTIF(A$2:A49,"№")</f>
        <v>3</v>
      </c>
      <c r="F48" s="7">
        <v>12</v>
      </c>
      <c r="G48" s="7"/>
      <c r="H48" s="7"/>
      <c r="I48" s="6">
        <f>COUNTIF(F$2:F49,"№")</f>
        <v>3</v>
      </c>
      <c r="K48" s="7">
        <v>12</v>
      </c>
      <c r="L48" s="7"/>
      <c r="M48" s="7"/>
      <c r="N48" s="6">
        <f>COUNTIF(K$2:K49,"№")</f>
        <v>3</v>
      </c>
      <c r="P48" s="7">
        <v>12</v>
      </c>
      <c r="Q48" s="7"/>
      <c r="R48" s="7"/>
      <c r="S48" s="6">
        <f>COUNTIF(P$2:P49,"№")</f>
        <v>3</v>
      </c>
      <c r="U48" s="7">
        <v>12</v>
      </c>
      <c r="V48" s="7"/>
      <c r="W48" s="7"/>
      <c r="X48" s="6">
        <f>COUNTIF(U$2:U49,"№")</f>
        <v>3</v>
      </c>
    </row>
    <row r="50" spans="1:24">
      <c r="A50" s="14" t="s">
        <v>58</v>
      </c>
      <c r="B50" s="14"/>
      <c r="C50" s="14"/>
      <c r="D50" s="6">
        <f>COUNTIF(A$2:A51,"№")</f>
        <v>4</v>
      </c>
      <c r="F50" s="14" t="s">
        <v>54</v>
      </c>
      <c r="G50" s="14"/>
      <c r="H50" s="14"/>
      <c r="I50" s="6">
        <f>COUNTIF(F$2:F51,"№")</f>
        <v>4</v>
      </c>
      <c r="K50" s="14" t="s">
        <v>56</v>
      </c>
      <c r="L50" s="14"/>
      <c r="M50" s="14"/>
      <c r="N50" s="6">
        <f>COUNTIF(K$2:K51,"№")</f>
        <v>4</v>
      </c>
      <c r="P50" s="14" t="s">
        <v>42</v>
      </c>
      <c r="Q50" s="14"/>
      <c r="R50" s="14"/>
      <c r="S50" s="6">
        <f>COUNTIF(P$2:P51,"№")</f>
        <v>4</v>
      </c>
      <c r="U50" s="14" t="s">
        <v>57</v>
      </c>
      <c r="V50" s="14"/>
      <c r="W50" s="14"/>
      <c r="X50" s="6">
        <f>COUNTIF(U$2:U51,"№")</f>
        <v>4</v>
      </c>
    </row>
    <row r="51" spans="1:24">
      <c r="A51" s="7" t="s">
        <v>2</v>
      </c>
      <c r="B51" s="7" t="s">
        <v>3</v>
      </c>
      <c r="C51" s="7" t="s">
        <v>68</v>
      </c>
      <c r="D51" s="6">
        <f>COUNTIF(A$2:A52,"№")</f>
        <v>4</v>
      </c>
      <c r="F51" s="7" t="s">
        <v>2</v>
      </c>
      <c r="G51" s="7" t="s">
        <v>3</v>
      </c>
      <c r="H51" s="7" t="s">
        <v>68</v>
      </c>
      <c r="I51" s="6">
        <f>COUNTIF(F$2:F52,"№")</f>
        <v>4</v>
      </c>
      <c r="K51" s="7" t="s">
        <v>2</v>
      </c>
      <c r="L51" s="7" t="s">
        <v>3</v>
      </c>
      <c r="M51" s="7" t="s">
        <v>68</v>
      </c>
      <c r="N51" s="6">
        <f>COUNTIF(K$2:K52,"№")</f>
        <v>4</v>
      </c>
      <c r="P51" s="7" t="s">
        <v>2</v>
      </c>
      <c r="Q51" s="7" t="s">
        <v>3</v>
      </c>
      <c r="R51" s="7" t="s">
        <v>68</v>
      </c>
      <c r="S51" s="6">
        <f>COUNTIF(P$2:P52,"№")</f>
        <v>4</v>
      </c>
      <c r="U51" s="7" t="s">
        <v>2</v>
      </c>
      <c r="V51" s="7" t="s">
        <v>3</v>
      </c>
      <c r="W51" s="7" t="s">
        <v>68</v>
      </c>
      <c r="X51" s="6">
        <f>COUNTIF(U$2:U52,"№")</f>
        <v>4</v>
      </c>
    </row>
    <row r="52" spans="1:24">
      <c r="A52" s="7">
        <v>1</v>
      </c>
      <c r="B52" s="7"/>
      <c r="C52" s="7"/>
      <c r="D52" s="6">
        <f>COUNTIF(A$2:A53,"№")</f>
        <v>4</v>
      </c>
      <c r="F52" s="7">
        <v>1</v>
      </c>
      <c r="G52" s="7"/>
      <c r="H52" s="7"/>
      <c r="I52" s="6">
        <f>COUNTIF(F$2:F53,"№")</f>
        <v>4</v>
      </c>
      <c r="K52" s="7">
        <v>1</v>
      </c>
      <c r="L52" s="7"/>
      <c r="M52" s="7"/>
      <c r="N52" s="6">
        <f>COUNTIF(K$2:K53,"№")</f>
        <v>4</v>
      </c>
      <c r="P52" s="7">
        <v>1</v>
      </c>
      <c r="Q52" s="7"/>
      <c r="R52" s="7"/>
      <c r="S52" s="6">
        <f>COUNTIF(P$2:P53,"№")</f>
        <v>4</v>
      </c>
      <c r="U52" s="7">
        <v>1</v>
      </c>
      <c r="V52" s="7"/>
      <c r="W52" s="7"/>
      <c r="X52" s="6">
        <f>COUNTIF(U$2:U53,"№")</f>
        <v>4</v>
      </c>
    </row>
    <row r="53" spans="1:24">
      <c r="A53" s="7">
        <v>2</v>
      </c>
      <c r="B53" s="7"/>
      <c r="C53" s="7"/>
      <c r="D53" s="6">
        <f>COUNTIF(A$2:A54,"№")</f>
        <v>4</v>
      </c>
      <c r="F53" s="7">
        <v>2</v>
      </c>
      <c r="G53" s="7"/>
      <c r="H53" s="7"/>
      <c r="I53" s="6">
        <f>COUNTIF(F$2:F54,"№")</f>
        <v>4</v>
      </c>
      <c r="K53" s="7">
        <v>2</v>
      </c>
      <c r="L53" s="7"/>
      <c r="M53" s="7"/>
      <c r="N53" s="6">
        <f>COUNTIF(K$2:K54,"№")</f>
        <v>4</v>
      </c>
      <c r="P53" s="7">
        <v>2</v>
      </c>
      <c r="Q53" s="7"/>
      <c r="R53" s="7"/>
      <c r="S53" s="6">
        <f>COUNTIF(P$2:P54,"№")</f>
        <v>4</v>
      </c>
      <c r="U53" s="7">
        <v>2</v>
      </c>
      <c r="V53" s="7"/>
      <c r="W53" s="7"/>
      <c r="X53" s="6">
        <f>COUNTIF(U$2:U54,"№")</f>
        <v>4</v>
      </c>
    </row>
    <row r="54" spans="1:24">
      <c r="A54" s="7">
        <v>3</v>
      </c>
      <c r="B54" s="7"/>
      <c r="C54" s="7"/>
      <c r="D54" s="6">
        <f>COUNTIF(A$2:A55,"№")</f>
        <v>4</v>
      </c>
      <c r="F54" s="7">
        <v>3</v>
      </c>
      <c r="G54" s="7"/>
      <c r="H54" s="7"/>
      <c r="I54" s="6">
        <f>COUNTIF(F$2:F55,"№")</f>
        <v>4</v>
      </c>
      <c r="K54" s="7">
        <v>3</v>
      </c>
      <c r="L54" s="7"/>
      <c r="M54" s="7"/>
      <c r="N54" s="6">
        <f>COUNTIF(K$2:K55,"№")</f>
        <v>4</v>
      </c>
      <c r="P54" s="7">
        <v>3</v>
      </c>
      <c r="Q54" s="7"/>
      <c r="R54" s="7"/>
      <c r="S54" s="6">
        <f>COUNTIF(P$2:P55,"№")</f>
        <v>4</v>
      </c>
      <c r="U54" s="7">
        <v>3</v>
      </c>
      <c r="V54" s="7"/>
      <c r="W54" s="7"/>
      <c r="X54" s="6">
        <f>COUNTIF(U$2:U55,"№")</f>
        <v>4</v>
      </c>
    </row>
    <row r="55" spans="1:24">
      <c r="A55" s="7">
        <v>4</v>
      </c>
      <c r="B55" s="7"/>
      <c r="C55" s="7"/>
      <c r="D55" s="6">
        <f>COUNTIF(A$2:A57,"№")</f>
        <v>4</v>
      </c>
      <c r="F55" s="7">
        <v>4</v>
      </c>
      <c r="G55" s="7"/>
      <c r="H55" s="7"/>
      <c r="I55" s="6">
        <f>COUNTIF(F$2:F57,"№")</f>
        <v>4</v>
      </c>
      <c r="K55" s="7">
        <v>4</v>
      </c>
      <c r="L55" s="7"/>
      <c r="M55" s="7"/>
      <c r="N55" s="6">
        <f>COUNTIF(K$2:K57,"№")</f>
        <v>4</v>
      </c>
      <c r="P55" s="7">
        <v>4</v>
      </c>
      <c r="Q55" s="7"/>
      <c r="R55" s="7"/>
      <c r="S55" s="6">
        <f>COUNTIF(P$2:P57,"№")</f>
        <v>4</v>
      </c>
      <c r="U55" s="7">
        <v>4</v>
      </c>
      <c r="V55" s="7"/>
      <c r="W55" s="7"/>
      <c r="X55" s="6">
        <f>COUNTIF(U$2:U57,"№")</f>
        <v>4</v>
      </c>
    </row>
    <row r="56" spans="1:24">
      <c r="A56" s="7">
        <v>5</v>
      </c>
      <c r="B56" s="7"/>
      <c r="C56" s="7"/>
      <c r="F56" s="7">
        <v>5</v>
      </c>
      <c r="G56" s="7"/>
      <c r="H56" s="7"/>
      <c r="K56" s="7">
        <v>5</v>
      </c>
      <c r="L56" s="7"/>
      <c r="M56" s="7"/>
      <c r="P56" s="7">
        <v>5</v>
      </c>
      <c r="Q56" s="7"/>
      <c r="R56" s="7"/>
      <c r="U56" s="7">
        <v>5</v>
      </c>
      <c r="V56" s="7"/>
      <c r="W56" s="7"/>
    </row>
    <row r="57" spans="1:24">
      <c r="A57" s="7">
        <v>6</v>
      </c>
      <c r="B57" s="7"/>
      <c r="C57" s="7"/>
      <c r="D57" s="6">
        <f>COUNTIF(A$2:A58,"№")</f>
        <v>4</v>
      </c>
      <c r="F57" s="7">
        <v>6</v>
      </c>
      <c r="G57" s="7"/>
      <c r="H57" s="7"/>
      <c r="I57" s="6">
        <f>COUNTIF(F$2:F58,"№")</f>
        <v>4</v>
      </c>
      <c r="K57" s="7">
        <v>6</v>
      </c>
      <c r="L57" s="7"/>
      <c r="M57" s="7"/>
      <c r="N57" s="6">
        <f>COUNTIF(K$2:K58,"№")</f>
        <v>4</v>
      </c>
      <c r="P57" s="7">
        <v>6</v>
      </c>
      <c r="Q57" s="7"/>
      <c r="R57" s="7"/>
      <c r="S57" s="6">
        <f>COUNTIF(P$2:P58,"№")</f>
        <v>4</v>
      </c>
      <c r="U57" s="7">
        <v>6</v>
      </c>
      <c r="V57" s="7"/>
      <c r="W57" s="7"/>
      <c r="X57" s="6">
        <f>COUNTIF(U$2:U58,"№")</f>
        <v>4</v>
      </c>
    </row>
    <row r="58" spans="1:24">
      <c r="A58" s="7">
        <v>7</v>
      </c>
      <c r="B58" s="7"/>
      <c r="C58" s="7"/>
      <c r="D58" s="6">
        <f>COUNTIF(A$2:A59,"№")</f>
        <v>4</v>
      </c>
      <c r="F58" s="7">
        <v>7</v>
      </c>
      <c r="G58" s="7"/>
      <c r="H58" s="7"/>
      <c r="I58" s="6">
        <f>COUNTIF(F$2:F59,"№")</f>
        <v>4</v>
      </c>
      <c r="K58" s="7">
        <v>7</v>
      </c>
      <c r="L58" s="7"/>
      <c r="M58" s="7"/>
      <c r="N58" s="6">
        <f>COUNTIF(K$2:K59,"№")</f>
        <v>4</v>
      </c>
      <c r="P58" s="7">
        <v>7</v>
      </c>
      <c r="Q58" s="7"/>
      <c r="R58" s="7"/>
      <c r="S58" s="6">
        <f>COUNTIF(P$2:P59,"№")</f>
        <v>4</v>
      </c>
      <c r="U58" s="7">
        <v>7</v>
      </c>
      <c r="V58" s="7"/>
      <c r="W58" s="7"/>
      <c r="X58" s="6">
        <f>COUNTIF(U$2:U59,"№")</f>
        <v>4</v>
      </c>
    </row>
    <row r="59" spans="1:24">
      <c r="A59" s="7">
        <v>8</v>
      </c>
      <c r="B59" s="7"/>
      <c r="C59" s="7"/>
      <c r="D59" s="6">
        <f>COUNTIF(A$2:A60,"№")</f>
        <v>4</v>
      </c>
      <c r="F59" s="7">
        <v>8</v>
      </c>
      <c r="G59" s="7"/>
      <c r="H59" s="7"/>
      <c r="I59" s="6">
        <f>COUNTIF(F$2:F60,"№")</f>
        <v>4</v>
      </c>
      <c r="K59" s="7">
        <v>8</v>
      </c>
      <c r="L59" s="7"/>
      <c r="M59" s="7"/>
      <c r="N59" s="6">
        <f>COUNTIF(K$2:K60,"№")</f>
        <v>4</v>
      </c>
      <c r="P59" s="7">
        <v>8</v>
      </c>
      <c r="Q59" s="7"/>
      <c r="R59" s="7"/>
      <c r="S59" s="6">
        <f>COUNTIF(P$2:P60,"№")</f>
        <v>4</v>
      </c>
      <c r="U59" s="7">
        <v>8</v>
      </c>
      <c r="V59" s="7"/>
      <c r="W59" s="7"/>
      <c r="X59" s="6">
        <f>COUNTIF(U$2:U60,"№")</f>
        <v>4</v>
      </c>
    </row>
    <row r="60" spans="1:24">
      <c r="A60" s="7">
        <v>9</v>
      </c>
      <c r="B60" s="7"/>
      <c r="C60" s="7"/>
      <c r="D60" s="6">
        <f>COUNTIF(A$2:A61,"№")</f>
        <v>4</v>
      </c>
      <c r="F60" s="7">
        <v>9</v>
      </c>
      <c r="G60" s="7"/>
      <c r="H60" s="7"/>
      <c r="I60" s="6">
        <f>COUNTIF(F$2:F61,"№")</f>
        <v>4</v>
      </c>
      <c r="K60" s="7">
        <v>9</v>
      </c>
      <c r="L60" s="7"/>
      <c r="M60" s="7"/>
      <c r="N60" s="6">
        <f>COUNTIF(K$2:K61,"№")</f>
        <v>4</v>
      </c>
      <c r="P60" s="7">
        <v>9</v>
      </c>
      <c r="Q60" s="7"/>
      <c r="R60" s="7"/>
      <c r="S60" s="6">
        <f>COUNTIF(P$2:P61,"№")</f>
        <v>4</v>
      </c>
      <c r="U60" s="7">
        <v>9</v>
      </c>
      <c r="V60" s="7"/>
      <c r="W60" s="7"/>
      <c r="X60" s="6">
        <f>COUNTIF(U$2:U61,"№")</f>
        <v>4</v>
      </c>
    </row>
    <row r="61" spans="1:24">
      <c r="A61" s="7">
        <v>10</v>
      </c>
      <c r="B61" s="7"/>
      <c r="C61" s="7"/>
      <c r="F61" s="7">
        <v>10</v>
      </c>
      <c r="G61" s="7"/>
      <c r="H61" s="7"/>
      <c r="K61" s="7">
        <v>10</v>
      </c>
      <c r="L61" s="7"/>
      <c r="M61" s="7"/>
      <c r="P61" s="7">
        <v>10</v>
      </c>
      <c r="Q61" s="7"/>
      <c r="R61" s="7"/>
      <c r="U61" s="7">
        <v>10</v>
      </c>
      <c r="V61" s="7"/>
      <c r="W61" s="7"/>
    </row>
    <row r="62" spans="1:24">
      <c r="A62" s="7">
        <v>11</v>
      </c>
      <c r="B62" s="7"/>
      <c r="C62" s="7"/>
      <c r="F62" s="7">
        <v>11</v>
      </c>
      <c r="G62" s="7"/>
      <c r="H62" s="7"/>
      <c r="K62" s="7">
        <v>11</v>
      </c>
      <c r="L62" s="7"/>
      <c r="M62" s="7"/>
      <c r="P62" s="7">
        <v>11</v>
      </c>
      <c r="Q62" s="7"/>
      <c r="R62" s="7"/>
      <c r="U62" s="7">
        <v>11</v>
      </c>
      <c r="V62" s="7"/>
      <c r="W62" s="7"/>
    </row>
    <row r="63" spans="1:24">
      <c r="A63" s="9"/>
      <c r="B63" s="9"/>
      <c r="C63" s="9"/>
      <c r="F63" s="9"/>
      <c r="G63" s="9"/>
      <c r="H63" s="9"/>
      <c r="K63" s="9"/>
      <c r="L63" s="9"/>
      <c r="M63" s="9"/>
      <c r="P63" s="9"/>
      <c r="Q63" s="9"/>
      <c r="R63" s="9"/>
      <c r="U63" s="9"/>
      <c r="V63" s="9"/>
      <c r="W63" s="9"/>
    </row>
    <row r="64" spans="1:24">
      <c r="A64" s="14" t="s">
        <v>73</v>
      </c>
      <c r="B64" s="14"/>
      <c r="C64" s="14"/>
      <c r="D64" s="6">
        <f>COUNTIF(A$2:A65,"№")</f>
        <v>5</v>
      </c>
      <c r="F64" s="14" t="s">
        <v>74</v>
      </c>
      <c r="G64" s="14"/>
      <c r="H64" s="14"/>
      <c r="I64" s="6">
        <f>COUNTIF(F$2:F65,"№")</f>
        <v>5</v>
      </c>
      <c r="K64" s="14"/>
      <c r="L64" s="14"/>
      <c r="M64" s="14"/>
      <c r="N64" s="6">
        <f>COUNTIF(K$2:K65,"№")</f>
        <v>5</v>
      </c>
      <c r="P64" s="14"/>
      <c r="Q64" s="14"/>
      <c r="R64" s="14"/>
      <c r="S64" s="6">
        <f>COUNTIF(P$2:P65,"№")</f>
        <v>5</v>
      </c>
      <c r="U64" s="14"/>
      <c r="V64" s="14"/>
      <c r="W64" s="14"/>
      <c r="X64" s="6">
        <f>COUNTIF(U$2:U65,"№")</f>
        <v>5</v>
      </c>
    </row>
    <row r="65" spans="1:24">
      <c r="A65" s="7" t="s">
        <v>2</v>
      </c>
      <c r="B65" s="7" t="s">
        <v>3</v>
      </c>
      <c r="C65" s="7" t="s">
        <v>68</v>
      </c>
      <c r="D65" s="6">
        <f>COUNTIF(A$2:A66,"№")</f>
        <v>5</v>
      </c>
      <c r="F65" s="7" t="s">
        <v>2</v>
      </c>
      <c r="G65" s="7" t="s">
        <v>3</v>
      </c>
      <c r="H65" s="7" t="s">
        <v>68</v>
      </c>
      <c r="I65" s="6">
        <f>COUNTIF(F$2:F66,"№")</f>
        <v>5</v>
      </c>
      <c r="K65" s="7" t="s">
        <v>2</v>
      </c>
      <c r="L65" s="7" t="s">
        <v>3</v>
      </c>
      <c r="M65" s="7" t="s">
        <v>68</v>
      </c>
      <c r="N65" s="6">
        <f>COUNTIF(K$2:K66,"№")</f>
        <v>5</v>
      </c>
      <c r="P65" s="7" t="s">
        <v>2</v>
      </c>
      <c r="Q65" s="7" t="s">
        <v>3</v>
      </c>
      <c r="R65" s="7" t="s">
        <v>68</v>
      </c>
      <c r="S65" s="6">
        <f>COUNTIF(P$2:P66,"№")</f>
        <v>5</v>
      </c>
      <c r="U65" s="7" t="s">
        <v>2</v>
      </c>
      <c r="V65" s="7" t="s">
        <v>3</v>
      </c>
      <c r="W65" s="7" t="s">
        <v>68</v>
      </c>
      <c r="X65" s="6">
        <f>COUNTIF(U$2:U66,"№")</f>
        <v>5</v>
      </c>
    </row>
    <row r="66" spans="1:24">
      <c r="A66" s="7">
        <v>1</v>
      </c>
      <c r="B66" s="7"/>
      <c r="C66" s="7"/>
      <c r="D66" s="6">
        <f>COUNTIF(A$2:A67,"№")</f>
        <v>5</v>
      </c>
      <c r="F66" s="7">
        <v>1</v>
      </c>
      <c r="G66" s="7"/>
      <c r="H66" s="7"/>
      <c r="I66" s="6">
        <f>COUNTIF(F$2:F67,"№")</f>
        <v>5</v>
      </c>
      <c r="K66" s="7">
        <v>1</v>
      </c>
      <c r="L66" s="7"/>
      <c r="M66" s="7"/>
      <c r="N66" s="6">
        <f>COUNTIF(K$2:K67,"№")</f>
        <v>5</v>
      </c>
      <c r="P66" s="7">
        <v>1</v>
      </c>
      <c r="Q66" s="7"/>
      <c r="R66" s="7"/>
      <c r="S66" s="6">
        <f>COUNTIF(P$2:P67,"№")</f>
        <v>5</v>
      </c>
      <c r="U66" s="7">
        <v>1</v>
      </c>
      <c r="V66" s="7"/>
      <c r="W66" s="7"/>
      <c r="X66" s="6">
        <f>COUNTIF(U$2:U67,"№")</f>
        <v>5</v>
      </c>
    </row>
    <row r="67" spans="1:24">
      <c r="A67" s="7">
        <v>2</v>
      </c>
      <c r="B67" s="7"/>
      <c r="C67" s="7"/>
      <c r="D67" s="6">
        <f>COUNTIF(A$2:A68,"№")</f>
        <v>5</v>
      </c>
      <c r="F67" s="7">
        <v>2</v>
      </c>
      <c r="G67" s="7"/>
      <c r="H67" s="7"/>
      <c r="I67" s="6">
        <f>COUNTIF(F$2:F68,"№")</f>
        <v>5</v>
      </c>
      <c r="K67" s="7">
        <v>2</v>
      </c>
      <c r="L67" s="7"/>
      <c r="M67" s="7"/>
      <c r="N67" s="6">
        <f>COUNTIF(K$2:K68,"№")</f>
        <v>5</v>
      </c>
      <c r="P67" s="7">
        <v>2</v>
      </c>
      <c r="Q67" s="7"/>
      <c r="R67" s="7"/>
      <c r="S67" s="6">
        <f>COUNTIF(P$2:P68,"№")</f>
        <v>5</v>
      </c>
      <c r="U67" s="7">
        <v>2</v>
      </c>
      <c r="V67" s="7"/>
      <c r="W67" s="7"/>
      <c r="X67" s="6">
        <f>COUNTIF(U$2:U68,"№")</f>
        <v>5</v>
      </c>
    </row>
    <row r="68" spans="1:24">
      <c r="A68" s="7">
        <v>3</v>
      </c>
      <c r="B68" s="7"/>
      <c r="C68" s="7"/>
      <c r="D68" s="6">
        <f>COUNTIF(A$2:A69,"№")</f>
        <v>5</v>
      </c>
      <c r="F68" s="7">
        <v>3</v>
      </c>
      <c r="G68" s="7"/>
      <c r="H68" s="7"/>
      <c r="I68" s="6">
        <f>COUNTIF(F$2:F69,"№")</f>
        <v>5</v>
      </c>
      <c r="K68" s="7">
        <v>3</v>
      </c>
      <c r="L68" s="7"/>
      <c r="M68" s="7"/>
      <c r="N68" s="6">
        <f>COUNTIF(K$2:K69,"№")</f>
        <v>5</v>
      </c>
      <c r="P68" s="7">
        <v>3</v>
      </c>
      <c r="Q68" s="7"/>
      <c r="R68" s="7"/>
      <c r="S68" s="6">
        <f>COUNTIF(P$2:P69,"№")</f>
        <v>5</v>
      </c>
      <c r="U68" s="7">
        <v>3</v>
      </c>
      <c r="V68" s="7"/>
      <c r="W68" s="7"/>
      <c r="X68" s="6">
        <f>COUNTIF(U$2:U69,"№")</f>
        <v>5</v>
      </c>
    </row>
    <row r="69" spans="1:24">
      <c r="A69" s="7">
        <v>4</v>
      </c>
      <c r="B69" s="7"/>
      <c r="C69" s="7"/>
      <c r="D69" s="6">
        <f>COUNTIF(A$2:A70,"№")</f>
        <v>5</v>
      </c>
      <c r="F69" s="7">
        <v>4</v>
      </c>
      <c r="G69" s="7"/>
      <c r="H69" s="7"/>
      <c r="I69" s="6">
        <f>COUNTIF(F$2:F70,"№")</f>
        <v>5</v>
      </c>
      <c r="K69" s="7">
        <v>4</v>
      </c>
      <c r="L69" s="7"/>
      <c r="M69" s="7"/>
      <c r="N69" s="6">
        <f>COUNTIF(K$2:K70,"№")</f>
        <v>5</v>
      </c>
      <c r="P69" s="7">
        <v>4</v>
      </c>
      <c r="Q69" s="7"/>
      <c r="R69" s="7"/>
      <c r="S69" s="6">
        <f>COUNTIF(P$2:P70,"№")</f>
        <v>5</v>
      </c>
      <c r="U69" s="7">
        <v>4</v>
      </c>
      <c r="V69" s="7"/>
      <c r="W69" s="7"/>
      <c r="X69" s="6">
        <f>COUNTIF(U$2:U70,"№")</f>
        <v>5</v>
      </c>
    </row>
    <row r="70" spans="1:24">
      <c r="A70" s="7">
        <v>5</v>
      </c>
      <c r="B70" s="7"/>
      <c r="C70" s="7"/>
      <c r="D70" s="6">
        <f>COUNTIF(A$2:A71,"№")</f>
        <v>5</v>
      </c>
      <c r="F70" s="7">
        <v>5</v>
      </c>
      <c r="G70" s="7"/>
      <c r="H70" s="7"/>
      <c r="I70" s="6">
        <f>COUNTIF(F$2:F71,"№")</f>
        <v>5</v>
      </c>
      <c r="K70" s="7">
        <v>5</v>
      </c>
      <c r="L70" s="7"/>
      <c r="M70" s="7"/>
      <c r="N70" s="6">
        <f>COUNTIF(K$2:K71,"№")</f>
        <v>5</v>
      </c>
      <c r="P70" s="7">
        <v>5</v>
      </c>
      <c r="Q70" s="7"/>
      <c r="R70" s="7"/>
      <c r="S70" s="6">
        <f>COUNTIF(P$2:P71,"№")</f>
        <v>5</v>
      </c>
      <c r="U70" s="7">
        <v>5</v>
      </c>
      <c r="V70" s="7"/>
      <c r="W70" s="7"/>
      <c r="X70" s="6">
        <f>COUNTIF(U$2:U71,"№")</f>
        <v>5</v>
      </c>
    </row>
    <row r="71" spans="1:24">
      <c r="A71" s="7">
        <v>6</v>
      </c>
      <c r="B71" s="7"/>
      <c r="C71" s="7"/>
      <c r="D71" s="6">
        <f>COUNTIF(A$2:A72,"№")</f>
        <v>5</v>
      </c>
      <c r="F71" s="7">
        <v>6</v>
      </c>
      <c r="G71" s="7"/>
      <c r="H71" s="7"/>
      <c r="I71" s="6">
        <f>COUNTIF(F$2:F72,"№")</f>
        <v>5</v>
      </c>
      <c r="K71" s="7">
        <v>6</v>
      </c>
      <c r="L71" s="7"/>
      <c r="M71" s="7"/>
      <c r="N71" s="6">
        <f>COUNTIF(K$2:K72,"№")</f>
        <v>5</v>
      </c>
      <c r="P71" s="7">
        <v>6</v>
      </c>
      <c r="Q71" s="7"/>
      <c r="R71" s="7"/>
      <c r="S71" s="6">
        <f>COUNTIF(P$2:P72,"№")</f>
        <v>5</v>
      </c>
      <c r="U71" s="7">
        <v>6</v>
      </c>
      <c r="V71" s="7"/>
      <c r="W71" s="7"/>
      <c r="X71" s="6">
        <f>COUNTIF(U$2:U72,"№")</f>
        <v>5</v>
      </c>
    </row>
    <row r="72" spans="1:24">
      <c r="A72" s="7">
        <v>7</v>
      </c>
      <c r="B72" s="7"/>
      <c r="C72" s="7"/>
      <c r="D72" s="6">
        <f>COUNTIF(A$2:A73,"№")</f>
        <v>5</v>
      </c>
      <c r="F72" s="7">
        <v>7</v>
      </c>
      <c r="G72" s="7"/>
      <c r="H72" s="7"/>
      <c r="I72" s="6">
        <f>COUNTIF(F$2:F73,"№")</f>
        <v>5</v>
      </c>
      <c r="K72" s="7">
        <v>7</v>
      </c>
      <c r="L72" s="7"/>
      <c r="M72" s="7"/>
      <c r="N72" s="6">
        <f>COUNTIF(K$2:K73,"№")</f>
        <v>5</v>
      </c>
      <c r="P72" s="7">
        <v>7</v>
      </c>
      <c r="Q72" s="7"/>
      <c r="R72" s="7"/>
      <c r="S72" s="6">
        <f>COUNTIF(P$2:P73,"№")</f>
        <v>5</v>
      </c>
      <c r="U72" s="7">
        <v>7</v>
      </c>
      <c r="V72" s="7"/>
      <c r="W72" s="7"/>
      <c r="X72" s="6">
        <f>COUNTIF(U$2:U73,"№")</f>
        <v>5</v>
      </c>
    </row>
    <row r="73" spans="1:24">
      <c r="A73" s="7">
        <v>8</v>
      </c>
      <c r="B73" s="7"/>
      <c r="C73" s="7"/>
      <c r="D73" s="6">
        <f>COUNTIF(A$2:A74,"№")</f>
        <v>5</v>
      </c>
      <c r="F73" s="7">
        <v>8</v>
      </c>
      <c r="G73" s="7"/>
      <c r="H73" s="7"/>
      <c r="I73" s="6">
        <f>COUNTIF(F$2:F74,"№")</f>
        <v>5</v>
      </c>
      <c r="K73" s="7">
        <v>8</v>
      </c>
      <c r="L73" s="7"/>
      <c r="M73" s="7"/>
      <c r="N73" s="6">
        <f>COUNTIF(K$2:K74,"№")</f>
        <v>5</v>
      </c>
      <c r="P73" s="7">
        <v>8</v>
      </c>
      <c r="Q73" s="7"/>
      <c r="R73" s="7"/>
      <c r="S73" s="6">
        <f>COUNTIF(P$2:P74,"№")</f>
        <v>5</v>
      </c>
      <c r="U73" s="7">
        <v>8</v>
      </c>
      <c r="V73" s="7"/>
      <c r="W73" s="7"/>
      <c r="X73" s="6">
        <f>COUNTIF(U$2:U74,"№")</f>
        <v>5</v>
      </c>
    </row>
    <row r="74" spans="1:24">
      <c r="A74" s="7">
        <v>9</v>
      </c>
      <c r="B74" s="7"/>
      <c r="C74" s="7"/>
      <c r="D74" s="6">
        <f>COUNTIF(A$2:A75,"№")</f>
        <v>5</v>
      </c>
      <c r="F74" s="7">
        <v>9</v>
      </c>
      <c r="G74" s="7"/>
      <c r="H74" s="7"/>
      <c r="I74" s="6">
        <f>COUNTIF(F$2:F75,"№")</f>
        <v>5</v>
      </c>
      <c r="K74" s="7">
        <v>9</v>
      </c>
      <c r="L74" s="7"/>
      <c r="M74" s="7"/>
      <c r="N74" s="6">
        <f>COUNTIF(K$2:K75,"№")</f>
        <v>5</v>
      </c>
      <c r="P74" s="7">
        <v>9</v>
      </c>
      <c r="Q74" s="7"/>
      <c r="R74" s="7"/>
      <c r="S74" s="6">
        <f>COUNTIF(P$2:P75,"№")</f>
        <v>5</v>
      </c>
      <c r="U74" s="7">
        <v>9</v>
      </c>
      <c r="V74" s="7"/>
      <c r="W74" s="7"/>
      <c r="X74" s="6">
        <f>COUNTIF(U$2:U75,"№")</f>
        <v>5</v>
      </c>
    </row>
    <row r="75" spans="1:24">
      <c r="A75" s="7">
        <v>10</v>
      </c>
      <c r="B75" s="7"/>
      <c r="C75" s="7"/>
      <c r="D75" s="6">
        <f>COUNTIF(A$2:A76,"№")</f>
        <v>5</v>
      </c>
      <c r="F75" s="7">
        <v>10</v>
      </c>
      <c r="G75" s="7"/>
      <c r="H75" s="7"/>
      <c r="I75" s="6">
        <f>COUNTIF(F$2:F76,"№")</f>
        <v>5</v>
      </c>
      <c r="K75" s="7">
        <v>10</v>
      </c>
      <c r="L75" s="7"/>
      <c r="M75" s="7"/>
      <c r="N75" s="6">
        <f>COUNTIF(K$2:K76,"№")</f>
        <v>5</v>
      </c>
      <c r="P75" s="7">
        <v>10</v>
      </c>
      <c r="Q75" s="7"/>
      <c r="R75" s="7"/>
      <c r="S75" s="6">
        <f>COUNTIF(P$2:P76,"№")</f>
        <v>5</v>
      </c>
      <c r="U75" s="7">
        <v>10</v>
      </c>
      <c r="V75" s="7"/>
      <c r="W75" s="7"/>
      <c r="X75" s="6">
        <f>COUNTIF(U$2:U76,"№")</f>
        <v>5</v>
      </c>
    </row>
    <row r="76" spans="1:24">
      <c r="A76" s="7">
        <v>11</v>
      </c>
      <c r="B76" s="7"/>
      <c r="C76" s="7"/>
      <c r="D76" s="6">
        <f>COUNTIF(A$2:A77,"№")</f>
        <v>5</v>
      </c>
      <c r="F76" s="7">
        <v>11</v>
      </c>
      <c r="G76" s="7"/>
      <c r="H76" s="7"/>
      <c r="I76" s="6">
        <f>COUNTIF(F$2:F77,"№")</f>
        <v>5</v>
      </c>
      <c r="K76" s="7">
        <v>11</v>
      </c>
      <c r="L76" s="7"/>
      <c r="M76" s="7"/>
      <c r="N76" s="6">
        <f>COUNTIF(K$2:K77,"№")</f>
        <v>5</v>
      </c>
      <c r="P76" s="7">
        <v>11</v>
      </c>
      <c r="Q76" s="7"/>
      <c r="R76" s="7"/>
      <c r="S76" s="6">
        <f>COUNTIF(P$2:P77,"№")</f>
        <v>5</v>
      </c>
      <c r="U76" s="7">
        <v>11</v>
      </c>
      <c r="V76" s="7"/>
      <c r="W76" s="7"/>
      <c r="X76" s="6">
        <f>COUNTIF(U$2:U77,"№")</f>
        <v>5</v>
      </c>
    </row>
    <row r="77" spans="1:24">
      <c r="A77" s="7">
        <v>12</v>
      </c>
      <c r="B77" s="7"/>
      <c r="C77" s="7"/>
      <c r="D77" s="6">
        <f>COUNTIF(A$2:A78,"№")</f>
        <v>5</v>
      </c>
      <c r="F77" s="7">
        <v>12</v>
      </c>
      <c r="G77" s="7"/>
      <c r="H77" s="7"/>
      <c r="I77" s="6">
        <f>COUNTIF(F$2:F78,"№")</f>
        <v>5</v>
      </c>
      <c r="K77" s="7">
        <v>12</v>
      </c>
      <c r="L77" s="7"/>
      <c r="M77" s="7"/>
      <c r="N77" s="6">
        <f>COUNTIF(K$2:K78,"№")</f>
        <v>5</v>
      </c>
      <c r="P77" s="7">
        <v>12</v>
      </c>
      <c r="Q77" s="7"/>
      <c r="R77" s="7"/>
      <c r="S77" s="6">
        <f>COUNTIF(P$2:P78,"№")</f>
        <v>5</v>
      </c>
      <c r="U77" s="7">
        <v>12</v>
      </c>
      <c r="V77" s="7"/>
      <c r="W77" s="7"/>
      <c r="X77" s="6">
        <f>COUNTIF(U$2:U78,"№")</f>
        <v>5</v>
      </c>
    </row>
  </sheetData>
  <dataValidations count="1">
    <dataValidation type="list" allowBlank="1" showInputMessage="1" showErrorMessage="1" sqref="B4:B18 G4:G18 L4:L18 Q4:Q18 V4:V18 B22:B33 G22:G33 L22:L33 Q22:Q33 V22:V33 B37:B48 G37:G48 L37:L48 Q37:Q48 V37:V48 B52:B62 G52:G62 L52:L62 Q52:Q62 V52:V62 B66:B77 G66:G77 L66:L77 Q66:Q77 V66:V77">
      <formula1>$AA$4:$AA$32</formula1>
    </dataValidation>
  </dataValidation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M61"/>
  <sheetViews>
    <sheetView tabSelected="1" topLeftCell="F4" zoomScale="72" zoomScaleNormal="72" workbookViewId="0">
      <selection activeCell="Z27" sqref="Z27"/>
    </sheetView>
  </sheetViews>
  <sheetFormatPr defaultRowHeight="15"/>
  <cols>
    <col min="1" max="1" width="0.85546875" hidden="1" customWidth="1"/>
    <col min="2" max="3" width="8.85546875" hidden="1" customWidth="1"/>
    <col min="4" max="4" width="0.28515625" hidden="1" customWidth="1"/>
    <col min="5" max="5" width="15.7109375" hidden="1" customWidth="1"/>
    <col min="6" max="6" width="6.5703125" style="5" customWidth="1"/>
    <col min="7" max="7" width="8.85546875" style="5"/>
    <col min="8" max="8" width="13.28515625" style="5" customWidth="1"/>
    <col min="9" max="9" width="4.42578125" style="5" customWidth="1"/>
    <col min="10" max="10" width="12.42578125" style="5" customWidth="1"/>
    <col min="11" max="11" width="8.28515625" style="5" customWidth="1"/>
    <col min="12" max="12" width="2.85546875" style="5" customWidth="1"/>
    <col min="13" max="13" width="1.7109375" style="5" customWidth="1"/>
    <col min="14" max="14" width="7.28515625" style="5" customWidth="1"/>
    <col min="15" max="15" width="3.5703125" style="5" customWidth="1"/>
    <col min="16" max="16" width="5.42578125" style="5" customWidth="1"/>
    <col min="17" max="17" width="4.7109375" style="5" customWidth="1"/>
    <col min="18" max="18" width="2.140625" style="5" customWidth="1"/>
    <col min="19" max="19" width="3.42578125" style="5" customWidth="1"/>
    <col min="20" max="20" width="2.28515625" style="5" customWidth="1"/>
    <col min="21" max="21" width="7.28515625" style="5" customWidth="1"/>
    <col min="22" max="22" width="9.140625" style="5" customWidth="1"/>
    <col min="23" max="23" width="12.42578125" style="5" customWidth="1"/>
    <col min="24" max="24" width="10.85546875" style="5" customWidth="1"/>
    <col min="27" max="27" width="17.85546875" customWidth="1"/>
    <col min="30" max="30" width="14" customWidth="1"/>
    <col min="31" max="31" width="9.140625" customWidth="1"/>
  </cols>
  <sheetData>
    <row r="1" spans="1:39" ht="1.1499999999999999" customHeight="1">
      <c r="A1" s="1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39" ht="34.9" customHeight="1">
      <c r="F2" s="39"/>
      <c r="G2" s="39"/>
      <c r="H2" s="39"/>
      <c r="I2" s="39"/>
      <c r="J2" s="39"/>
      <c r="K2" s="39"/>
      <c r="L2" s="39"/>
      <c r="M2" s="54" t="s">
        <v>12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AA2" s="4" t="s">
        <v>13</v>
      </c>
      <c r="AB2" s="10">
        <v>1</v>
      </c>
    </row>
    <row r="3" spans="1:39" ht="15.6" customHeight="1"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AA3" s="4" t="s">
        <v>14</v>
      </c>
      <c r="AB3" s="4">
        <v>9</v>
      </c>
      <c r="AH3" s="23"/>
      <c r="AI3" s="23"/>
      <c r="AJ3" s="23"/>
      <c r="AK3" s="23"/>
      <c r="AL3" s="23"/>
      <c r="AM3" s="23"/>
    </row>
    <row r="4" spans="1:39" ht="15.6" customHeight="1">
      <c r="E4" t="s">
        <v>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7" t="s">
        <v>15</v>
      </c>
      <c r="W4" s="57"/>
      <c r="X4" s="57"/>
      <c r="AA4" s="4" t="s">
        <v>16</v>
      </c>
      <c r="AB4" s="4">
        <v>2022</v>
      </c>
      <c r="AH4" s="23"/>
      <c r="AI4" s="23"/>
      <c r="AJ4" s="23"/>
      <c r="AK4" s="23"/>
      <c r="AL4" s="23"/>
      <c r="AM4" s="23"/>
    </row>
    <row r="5" spans="1:39">
      <c r="D5" s="2"/>
      <c r="E5" t="s">
        <v>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4" t="s">
        <v>17</v>
      </c>
      <c r="R5" s="54"/>
      <c r="S5" s="54"/>
      <c r="T5" s="54"/>
      <c r="U5" s="54"/>
      <c r="V5" s="38">
        <v>330501</v>
      </c>
      <c r="W5" s="38"/>
      <c r="X5" s="38"/>
      <c r="AH5" s="23"/>
      <c r="AI5" s="23"/>
      <c r="AJ5" s="23"/>
      <c r="AK5" s="23"/>
      <c r="AL5" s="23"/>
      <c r="AM5" s="23"/>
    </row>
    <row r="6" spans="1:39">
      <c r="D6" s="2"/>
      <c r="E6" s="3" t="e">
        <f>IF(AND(E5&lt;&gt;"",INDEX('Состав блюд'!A:A,MATCH(INDEX(#REF!,MATCH(E$5,#REF!,)),'Состав блюд'!D:D,)+ROW(E2))=ROW(E1)),INDEX('Состав блюд'!B:B,MATCH(INDEX(#REF!,MATCH(E$5,#REF!,)),'Состав блюд'!D:D,)+ROW(E2)),"")</f>
        <v>#REF!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4" t="s">
        <v>18</v>
      </c>
      <c r="U6" s="54"/>
      <c r="V6" s="38"/>
      <c r="W6" s="38"/>
      <c r="X6" s="38"/>
      <c r="AA6" s="11"/>
      <c r="AB6" s="24"/>
      <c r="AH6" s="23"/>
      <c r="AI6" s="23"/>
      <c r="AJ6" s="23"/>
      <c r="AK6" s="23"/>
      <c r="AL6" s="23"/>
      <c r="AM6" s="23"/>
    </row>
    <row r="7" spans="1:39">
      <c r="D7" s="2"/>
      <c r="E7" s="3" t="e">
        <f>IF(AND(E6&lt;&gt;"",INDEX('Состав блюд'!A:A,MATCH(INDEX(#REF!,MATCH(E$5,#REF!,)),'Состав блюд'!D:D,)+ROW(E3))=ROW(E2)),INDEX('Состав блюд'!B:B,MATCH(INDEX(#REF!,MATCH(E$5,#REF!,)),'Состав блюд'!D:D,)+ROW(E3)),"")</f>
        <v>#REF!</v>
      </c>
      <c r="F7" s="56" t="s">
        <v>84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39"/>
      <c r="U7" s="39"/>
      <c r="V7" s="38"/>
      <c r="W7" s="38"/>
      <c r="X7" s="38"/>
      <c r="AH7" s="23"/>
      <c r="AI7" s="23"/>
      <c r="AJ7" s="23"/>
      <c r="AK7" s="23"/>
      <c r="AL7" s="23"/>
      <c r="AM7" s="23"/>
    </row>
    <row r="8" spans="1:39" ht="15" customHeight="1">
      <c r="D8" s="2"/>
      <c r="E8" s="3" t="e">
        <f>IF(AND(E7&lt;&gt;"",INDEX('Состав блюд'!A:A,MATCH(INDEX(#REF!,MATCH(E$5,#REF!,)),'Состав блюд'!D:D,)+ROW(E4))=ROW(E3)),INDEX('Состав блюд'!B:B,MATCH(INDEX(#REF!,MATCH(E$5,#REF!,)),'Состав блюд'!D:D,)+ROW(E4)),"")</f>
        <v>#REF!</v>
      </c>
      <c r="F8" s="53" t="s">
        <v>79</v>
      </c>
      <c r="G8" s="53"/>
      <c r="H8" s="53"/>
      <c r="I8" s="53"/>
      <c r="J8" s="53"/>
      <c r="K8" s="53"/>
      <c r="L8" s="53"/>
      <c r="M8" s="55" t="s">
        <v>19</v>
      </c>
      <c r="N8" s="55"/>
      <c r="O8" s="55"/>
      <c r="P8" s="55"/>
      <c r="Q8" s="55"/>
      <c r="R8" s="55"/>
      <c r="S8" s="55"/>
      <c r="T8" s="55"/>
      <c r="U8" s="55"/>
      <c r="V8" s="38"/>
      <c r="W8" s="38"/>
      <c r="X8" s="38"/>
      <c r="AA8" s="44"/>
      <c r="AB8" s="48"/>
      <c r="AC8" s="49"/>
      <c r="AD8" s="50"/>
      <c r="AE8" s="51"/>
      <c r="AH8" s="23"/>
      <c r="AI8" s="23"/>
      <c r="AJ8" s="23"/>
      <c r="AK8" s="23"/>
      <c r="AL8" s="23"/>
      <c r="AM8" s="23"/>
    </row>
    <row r="9" spans="1:39" ht="0.6" customHeight="1">
      <c r="D9" s="2"/>
      <c r="E9" s="3" t="e">
        <f>IF(AND(E8&lt;&gt;"",INDEX('Состав блюд'!A:A,MATCH(INDEX(#REF!,MATCH(E$5,#REF!,)),'Состав блюд'!D:D,)+ROW(E5))=ROW(E4)),INDEX('Состав блюд'!B:B,MATCH(INDEX(#REF!,MATCH(E$5,#REF!,)),'Состав блюд'!D:D,)+ROW(E5)),"")</f>
        <v>#REF!</v>
      </c>
      <c r="F9" s="39"/>
      <c r="G9" s="39"/>
      <c r="H9" s="39"/>
      <c r="I9" s="39"/>
      <c r="J9" s="39"/>
      <c r="K9" s="39"/>
      <c r="L9" s="39"/>
      <c r="M9" s="55"/>
      <c r="N9" s="55"/>
      <c r="O9" s="55"/>
      <c r="P9" s="55"/>
      <c r="Q9" s="55"/>
      <c r="R9" s="55"/>
      <c r="S9" s="55"/>
      <c r="T9" s="55"/>
      <c r="U9" s="55"/>
      <c r="V9" s="38"/>
      <c r="W9" s="38"/>
      <c r="X9" s="38"/>
      <c r="AA9" s="44"/>
      <c r="AB9" s="48"/>
      <c r="AC9" s="49"/>
      <c r="AD9" s="50"/>
      <c r="AE9" s="51"/>
      <c r="AH9" s="23"/>
      <c r="AI9" s="23"/>
      <c r="AJ9" s="23"/>
      <c r="AK9" s="23"/>
      <c r="AL9" s="23"/>
      <c r="AM9" s="23"/>
    </row>
    <row r="10" spans="1:39">
      <c r="D10" s="2"/>
      <c r="E10" s="3" t="e">
        <f>IF(AND(E9&lt;&gt;"",INDEX('Состав блюд'!A:A,MATCH(INDEX(#REF!,MATCH(E$5,#REF!,)),'Состав блюд'!D:D,)+ROW(E6))=ROW(E5)),INDEX('Состав блюд'!B:B,MATCH(INDEX(#REF!,MATCH(E$5,#REF!,)),'Состав блюд'!D:D,)+ROW(E6)),"")</f>
        <v>#REF!</v>
      </c>
      <c r="F10" s="52" t="s">
        <v>82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8"/>
      <c r="W10" s="38"/>
      <c r="X10" s="38"/>
      <c r="AA10" s="44"/>
      <c r="AB10" s="48"/>
      <c r="AC10" s="49"/>
      <c r="AD10" s="50"/>
      <c r="AE10" s="51"/>
      <c r="AH10" s="23"/>
      <c r="AI10" s="23"/>
      <c r="AJ10" s="23"/>
      <c r="AK10" s="23"/>
      <c r="AL10" s="23"/>
      <c r="AM10" s="23"/>
    </row>
    <row r="11" spans="1:39" ht="12.6" customHeight="1">
      <c r="D11" s="2"/>
      <c r="E11" s="3" t="e">
        <f>IF(AND(E10&lt;&gt;"",INDEX('Состав блюд'!A:A,MATCH(INDEX(#REF!,MATCH(E$5,#REF!,)),'Состав блюд'!D:D,)+ROW(E7))=ROW(E6)),INDEX('Состав блюд'!B:B,MATCH(INDEX(#REF!,MATCH(E$5,#REF!,)),'Состав блюд'!D:D,)+ROW(E7)),"")</f>
        <v>#REF!</v>
      </c>
      <c r="F11" s="53" t="s">
        <v>81</v>
      </c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38"/>
      <c r="W11" s="38"/>
      <c r="X11" s="38"/>
      <c r="AA11" s="44"/>
      <c r="AB11" s="48"/>
      <c r="AC11" s="49"/>
      <c r="AD11" s="50"/>
      <c r="AE11" s="51"/>
      <c r="AH11" s="23"/>
      <c r="AI11" s="23"/>
      <c r="AJ11" s="23"/>
      <c r="AK11" s="23"/>
      <c r="AL11" s="23"/>
      <c r="AM11" s="23"/>
    </row>
    <row r="12" spans="1:39">
      <c r="D12" s="2"/>
      <c r="E12" s="3" t="e">
        <f>IF(AND(E11&lt;&gt;"",INDEX('Состав блюд'!A:A,MATCH(INDEX(#REF!,MATCH(E$5,#REF!,)),'Состав блюд'!D:D,)+ROW(E8))=ROW(E7)),INDEX('Состав блюд'!B:B,MATCH(INDEX(#REF!,MATCH(E$5,#REF!,)),'Состав блюд'!D:D,)+ROW(E8)),"")</f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54" t="s">
        <v>20</v>
      </c>
      <c r="S12" s="54"/>
      <c r="T12" s="54"/>
      <c r="U12" s="54"/>
      <c r="V12" s="38"/>
      <c r="W12" s="38"/>
      <c r="X12" s="38"/>
      <c r="AA12" s="44"/>
      <c r="AB12" s="48"/>
      <c r="AC12" s="49"/>
      <c r="AD12" s="50"/>
      <c r="AE12" s="51"/>
    </row>
    <row r="13" spans="1:39" ht="10.9" customHeight="1">
      <c r="D13" s="2"/>
      <c r="E13" s="3" t="e">
        <f>IF(AND(E12&lt;&gt;"",INDEX('Состав блюд'!A:A,MATCH(INDEX(#REF!,MATCH(E$5,#REF!,)),'Состав блюд'!D:D,)+ROW(E9))=ROW(E8)),INDEX('Состав блюд'!B:B,MATCH(INDEX(#REF!,MATCH(E$5,#REF!,)),'Состав блюд'!D:D,)+ROW(E9)),"")</f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39">
      <c r="D14" s="2"/>
      <c r="E14" s="3" t="e">
        <f>IF(AND(E13&lt;&gt;"",INDEX('Состав блюд'!A:A,MATCH(INDEX(#REF!,MATCH(E$5,#REF!,)),'Состав блюд'!D:D,)+ROW(E10))=ROW(E9)),INDEX('Состав блюд'!B:B,MATCH(INDEX(#REF!,MATCH(E$5,#REF!,)),'Состав блюд'!D:D,)+ROW(E10)),"")</f>
        <v>#REF!</v>
      </c>
      <c r="F14" s="39"/>
      <c r="G14" s="39"/>
      <c r="H14" s="39"/>
      <c r="I14" s="39"/>
      <c r="J14" s="39"/>
      <c r="K14" s="39"/>
      <c r="L14" s="38" t="s">
        <v>21</v>
      </c>
      <c r="M14" s="38"/>
      <c r="N14" s="38"/>
      <c r="O14" s="38"/>
      <c r="P14" s="38"/>
      <c r="Q14" s="38"/>
      <c r="R14" s="38"/>
      <c r="S14" s="38" t="s">
        <v>80</v>
      </c>
      <c r="T14" s="38"/>
      <c r="U14" s="38"/>
      <c r="V14" s="38"/>
      <c r="W14" s="38"/>
      <c r="X14" s="22"/>
    </row>
    <row r="15" spans="1:39">
      <c r="D15" s="2"/>
      <c r="E15" s="3" t="e">
        <f>IF(AND(E14&lt;&gt;"",INDEX('Состав блюд'!A:A,MATCH(INDEX(#REF!,MATCH(E$5,#REF!,)),'Состав блюд'!D:D,)+ROW(E11))=ROW(E10)),INDEX('Состав блюд'!B:B,MATCH(INDEX(#REF!,MATCH(E$5,#REF!,)),'Состав блюд'!D:D,)+ROW(E11)),"")</f>
        <v>#REF!</v>
      </c>
      <c r="F15" s="22"/>
      <c r="G15" s="45" t="s">
        <v>76</v>
      </c>
      <c r="H15" s="45"/>
      <c r="I15" s="45"/>
      <c r="J15" s="45"/>
      <c r="K15" s="45"/>
      <c r="L15" s="46">
        <v>1</v>
      </c>
      <c r="M15" s="46"/>
      <c r="N15" s="46"/>
      <c r="O15" s="46"/>
      <c r="P15" s="46"/>
      <c r="Q15" s="46"/>
      <c r="R15" s="46"/>
      <c r="S15" s="47">
        <f>DATE($AB$4,$AB$3,$AB$2)</f>
        <v>44805</v>
      </c>
      <c r="T15" s="47"/>
      <c r="U15" s="47"/>
      <c r="V15" s="47"/>
      <c r="W15" s="47"/>
      <c r="X15" s="22"/>
    </row>
    <row r="16" spans="1:39">
      <c r="D16" s="2"/>
      <c r="E16" s="3" t="e">
        <f>IF(AND(E15&lt;&gt;"",INDEX('Состав блюд'!A:A,MATCH(INDEX(#REF!,MATCH(E$5,#REF!,)),'Состав блюд'!D:D,)+ROW(E12))=ROW(E11)),INDEX('Состав блюд'!B:B,MATCH(INDEX(#REF!,MATCH(E$5,#REF!,)),'Состав блюд'!D:D,)+ROW(E12)),"")</f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4:27" ht="24.75" customHeight="1">
      <c r="D17" s="2"/>
      <c r="E17" s="3" t="e">
        <f>IF(AND(#REF!&lt;&gt;"",INDEX('Состав блюд'!A:A,MATCH(INDEX(#REF!,MATCH(E$5,#REF!,)),'Состав блюд'!D:D,)+ROW(E14))=ROW(E13)),INDEX('Состав блюд'!B:B,MATCH(INDEX(#REF!,MATCH(E$5,#REF!,)),'Состав блюд'!D:D,)+ROW(E14)),"")</f>
        <v>#REF!</v>
      </c>
      <c r="F17" s="21" t="s">
        <v>2</v>
      </c>
      <c r="G17" s="38" t="s">
        <v>22</v>
      </c>
      <c r="H17" s="38"/>
      <c r="I17" s="38"/>
      <c r="J17" s="38"/>
      <c r="K17" s="38"/>
      <c r="L17" s="38"/>
      <c r="M17" s="38"/>
      <c r="N17" s="38" t="s">
        <v>23</v>
      </c>
      <c r="O17" s="38"/>
      <c r="P17" s="38" t="s">
        <v>77</v>
      </c>
      <c r="Q17" s="38"/>
      <c r="R17" s="38"/>
      <c r="S17" s="38"/>
      <c r="T17" s="38"/>
      <c r="U17" s="38" t="s">
        <v>24</v>
      </c>
      <c r="V17" s="38"/>
      <c r="W17" s="38" t="s">
        <v>25</v>
      </c>
      <c r="X17" s="38"/>
      <c r="AA17" s="17"/>
    </row>
    <row r="18" spans="4:27" ht="14.45" customHeight="1">
      <c r="E18" s="3" t="e">
        <f>IF(AND(E17&lt;&gt;"",INDEX('Состав блюд'!A:A,MATCH(INDEX(#REF!,MATCH(E$5,#REF!,)),'Состав блюд'!D:D,)+ROW(E15))=ROW(E14)),INDEX('Состав блюд'!B:B,MATCH(INDEX(#REF!,MATCH(E$5,#REF!,)),'Состав блюд'!D:D,)+ROW(E15)),"")</f>
        <v>#REF!</v>
      </c>
      <c r="F18" s="21">
        <v>1</v>
      </c>
      <c r="G18" s="35" t="s">
        <v>26</v>
      </c>
      <c r="H18" s="36"/>
      <c r="I18" s="36"/>
      <c r="J18" s="36"/>
      <c r="K18" s="36"/>
      <c r="L18" s="36"/>
      <c r="M18" s="37"/>
      <c r="N18" s="38" t="s">
        <v>78</v>
      </c>
      <c r="O18" s="38"/>
      <c r="P18" s="30">
        <v>5</v>
      </c>
      <c r="Q18" s="31"/>
      <c r="R18" s="31"/>
      <c r="S18" s="31"/>
      <c r="T18" s="32"/>
      <c r="U18" s="34">
        <v>50</v>
      </c>
      <c r="V18" s="34"/>
      <c r="W18" s="33">
        <f>IFERROR(P18*U18,"")</f>
        <v>250</v>
      </c>
      <c r="X18" s="33"/>
    </row>
    <row r="19" spans="4:27" ht="14.45" customHeight="1">
      <c r="E19" s="3" t="e">
        <f>IF(AND(E18&lt;&gt;"",INDEX('Состав блюд'!A:A,MATCH(INDEX(#REF!,MATCH(E$5,#REF!,)),'Состав блюд'!D:D,)+ROW(E16))=ROW(E15)),INDEX('Состав блюд'!B:B,MATCH(INDEX(#REF!,MATCH(E$5,#REF!,)),'Состав блюд'!D:D,)+ROW(E16)),"")</f>
        <v>#REF!</v>
      </c>
      <c r="F19" s="21">
        <v>2</v>
      </c>
      <c r="G19" s="35" t="s">
        <v>59</v>
      </c>
      <c r="H19" s="36"/>
      <c r="I19" s="36"/>
      <c r="J19" s="36"/>
      <c r="K19" s="36"/>
      <c r="L19" s="36"/>
      <c r="M19" s="37"/>
      <c r="N19" s="38" t="s">
        <v>78</v>
      </c>
      <c r="O19" s="38"/>
      <c r="P19" s="30">
        <v>5</v>
      </c>
      <c r="Q19" s="31"/>
      <c r="R19" s="31"/>
      <c r="S19" s="31"/>
      <c r="T19" s="32"/>
      <c r="U19" s="34">
        <v>50</v>
      </c>
      <c r="V19" s="34"/>
      <c r="W19" s="33">
        <f t="shared" ref="W19:W29" si="0">IFERROR(P19*U19,"")</f>
        <v>250</v>
      </c>
      <c r="X19" s="33"/>
    </row>
    <row r="20" spans="4:27" ht="14.45" customHeight="1">
      <c r="E20" s="3" t="e">
        <f>IF(AND(E19&lt;&gt;"",INDEX('Состав блюд'!A:A,MATCH(INDEX(#REF!,MATCH(E$5,#REF!,)),'Состав блюд'!D:D,)+ROW(#REF!))=ROW(E16)),INDEX('Состав блюд'!B:B,MATCH(INDEX(#REF!,MATCH(E$5,#REF!,)),'Состав блюд'!D:D,)+ROW(#REF!)),"")</f>
        <v>#REF!</v>
      </c>
      <c r="F20" s="21">
        <v>3</v>
      </c>
      <c r="G20" s="35" t="s">
        <v>26</v>
      </c>
      <c r="H20" s="36"/>
      <c r="I20" s="36"/>
      <c r="J20" s="36"/>
      <c r="K20" s="36"/>
      <c r="L20" s="36"/>
      <c r="M20" s="37"/>
      <c r="N20" s="38" t="s">
        <v>78</v>
      </c>
      <c r="O20" s="38"/>
      <c r="P20" s="30">
        <v>2</v>
      </c>
      <c r="Q20" s="31"/>
      <c r="R20" s="31"/>
      <c r="S20" s="31"/>
      <c r="T20" s="32"/>
      <c r="U20" s="34">
        <v>50</v>
      </c>
      <c r="V20" s="34"/>
      <c r="W20" s="33">
        <f t="shared" si="0"/>
        <v>100</v>
      </c>
      <c r="X20" s="33"/>
    </row>
    <row r="21" spans="4:27" ht="13.9" customHeight="1">
      <c r="E21" s="3" t="e">
        <f>IF(AND(E20&lt;&gt;"",INDEX('Состав блюд'!A:A,MATCH(INDEX(#REF!,MATCH(E$5,#REF!,)),'Состав блюд'!D:D,)+ROW(E17))=ROW(#REF!)),INDEX('Состав блюд'!B:B,MATCH(INDEX(#REF!,MATCH(E$5,#REF!,)),'Состав блюд'!D:D,)+ROW(E17)),"")</f>
        <v>#REF!</v>
      </c>
      <c r="F21" s="21">
        <v>4</v>
      </c>
      <c r="G21" s="35" t="s">
        <v>26</v>
      </c>
      <c r="H21" s="36"/>
      <c r="I21" s="36"/>
      <c r="J21" s="36"/>
      <c r="K21" s="36"/>
      <c r="L21" s="36"/>
      <c r="M21" s="37"/>
      <c r="N21" s="38" t="s">
        <v>78</v>
      </c>
      <c r="O21" s="38"/>
      <c r="P21" s="30">
        <v>5</v>
      </c>
      <c r="Q21" s="31"/>
      <c r="R21" s="31"/>
      <c r="S21" s="31"/>
      <c r="T21" s="32"/>
      <c r="U21" s="34">
        <v>50</v>
      </c>
      <c r="V21" s="34"/>
      <c r="W21" s="33">
        <f t="shared" si="0"/>
        <v>250</v>
      </c>
      <c r="X21" s="33"/>
    </row>
    <row r="22" spans="4:27" ht="14.45" customHeight="1">
      <c r="E22" s="3" t="e">
        <f>IF(AND(E21&lt;&gt;"",INDEX('Состав блюд'!A:A,MATCH(INDEX(#REF!,MATCH(E$5,#REF!,)),'Состав блюд'!D:D,)+ROW(E18))=ROW(E17)),INDEX('Состав блюд'!B:B,MATCH(INDEX(#REF!,MATCH(E$5,#REF!,)),'Состав блюд'!D:D,)+ROW(E18)),"")</f>
        <v>#REF!</v>
      </c>
      <c r="F22" s="21">
        <v>5</v>
      </c>
      <c r="G22" s="35" t="s">
        <v>5</v>
      </c>
      <c r="H22" s="36"/>
      <c r="I22" s="36"/>
      <c r="J22" s="36"/>
      <c r="K22" s="36"/>
      <c r="L22" s="36"/>
      <c r="M22" s="37"/>
      <c r="N22" s="38" t="s">
        <v>78</v>
      </c>
      <c r="O22" s="38"/>
      <c r="P22" s="30">
        <v>10</v>
      </c>
      <c r="Q22" s="31"/>
      <c r="R22" s="31"/>
      <c r="S22" s="31"/>
      <c r="T22" s="32"/>
      <c r="U22" s="34">
        <v>505</v>
      </c>
      <c r="V22" s="34"/>
      <c r="W22" s="33">
        <f t="shared" si="0"/>
        <v>5050</v>
      </c>
      <c r="X22" s="33"/>
    </row>
    <row r="23" spans="4:27" ht="14.45" customHeight="1">
      <c r="E23" s="3" t="e">
        <f>IF(AND(E22&lt;&gt;"",INDEX('Состав блюд'!A:A,MATCH(INDEX(#REF!,MATCH(E$5,#REF!,)),'Состав блюд'!D:D,)+ROW(E19))=ROW(E18)),INDEX('Состав блюд'!B:B,MATCH(INDEX(#REF!,MATCH(E$5,#REF!,)),'Состав блюд'!D:D,)+ROW(E19)),"")</f>
        <v>#REF!</v>
      </c>
      <c r="F23" s="21">
        <v>6</v>
      </c>
      <c r="G23" s="35" t="s">
        <v>5</v>
      </c>
      <c r="H23" s="36"/>
      <c r="I23" s="36"/>
      <c r="J23" s="36"/>
      <c r="K23" s="36"/>
      <c r="L23" s="36"/>
      <c r="M23" s="37"/>
      <c r="N23" s="38" t="s">
        <v>78</v>
      </c>
      <c r="O23" s="38"/>
      <c r="P23" s="30">
        <v>2</v>
      </c>
      <c r="Q23" s="31"/>
      <c r="R23" s="31"/>
      <c r="S23" s="31"/>
      <c r="T23" s="32"/>
      <c r="U23" s="34">
        <v>5</v>
      </c>
      <c r="V23" s="34"/>
      <c r="W23" s="33">
        <f t="shared" si="0"/>
        <v>10</v>
      </c>
      <c r="X23" s="33"/>
    </row>
    <row r="24" spans="4:27" ht="14.45" customHeight="1">
      <c r="E24" s="3" t="e">
        <f>IF(AND(E23&lt;&gt;"",INDEX('Состав блюд'!A:A,MATCH(INDEX(#REF!,MATCH(E$5,#REF!,)),'Состав блюд'!D:D,)+ROW(E20))=ROW(E19)),INDEX('Состав блюд'!B:B,MATCH(INDEX(#REF!,MATCH(E$5,#REF!,)),'Состав блюд'!D:D,)+ROW(E20)),"")</f>
        <v>#REF!</v>
      </c>
      <c r="F24" s="21">
        <v>7</v>
      </c>
      <c r="G24" s="35" t="s">
        <v>47</v>
      </c>
      <c r="H24" s="36"/>
      <c r="I24" s="36"/>
      <c r="J24" s="36"/>
      <c r="K24" s="36"/>
      <c r="L24" s="36"/>
      <c r="M24" s="37"/>
      <c r="N24" s="38" t="s">
        <v>78</v>
      </c>
      <c r="O24" s="38"/>
      <c r="P24" s="30">
        <v>2</v>
      </c>
      <c r="Q24" s="31"/>
      <c r="R24" s="31"/>
      <c r="S24" s="31"/>
      <c r="T24" s="32"/>
      <c r="U24" s="34">
        <v>5</v>
      </c>
      <c r="V24" s="34"/>
      <c r="W24" s="33">
        <f t="shared" si="0"/>
        <v>10</v>
      </c>
      <c r="X24" s="33"/>
    </row>
    <row r="25" spans="4:27" ht="14.45" customHeight="1">
      <c r="E25" s="3" t="e">
        <f>IF(AND(E24&lt;&gt;"",INDEX('Состав блюд'!A:A,MATCH(INDEX(#REF!,MATCH(E$5,#REF!,)),'Состав блюд'!D:D,)+ROW(E21))=ROW(E20)),INDEX('Состав блюд'!B:B,MATCH(INDEX(#REF!,MATCH(E$5,#REF!,)),'Состав блюд'!D:D,)+ROW(E21)),"")</f>
        <v>#REF!</v>
      </c>
      <c r="F25" s="21">
        <v>8</v>
      </c>
      <c r="G25" s="35" t="s">
        <v>47</v>
      </c>
      <c r="H25" s="36"/>
      <c r="I25" s="36"/>
      <c r="J25" s="36"/>
      <c r="K25" s="36"/>
      <c r="L25" s="36"/>
      <c r="M25" s="37"/>
      <c r="N25" s="38" t="s">
        <v>78</v>
      </c>
      <c r="O25" s="38"/>
      <c r="P25" s="30">
        <v>2</v>
      </c>
      <c r="Q25" s="31"/>
      <c r="R25" s="31"/>
      <c r="S25" s="31"/>
      <c r="T25" s="32"/>
      <c r="U25" s="34">
        <v>5</v>
      </c>
      <c r="V25" s="34"/>
      <c r="W25" s="33">
        <f t="shared" si="0"/>
        <v>10</v>
      </c>
      <c r="X25" s="33"/>
    </row>
    <row r="26" spans="4:27" ht="14.45" customHeight="1">
      <c r="E26" s="3" t="e">
        <f>IF(AND(E25&lt;&gt;"",INDEX('Состав блюд'!A:A,MATCH(INDEX(#REF!,MATCH(E$5,#REF!,)),'Состав блюд'!D:D,)+ROW(E22))=ROW(E21)),INDEX('Состав блюд'!B:B,MATCH(INDEX(#REF!,MATCH(E$5,#REF!,)),'Состав блюд'!D:D,)+ROW(E22)),"")</f>
        <v>#REF!</v>
      </c>
      <c r="F26" s="21">
        <v>9</v>
      </c>
      <c r="G26" s="35" t="s">
        <v>47</v>
      </c>
      <c r="H26" s="36"/>
      <c r="I26" s="36"/>
      <c r="J26" s="36"/>
      <c r="K26" s="36"/>
      <c r="L26" s="36"/>
      <c r="M26" s="37"/>
      <c r="N26" s="38" t="s">
        <v>78</v>
      </c>
      <c r="O26" s="38"/>
      <c r="P26" s="30">
        <v>2</v>
      </c>
      <c r="Q26" s="31"/>
      <c r="R26" s="31"/>
      <c r="S26" s="31"/>
      <c r="T26" s="32"/>
      <c r="U26" s="34">
        <v>50</v>
      </c>
      <c r="V26" s="34"/>
      <c r="W26" s="33">
        <f t="shared" si="0"/>
        <v>100</v>
      </c>
      <c r="X26" s="33"/>
    </row>
    <row r="27" spans="4:27" ht="14.45" customHeight="1">
      <c r="E27" s="3" t="e">
        <f>IF(AND(E26&lt;&gt;"",INDEX('Состав блюд'!A:A,MATCH(INDEX(#REF!,MATCH(E$5,#REF!,)),'Состав блюд'!D:D,)+ROW(E23))=ROW(E22)),INDEX('Состав блюд'!B:B,MATCH(INDEX(#REF!,MATCH(E$5,#REF!,)),'Состав блюд'!D:D,)+ROW(E23)),"")</f>
        <v>#REF!</v>
      </c>
      <c r="F27" s="21">
        <v>10</v>
      </c>
      <c r="G27" s="35" t="s">
        <v>47</v>
      </c>
      <c r="H27" s="36"/>
      <c r="I27" s="36"/>
      <c r="J27" s="36"/>
      <c r="K27" s="36"/>
      <c r="L27" s="36"/>
      <c r="M27" s="37"/>
      <c r="N27" s="38" t="s">
        <v>78</v>
      </c>
      <c r="O27" s="38"/>
      <c r="P27" s="30">
        <v>2</v>
      </c>
      <c r="Q27" s="31"/>
      <c r="R27" s="31"/>
      <c r="S27" s="31"/>
      <c r="T27" s="32"/>
      <c r="U27" s="34">
        <v>50</v>
      </c>
      <c r="V27" s="34"/>
      <c r="W27" s="33">
        <f t="shared" si="0"/>
        <v>100</v>
      </c>
      <c r="X27" s="33"/>
    </row>
    <row r="28" spans="4:27" ht="14.45" customHeight="1">
      <c r="E28" s="3" t="e">
        <f>IF(AND(E27&lt;&gt;"",INDEX('Состав блюд'!A:A,MATCH(INDEX(#REF!,MATCH(E$5,#REF!,)),'Состав блюд'!D:D,)+ROW(E24))=ROW(E23)),INDEX('Состав блюд'!B:B,MATCH(INDEX(#REF!,MATCH(E$5,#REF!,)),'Состав блюд'!D:D,)+ROW(E24)),"")</f>
        <v>#REF!</v>
      </c>
      <c r="F28" s="21">
        <v>11</v>
      </c>
      <c r="G28" s="35" t="s">
        <v>47</v>
      </c>
      <c r="H28" s="36"/>
      <c r="I28" s="36"/>
      <c r="J28" s="36"/>
      <c r="K28" s="36"/>
      <c r="L28" s="36"/>
      <c r="M28" s="37"/>
      <c r="N28" s="38" t="s">
        <v>78</v>
      </c>
      <c r="O28" s="38"/>
      <c r="P28" s="30"/>
      <c r="Q28" s="31"/>
      <c r="R28" s="31"/>
      <c r="S28" s="31"/>
      <c r="T28" s="32"/>
      <c r="U28" s="34"/>
      <c r="V28" s="34"/>
      <c r="W28" s="33">
        <f>IFERROR(P28*U28,"")</f>
        <v>0</v>
      </c>
      <c r="X28" s="33"/>
    </row>
    <row r="29" spans="4:27" ht="14.45" customHeight="1">
      <c r="F29" s="21">
        <v>12</v>
      </c>
      <c r="G29" s="35" t="s">
        <v>47</v>
      </c>
      <c r="H29" s="36"/>
      <c r="I29" s="36"/>
      <c r="J29" s="36"/>
      <c r="K29" s="36"/>
      <c r="L29" s="36"/>
      <c r="M29" s="37"/>
      <c r="N29" s="38" t="s">
        <v>78</v>
      </c>
      <c r="O29" s="38"/>
      <c r="P29" s="30"/>
      <c r="Q29" s="31"/>
      <c r="R29" s="31"/>
      <c r="S29" s="31"/>
      <c r="T29" s="32"/>
      <c r="U29" s="34"/>
      <c r="V29" s="34"/>
      <c r="W29" s="33">
        <f t="shared" si="0"/>
        <v>0</v>
      </c>
      <c r="X29" s="33"/>
    </row>
    <row r="30" spans="4:27" ht="14.45" customHeight="1">
      <c r="F30" s="21">
        <v>13</v>
      </c>
      <c r="G30" s="35" t="s">
        <v>47</v>
      </c>
      <c r="H30" s="36"/>
      <c r="I30" s="36"/>
      <c r="J30" s="36"/>
      <c r="K30" s="36"/>
      <c r="L30" s="36"/>
      <c r="M30" s="37"/>
      <c r="N30" s="38" t="s">
        <v>78</v>
      </c>
      <c r="O30" s="38"/>
      <c r="P30" s="30"/>
      <c r="Q30" s="31"/>
      <c r="R30" s="31"/>
      <c r="S30" s="31"/>
      <c r="T30" s="32"/>
      <c r="U30" s="34"/>
      <c r="V30" s="34"/>
      <c r="W30" s="33">
        <f>IFERROR(P30*U30,"")</f>
        <v>0</v>
      </c>
      <c r="X30" s="33"/>
    </row>
    <row r="31" spans="4:27" ht="14.45" customHeight="1">
      <c r="F31" s="21">
        <v>14</v>
      </c>
      <c r="G31" s="35" t="s">
        <v>47</v>
      </c>
      <c r="H31" s="36"/>
      <c r="I31" s="36"/>
      <c r="J31" s="36"/>
      <c r="K31" s="36"/>
      <c r="L31" s="36"/>
      <c r="M31" s="37"/>
      <c r="N31" s="38" t="s">
        <v>78</v>
      </c>
      <c r="O31" s="38"/>
      <c r="P31" s="30"/>
      <c r="Q31" s="31"/>
      <c r="R31" s="31"/>
      <c r="S31" s="31"/>
      <c r="T31" s="32"/>
      <c r="U31" s="34"/>
      <c r="V31" s="34"/>
      <c r="W31" s="33">
        <f t="shared" ref="W31:W39" si="1">IFERROR(P31*U31,"")</f>
        <v>0</v>
      </c>
      <c r="X31" s="33"/>
    </row>
    <row r="32" spans="4:27" ht="14.45" customHeight="1">
      <c r="F32" s="21">
        <v>15</v>
      </c>
      <c r="G32" s="35" t="s">
        <v>47</v>
      </c>
      <c r="H32" s="36"/>
      <c r="I32" s="36"/>
      <c r="J32" s="36"/>
      <c r="K32" s="36"/>
      <c r="L32" s="36"/>
      <c r="M32" s="37"/>
      <c r="N32" s="38" t="s">
        <v>78</v>
      </c>
      <c r="O32" s="38"/>
      <c r="P32" s="30"/>
      <c r="Q32" s="31"/>
      <c r="R32" s="31"/>
      <c r="S32" s="31"/>
      <c r="T32" s="32"/>
      <c r="U32" s="34"/>
      <c r="V32" s="34"/>
      <c r="W32" s="33">
        <f t="shared" si="1"/>
        <v>0</v>
      </c>
      <c r="X32" s="33"/>
    </row>
    <row r="33" spans="6:24" ht="14.45" customHeight="1">
      <c r="F33" s="21">
        <v>16</v>
      </c>
      <c r="G33" s="35" t="s">
        <v>47</v>
      </c>
      <c r="H33" s="36"/>
      <c r="I33" s="36"/>
      <c r="J33" s="36"/>
      <c r="K33" s="36"/>
      <c r="L33" s="36"/>
      <c r="M33" s="37"/>
      <c r="N33" s="38" t="s">
        <v>78</v>
      </c>
      <c r="O33" s="38"/>
      <c r="P33" s="30"/>
      <c r="Q33" s="31"/>
      <c r="R33" s="31"/>
      <c r="S33" s="31"/>
      <c r="T33" s="32"/>
      <c r="U33" s="34"/>
      <c r="V33" s="34"/>
      <c r="W33" s="33">
        <f t="shared" si="1"/>
        <v>0</v>
      </c>
      <c r="X33" s="33"/>
    </row>
    <row r="34" spans="6:24" ht="14.45" customHeight="1">
      <c r="F34" s="21">
        <v>17</v>
      </c>
      <c r="G34" s="35" t="s">
        <v>47</v>
      </c>
      <c r="H34" s="36"/>
      <c r="I34" s="36"/>
      <c r="J34" s="36"/>
      <c r="K34" s="36"/>
      <c r="L34" s="36"/>
      <c r="M34" s="37"/>
      <c r="N34" s="38" t="s">
        <v>78</v>
      </c>
      <c r="O34" s="38"/>
      <c r="P34" s="30"/>
      <c r="Q34" s="31"/>
      <c r="R34" s="31"/>
      <c r="S34" s="31"/>
      <c r="T34" s="32"/>
      <c r="U34" s="34"/>
      <c r="V34" s="34"/>
      <c r="W34" s="33">
        <f t="shared" si="1"/>
        <v>0</v>
      </c>
      <c r="X34" s="33"/>
    </row>
    <row r="35" spans="6:24" ht="14.45" customHeight="1">
      <c r="F35" s="21">
        <v>18</v>
      </c>
      <c r="G35" s="35" t="s">
        <v>47</v>
      </c>
      <c r="H35" s="36"/>
      <c r="I35" s="36"/>
      <c r="J35" s="36"/>
      <c r="K35" s="36"/>
      <c r="L35" s="36"/>
      <c r="M35" s="37"/>
      <c r="N35" s="38" t="s">
        <v>78</v>
      </c>
      <c r="O35" s="38"/>
      <c r="P35" s="30"/>
      <c r="Q35" s="31"/>
      <c r="R35" s="31"/>
      <c r="S35" s="31"/>
      <c r="T35" s="32"/>
      <c r="U35" s="34"/>
      <c r="V35" s="34"/>
      <c r="W35" s="33">
        <f t="shared" si="1"/>
        <v>0</v>
      </c>
      <c r="X35" s="33"/>
    </row>
    <row r="36" spans="6:24" ht="14.45" customHeight="1">
      <c r="F36" s="21">
        <v>19</v>
      </c>
      <c r="G36" s="35" t="s">
        <v>47</v>
      </c>
      <c r="H36" s="36"/>
      <c r="I36" s="36"/>
      <c r="J36" s="36"/>
      <c r="K36" s="36"/>
      <c r="L36" s="36"/>
      <c r="M36" s="37"/>
      <c r="N36" s="38" t="s">
        <v>78</v>
      </c>
      <c r="O36" s="38"/>
      <c r="P36" s="30"/>
      <c r="Q36" s="31"/>
      <c r="R36" s="31"/>
      <c r="S36" s="31"/>
      <c r="T36" s="32"/>
      <c r="U36" s="34"/>
      <c r="V36" s="34"/>
      <c r="W36" s="33">
        <f t="shared" si="1"/>
        <v>0</v>
      </c>
      <c r="X36" s="33"/>
    </row>
    <row r="37" spans="6:24" ht="14.45" customHeight="1">
      <c r="F37" s="21">
        <v>20</v>
      </c>
      <c r="G37" s="35" t="s">
        <v>47</v>
      </c>
      <c r="H37" s="36"/>
      <c r="I37" s="36"/>
      <c r="J37" s="36"/>
      <c r="K37" s="36"/>
      <c r="L37" s="36"/>
      <c r="M37" s="37"/>
      <c r="N37" s="38" t="s">
        <v>78</v>
      </c>
      <c r="O37" s="38"/>
      <c r="P37" s="30"/>
      <c r="Q37" s="31"/>
      <c r="R37" s="31"/>
      <c r="S37" s="31"/>
      <c r="T37" s="32"/>
      <c r="U37" s="34"/>
      <c r="V37" s="34"/>
      <c r="W37" s="33">
        <f t="shared" si="1"/>
        <v>0</v>
      </c>
      <c r="X37" s="33"/>
    </row>
    <row r="38" spans="6:24" ht="14.45" customHeight="1">
      <c r="F38" s="21">
        <v>21</v>
      </c>
      <c r="G38" s="35" t="s">
        <v>47</v>
      </c>
      <c r="H38" s="36"/>
      <c r="I38" s="36"/>
      <c r="J38" s="36"/>
      <c r="K38" s="36"/>
      <c r="L38" s="36"/>
      <c r="M38" s="37"/>
      <c r="N38" s="38" t="s">
        <v>78</v>
      </c>
      <c r="O38" s="38"/>
      <c r="P38" s="30"/>
      <c r="Q38" s="31"/>
      <c r="R38" s="31"/>
      <c r="S38" s="31"/>
      <c r="T38" s="32"/>
      <c r="U38" s="34"/>
      <c r="V38" s="34"/>
      <c r="W38" s="33">
        <f t="shared" si="1"/>
        <v>0</v>
      </c>
      <c r="X38" s="33"/>
    </row>
    <row r="39" spans="6:24" ht="14.45" customHeight="1">
      <c r="F39" s="21">
        <v>22</v>
      </c>
      <c r="G39" s="35" t="s">
        <v>47</v>
      </c>
      <c r="H39" s="36"/>
      <c r="I39" s="36"/>
      <c r="J39" s="36"/>
      <c r="K39" s="36"/>
      <c r="L39" s="36"/>
      <c r="M39" s="37"/>
      <c r="N39" s="38" t="s">
        <v>78</v>
      </c>
      <c r="O39" s="38"/>
      <c r="P39" s="30"/>
      <c r="Q39" s="31"/>
      <c r="R39" s="31"/>
      <c r="S39" s="31"/>
      <c r="T39" s="32"/>
      <c r="U39" s="34"/>
      <c r="V39" s="34"/>
      <c r="W39" s="33">
        <f t="shared" si="1"/>
        <v>0</v>
      </c>
      <c r="X39" s="33"/>
    </row>
    <row r="40" spans="6:24" ht="14.45" customHeight="1">
      <c r="F40" s="21">
        <v>23</v>
      </c>
      <c r="G40" s="35" t="s">
        <v>47</v>
      </c>
      <c r="H40" s="36"/>
      <c r="I40" s="36"/>
      <c r="J40" s="36"/>
      <c r="K40" s="36"/>
      <c r="L40" s="36"/>
      <c r="M40" s="37"/>
      <c r="N40" s="38" t="s">
        <v>78</v>
      </c>
      <c r="O40" s="38"/>
      <c r="P40" s="30"/>
      <c r="Q40" s="31"/>
      <c r="R40" s="31"/>
      <c r="S40" s="31"/>
      <c r="T40" s="32"/>
      <c r="U40" s="34"/>
      <c r="V40" s="34"/>
      <c r="W40" s="33">
        <f>IFERROR(P40*U40,"")</f>
        <v>0</v>
      </c>
      <c r="X40" s="33"/>
    </row>
    <row r="41" spans="6:24" ht="14.45" customHeight="1">
      <c r="F41" s="21">
        <v>24</v>
      </c>
      <c r="G41" s="35" t="s">
        <v>47</v>
      </c>
      <c r="H41" s="36"/>
      <c r="I41" s="36"/>
      <c r="J41" s="36"/>
      <c r="K41" s="36"/>
      <c r="L41" s="36"/>
      <c r="M41" s="37"/>
      <c r="N41" s="38" t="s">
        <v>78</v>
      </c>
      <c r="O41" s="38"/>
      <c r="P41" s="30"/>
      <c r="Q41" s="31"/>
      <c r="R41" s="31"/>
      <c r="S41" s="31"/>
      <c r="T41" s="32"/>
      <c r="U41" s="34"/>
      <c r="V41" s="34"/>
      <c r="W41" s="33">
        <f t="shared" ref="W41:W47" si="2">IFERROR(P41*U41,"")</f>
        <v>0</v>
      </c>
      <c r="X41" s="33"/>
    </row>
    <row r="42" spans="6:24" ht="14.45" customHeight="1">
      <c r="F42" s="21">
        <v>25</v>
      </c>
      <c r="G42" s="35" t="s">
        <v>47</v>
      </c>
      <c r="H42" s="36"/>
      <c r="I42" s="36"/>
      <c r="J42" s="36"/>
      <c r="K42" s="36"/>
      <c r="L42" s="36"/>
      <c r="M42" s="37"/>
      <c r="N42" s="38" t="s">
        <v>78</v>
      </c>
      <c r="O42" s="38"/>
      <c r="P42" s="30"/>
      <c r="Q42" s="31"/>
      <c r="R42" s="31"/>
      <c r="S42" s="31"/>
      <c r="T42" s="32"/>
      <c r="U42" s="34"/>
      <c r="V42" s="34"/>
      <c r="W42" s="33">
        <f t="shared" si="2"/>
        <v>0</v>
      </c>
      <c r="X42" s="33"/>
    </row>
    <row r="43" spans="6:24" ht="14.45" customHeight="1">
      <c r="F43" s="21">
        <v>26</v>
      </c>
      <c r="G43" s="35" t="s">
        <v>47</v>
      </c>
      <c r="H43" s="36"/>
      <c r="I43" s="36"/>
      <c r="J43" s="36"/>
      <c r="K43" s="36"/>
      <c r="L43" s="36"/>
      <c r="M43" s="37"/>
      <c r="N43" s="38" t="s">
        <v>78</v>
      </c>
      <c r="O43" s="38"/>
      <c r="P43" s="30"/>
      <c r="Q43" s="31"/>
      <c r="R43" s="31"/>
      <c r="S43" s="31"/>
      <c r="T43" s="32"/>
      <c r="U43" s="34"/>
      <c r="V43" s="34"/>
      <c r="W43" s="33">
        <f t="shared" si="2"/>
        <v>0</v>
      </c>
      <c r="X43" s="33"/>
    </row>
    <row r="44" spans="6:24" ht="14.45" customHeight="1">
      <c r="F44" s="21">
        <v>27</v>
      </c>
      <c r="G44" s="35" t="s">
        <v>47</v>
      </c>
      <c r="H44" s="36"/>
      <c r="I44" s="36"/>
      <c r="J44" s="36"/>
      <c r="K44" s="36"/>
      <c r="L44" s="36"/>
      <c r="M44" s="37"/>
      <c r="N44" s="38" t="s">
        <v>78</v>
      </c>
      <c r="O44" s="38"/>
      <c r="P44" s="30"/>
      <c r="Q44" s="31"/>
      <c r="R44" s="31"/>
      <c r="S44" s="31"/>
      <c r="T44" s="32"/>
      <c r="U44" s="34"/>
      <c r="V44" s="34"/>
      <c r="W44" s="33">
        <f t="shared" si="2"/>
        <v>0</v>
      </c>
      <c r="X44" s="33"/>
    </row>
    <row r="45" spans="6:24" ht="14.45" customHeight="1">
      <c r="F45" s="21">
        <v>28</v>
      </c>
      <c r="G45" s="35" t="s">
        <v>47</v>
      </c>
      <c r="H45" s="36"/>
      <c r="I45" s="36"/>
      <c r="J45" s="36"/>
      <c r="K45" s="36"/>
      <c r="L45" s="36"/>
      <c r="M45" s="37"/>
      <c r="N45" s="38" t="s">
        <v>78</v>
      </c>
      <c r="O45" s="38"/>
      <c r="P45" s="30"/>
      <c r="Q45" s="31"/>
      <c r="R45" s="31"/>
      <c r="S45" s="31"/>
      <c r="T45" s="32"/>
      <c r="U45" s="34"/>
      <c r="V45" s="34"/>
      <c r="W45" s="33">
        <f t="shared" si="2"/>
        <v>0</v>
      </c>
      <c r="X45" s="33"/>
    </row>
    <row r="46" spans="6:24" ht="14.45" customHeight="1">
      <c r="F46" s="21">
        <v>29</v>
      </c>
      <c r="G46" s="35" t="s">
        <v>47</v>
      </c>
      <c r="H46" s="36"/>
      <c r="I46" s="36"/>
      <c r="J46" s="36"/>
      <c r="K46" s="36"/>
      <c r="L46" s="36"/>
      <c r="M46" s="37"/>
      <c r="N46" s="38" t="s">
        <v>78</v>
      </c>
      <c r="O46" s="38"/>
      <c r="P46" s="30"/>
      <c r="Q46" s="31"/>
      <c r="R46" s="31"/>
      <c r="S46" s="31"/>
      <c r="T46" s="32"/>
      <c r="U46" s="34"/>
      <c r="V46" s="34"/>
      <c r="W46" s="33">
        <f t="shared" si="2"/>
        <v>0</v>
      </c>
      <c r="X46" s="33"/>
    </row>
    <row r="47" spans="6:24" ht="14.45" customHeight="1">
      <c r="F47" s="21">
        <v>30</v>
      </c>
      <c r="G47" s="35" t="s">
        <v>47</v>
      </c>
      <c r="H47" s="36"/>
      <c r="I47" s="36"/>
      <c r="J47" s="36"/>
      <c r="K47" s="36"/>
      <c r="L47" s="36"/>
      <c r="M47" s="37"/>
      <c r="N47" s="38" t="s">
        <v>78</v>
      </c>
      <c r="O47" s="38"/>
      <c r="P47" s="30"/>
      <c r="Q47" s="31"/>
      <c r="R47" s="31"/>
      <c r="S47" s="31"/>
      <c r="T47" s="32"/>
      <c r="U47" s="34"/>
      <c r="V47" s="34"/>
      <c r="W47" s="33">
        <f t="shared" si="2"/>
        <v>0</v>
      </c>
      <c r="X47" s="33"/>
    </row>
    <row r="48" spans="6:24" ht="14.45" customHeight="1">
      <c r="F48" s="21">
        <v>31</v>
      </c>
      <c r="G48" s="35" t="s">
        <v>47</v>
      </c>
      <c r="H48" s="36"/>
      <c r="I48" s="36"/>
      <c r="J48" s="36"/>
      <c r="K48" s="36"/>
      <c r="L48" s="36"/>
      <c r="M48" s="37"/>
      <c r="N48" s="38" t="s">
        <v>78</v>
      </c>
      <c r="O48" s="38"/>
      <c r="P48" s="30"/>
      <c r="Q48" s="31"/>
      <c r="R48" s="31"/>
      <c r="S48" s="31"/>
      <c r="T48" s="32"/>
      <c r="U48" s="34"/>
      <c r="V48" s="34"/>
      <c r="W48" s="33">
        <f t="shared" ref="W48:W54" si="3">IFERROR(P48*U48,"")</f>
        <v>0</v>
      </c>
      <c r="X48" s="33"/>
    </row>
    <row r="49" spans="6:24" ht="14.45" customHeight="1">
      <c r="F49" s="21">
        <v>32</v>
      </c>
      <c r="G49" s="35" t="s">
        <v>47</v>
      </c>
      <c r="H49" s="36"/>
      <c r="I49" s="36"/>
      <c r="J49" s="36"/>
      <c r="K49" s="36"/>
      <c r="L49" s="36"/>
      <c r="M49" s="37"/>
      <c r="N49" s="38" t="s">
        <v>78</v>
      </c>
      <c r="O49" s="38"/>
      <c r="P49" s="30"/>
      <c r="Q49" s="31"/>
      <c r="R49" s="31"/>
      <c r="S49" s="31"/>
      <c r="T49" s="32"/>
      <c r="U49" s="34"/>
      <c r="V49" s="34"/>
      <c r="W49" s="33">
        <f t="shared" si="3"/>
        <v>0</v>
      </c>
      <c r="X49" s="33"/>
    </row>
    <row r="50" spans="6:24" ht="14.45" customHeight="1">
      <c r="F50" s="21">
        <v>33</v>
      </c>
      <c r="G50" s="35" t="s">
        <v>47</v>
      </c>
      <c r="H50" s="36"/>
      <c r="I50" s="36"/>
      <c r="J50" s="36"/>
      <c r="K50" s="36"/>
      <c r="L50" s="36"/>
      <c r="M50" s="37"/>
      <c r="N50" s="38" t="s">
        <v>78</v>
      </c>
      <c r="O50" s="38"/>
      <c r="P50" s="30"/>
      <c r="Q50" s="31"/>
      <c r="R50" s="31"/>
      <c r="S50" s="31"/>
      <c r="T50" s="32"/>
      <c r="U50" s="34"/>
      <c r="V50" s="34"/>
      <c r="W50" s="33">
        <f t="shared" si="3"/>
        <v>0</v>
      </c>
      <c r="X50" s="33"/>
    </row>
    <row r="51" spans="6:24" ht="14.45" customHeight="1">
      <c r="F51" s="21">
        <v>34</v>
      </c>
      <c r="G51" s="35" t="s">
        <v>47</v>
      </c>
      <c r="H51" s="36"/>
      <c r="I51" s="36"/>
      <c r="J51" s="36"/>
      <c r="K51" s="36"/>
      <c r="L51" s="36"/>
      <c r="M51" s="37"/>
      <c r="N51" s="38" t="s">
        <v>78</v>
      </c>
      <c r="O51" s="38"/>
      <c r="P51" s="30"/>
      <c r="Q51" s="31"/>
      <c r="R51" s="31"/>
      <c r="S51" s="31"/>
      <c r="T51" s="32"/>
      <c r="U51" s="34"/>
      <c r="V51" s="34"/>
      <c r="W51" s="33">
        <f t="shared" si="3"/>
        <v>0</v>
      </c>
      <c r="X51" s="33"/>
    </row>
    <row r="52" spans="6:24" ht="14.45" customHeight="1">
      <c r="F52" s="21">
        <v>35</v>
      </c>
      <c r="G52" s="35" t="s">
        <v>47</v>
      </c>
      <c r="H52" s="36"/>
      <c r="I52" s="36"/>
      <c r="J52" s="36"/>
      <c r="K52" s="36"/>
      <c r="L52" s="36"/>
      <c r="M52" s="37"/>
      <c r="N52" s="38" t="s">
        <v>78</v>
      </c>
      <c r="O52" s="38"/>
      <c r="P52" s="30"/>
      <c r="Q52" s="31"/>
      <c r="R52" s="31"/>
      <c r="S52" s="31"/>
      <c r="T52" s="32"/>
      <c r="U52" s="34"/>
      <c r="V52" s="34"/>
      <c r="W52" s="33">
        <f t="shared" si="3"/>
        <v>0</v>
      </c>
      <c r="X52" s="33"/>
    </row>
    <row r="53" spans="6:24" ht="14.45" customHeight="1">
      <c r="F53" s="21">
        <v>36</v>
      </c>
      <c r="G53" s="35" t="s">
        <v>47</v>
      </c>
      <c r="H53" s="36"/>
      <c r="I53" s="36"/>
      <c r="J53" s="36"/>
      <c r="K53" s="36"/>
      <c r="L53" s="36"/>
      <c r="M53" s="37"/>
      <c r="N53" s="38" t="s">
        <v>78</v>
      </c>
      <c r="O53" s="38"/>
      <c r="P53" s="30"/>
      <c r="Q53" s="31"/>
      <c r="R53" s="31"/>
      <c r="S53" s="31"/>
      <c r="T53" s="32"/>
      <c r="U53" s="34"/>
      <c r="V53" s="34"/>
      <c r="W53" s="33">
        <f t="shared" si="3"/>
        <v>0</v>
      </c>
      <c r="X53" s="33"/>
    </row>
    <row r="54" spans="6:24" ht="14.45" customHeight="1">
      <c r="F54" s="21">
        <v>37</v>
      </c>
      <c r="G54" s="35" t="s">
        <v>47</v>
      </c>
      <c r="H54" s="36"/>
      <c r="I54" s="36"/>
      <c r="J54" s="36"/>
      <c r="K54" s="36"/>
      <c r="L54" s="36"/>
      <c r="M54" s="37"/>
      <c r="N54" s="38" t="s">
        <v>78</v>
      </c>
      <c r="O54" s="38"/>
      <c r="P54" s="30"/>
      <c r="Q54" s="31"/>
      <c r="R54" s="31"/>
      <c r="S54" s="31"/>
      <c r="T54" s="32"/>
      <c r="U54" s="34"/>
      <c r="V54" s="34"/>
      <c r="W54" s="33">
        <f t="shared" si="3"/>
        <v>0</v>
      </c>
      <c r="X54" s="33"/>
    </row>
    <row r="55" spans="6:24" ht="14.45" customHeight="1">
      <c r="F55" s="21">
        <v>38</v>
      </c>
      <c r="G55" s="35" t="s">
        <v>47</v>
      </c>
      <c r="H55" s="36"/>
      <c r="I55" s="36"/>
      <c r="J55" s="36"/>
      <c r="K55" s="36"/>
      <c r="L55" s="36"/>
      <c r="M55" s="37"/>
      <c r="N55" s="38" t="s">
        <v>78</v>
      </c>
      <c r="O55" s="38"/>
      <c r="P55" s="30"/>
      <c r="Q55" s="31"/>
      <c r="R55" s="31"/>
      <c r="S55" s="31"/>
      <c r="T55" s="32"/>
      <c r="U55" s="34"/>
      <c r="V55" s="34"/>
      <c r="W55" s="33">
        <f t="shared" ref="W55:W56" si="4">IFERROR(P55*U55,"")</f>
        <v>0</v>
      </c>
      <c r="X55" s="33"/>
    </row>
    <row r="56" spans="6:24" ht="14.45" customHeight="1">
      <c r="F56" s="21">
        <v>39</v>
      </c>
      <c r="G56" s="35" t="s">
        <v>47</v>
      </c>
      <c r="H56" s="36"/>
      <c r="I56" s="36"/>
      <c r="J56" s="36"/>
      <c r="K56" s="36"/>
      <c r="L56" s="36"/>
      <c r="M56" s="37"/>
      <c r="N56" s="38" t="s">
        <v>78</v>
      </c>
      <c r="O56" s="38"/>
      <c r="P56" s="30"/>
      <c r="Q56" s="31"/>
      <c r="R56" s="31"/>
      <c r="S56" s="31"/>
      <c r="T56" s="32"/>
      <c r="U56" s="34"/>
      <c r="V56" s="34"/>
      <c r="W56" s="33">
        <f t="shared" si="4"/>
        <v>0</v>
      </c>
      <c r="X56" s="33"/>
    </row>
    <row r="57" spans="6:24" ht="14.45" customHeight="1">
      <c r="F57" s="21">
        <v>40</v>
      </c>
      <c r="G57" s="35" t="s">
        <v>47</v>
      </c>
      <c r="H57" s="36"/>
      <c r="I57" s="36"/>
      <c r="J57" s="36"/>
      <c r="K57" s="36"/>
      <c r="L57" s="36"/>
      <c r="M57" s="37"/>
      <c r="N57" s="38" t="s">
        <v>78</v>
      </c>
      <c r="O57" s="38"/>
      <c r="P57" s="30"/>
      <c r="Q57" s="31"/>
      <c r="R57" s="31"/>
      <c r="S57" s="31"/>
      <c r="T57" s="32"/>
      <c r="U57" s="34"/>
      <c r="V57" s="34"/>
      <c r="W57" s="33">
        <f t="shared" ref="W57:W58" si="5">IFERROR(P57*U57,"")</f>
        <v>0</v>
      </c>
      <c r="X57" s="33"/>
    </row>
    <row r="58" spans="6:24" ht="14.45" customHeight="1">
      <c r="F58" s="21">
        <v>41</v>
      </c>
      <c r="G58" s="35" t="s">
        <v>47</v>
      </c>
      <c r="H58" s="36"/>
      <c r="I58" s="36"/>
      <c r="J58" s="36"/>
      <c r="K58" s="36"/>
      <c r="L58" s="36"/>
      <c r="M58" s="37"/>
      <c r="N58" s="38" t="s">
        <v>78</v>
      </c>
      <c r="O58" s="38"/>
      <c r="P58" s="30"/>
      <c r="Q58" s="31"/>
      <c r="R58" s="31"/>
      <c r="S58" s="31"/>
      <c r="T58" s="32"/>
      <c r="U58" s="34"/>
      <c r="V58" s="34"/>
      <c r="W58" s="33">
        <f t="shared" si="5"/>
        <v>0</v>
      </c>
      <c r="X58" s="33"/>
    </row>
    <row r="59" spans="6:24" ht="14.45" customHeight="1">
      <c r="F59" s="40" t="s">
        <v>83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2"/>
      <c r="W59" s="43">
        <f>SUM(W18:X58)</f>
        <v>6130</v>
      </c>
      <c r="X59" s="42"/>
    </row>
    <row r="60" spans="6:24" ht="12.75" customHeight="1"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6:24" ht="16.5" customHeight="1"/>
  </sheetData>
  <mergeCells count="253">
    <mergeCell ref="F7:S7"/>
    <mergeCell ref="T7:U7"/>
    <mergeCell ref="V7:X7"/>
    <mergeCell ref="F5:P5"/>
    <mergeCell ref="Q5:U5"/>
    <mergeCell ref="V5:X5"/>
    <mergeCell ref="F6:S6"/>
    <mergeCell ref="T6:U6"/>
    <mergeCell ref="V6:X6"/>
    <mergeCell ref="F1:X1"/>
    <mergeCell ref="F2:L2"/>
    <mergeCell ref="M2:X2"/>
    <mergeCell ref="F3:X3"/>
    <mergeCell ref="F4:U4"/>
    <mergeCell ref="V4:X4"/>
    <mergeCell ref="AB8:AB12"/>
    <mergeCell ref="AC8:AC12"/>
    <mergeCell ref="AD8:AD12"/>
    <mergeCell ref="AE8:AE12"/>
    <mergeCell ref="F9:L9"/>
    <mergeCell ref="F10:U10"/>
    <mergeCell ref="V10:X10"/>
    <mergeCell ref="F11:I11"/>
    <mergeCell ref="J11:U11"/>
    <mergeCell ref="V11:X11"/>
    <mergeCell ref="F12:Q12"/>
    <mergeCell ref="R12:U12"/>
    <mergeCell ref="V12:X12"/>
    <mergeCell ref="F8:L8"/>
    <mergeCell ref="M8:U9"/>
    <mergeCell ref="V8:X9"/>
    <mergeCell ref="F13:X13"/>
    <mergeCell ref="F14:K14"/>
    <mergeCell ref="L14:R14"/>
    <mergeCell ref="S14:W14"/>
    <mergeCell ref="AA8:AA12"/>
    <mergeCell ref="G15:K15"/>
    <mergeCell ref="L15:R15"/>
    <mergeCell ref="S15:W15"/>
    <mergeCell ref="F16:X16"/>
    <mergeCell ref="G17:M17"/>
    <mergeCell ref="N17:O17"/>
    <mergeCell ref="P17:T17"/>
    <mergeCell ref="U17:V17"/>
    <mergeCell ref="W17:X17"/>
    <mergeCell ref="G18:M18"/>
    <mergeCell ref="N18:O18"/>
    <mergeCell ref="P18:T18"/>
    <mergeCell ref="U18:V18"/>
    <mergeCell ref="W18:X18"/>
    <mergeCell ref="G19:M19"/>
    <mergeCell ref="N19:O19"/>
    <mergeCell ref="P19:T19"/>
    <mergeCell ref="U19:V19"/>
    <mergeCell ref="W19:X19"/>
    <mergeCell ref="G20:M20"/>
    <mergeCell ref="N20:O20"/>
    <mergeCell ref="P20:T20"/>
    <mergeCell ref="U20:V20"/>
    <mergeCell ref="W20:X20"/>
    <mergeCell ref="G21:M21"/>
    <mergeCell ref="N21:O21"/>
    <mergeCell ref="P21:T21"/>
    <mergeCell ref="U21:V21"/>
    <mergeCell ref="W21:X21"/>
    <mergeCell ref="G22:M22"/>
    <mergeCell ref="N22:O22"/>
    <mergeCell ref="P22:T22"/>
    <mergeCell ref="U22:V22"/>
    <mergeCell ref="W22:X22"/>
    <mergeCell ref="G23:M23"/>
    <mergeCell ref="N23:O23"/>
    <mergeCell ref="P23:T23"/>
    <mergeCell ref="U23:V23"/>
    <mergeCell ref="W23:X23"/>
    <mergeCell ref="G24:M24"/>
    <mergeCell ref="N24:O24"/>
    <mergeCell ref="P24:T24"/>
    <mergeCell ref="U24:V24"/>
    <mergeCell ref="W24:X24"/>
    <mergeCell ref="G25:M25"/>
    <mergeCell ref="N25:O25"/>
    <mergeCell ref="P25:T25"/>
    <mergeCell ref="U25:V25"/>
    <mergeCell ref="W25:X25"/>
    <mergeCell ref="G26:M26"/>
    <mergeCell ref="N26:O26"/>
    <mergeCell ref="P26:T26"/>
    <mergeCell ref="U26:V26"/>
    <mergeCell ref="W26:X26"/>
    <mergeCell ref="G27:M27"/>
    <mergeCell ref="N27:O27"/>
    <mergeCell ref="P27:T27"/>
    <mergeCell ref="U27:V27"/>
    <mergeCell ref="W27:X27"/>
    <mergeCell ref="F60:X60"/>
    <mergeCell ref="F59:V59"/>
    <mergeCell ref="W59:X59"/>
    <mergeCell ref="G28:M28"/>
    <mergeCell ref="N28:O28"/>
    <mergeCell ref="P28:T28"/>
    <mergeCell ref="U28:V28"/>
    <mergeCell ref="W28:X28"/>
    <mergeCell ref="G29:M29"/>
    <mergeCell ref="N29:O29"/>
    <mergeCell ref="P29:T29"/>
    <mergeCell ref="U29:V29"/>
    <mergeCell ref="W29:X29"/>
    <mergeCell ref="P51:T51"/>
    <mergeCell ref="U51:V51"/>
    <mergeCell ref="W51:X51"/>
    <mergeCell ref="N50:O50"/>
    <mergeCell ref="W50:X50"/>
    <mergeCell ref="N47:O47"/>
    <mergeCell ref="P54:T54"/>
    <mergeCell ref="U54:V54"/>
    <mergeCell ref="W54:X54"/>
    <mergeCell ref="G55:M55"/>
    <mergeCell ref="N55:O55"/>
    <mergeCell ref="P55:T55"/>
    <mergeCell ref="U55:V55"/>
    <mergeCell ref="W55:X55"/>
    <mergeCell ref="G52:M52"/>
    <mergeCell ref="N52:O52"/>
    <mergeCell ref="P52:T52"/>
    <mergeCell ref="U52:V52"/>
    <mergeCell ref="W52:X52"/>
    <mergeCell ref="G53:M53"/>
    <mergeCell ref="N53:O53"/>
    <mergeCell ref="P53:T53"/>
    <mergeCell ref="U53:V53"/>
    <mergeCell ref="W53:X53"/>
    <mergeCell ref="P58:T58"/>
    <mergeCell ref="U58:V58"/>
    <mergeCell ref="W58:X58"/>
    <mergeCell ref="G56:M56"/>
    <mergeCell ref="N56:O56"/>
    <mergeCell ref="P56:T56"/>
    <mergeCell ref="U56:V56"/>
    <mergeCell ref="W56:X56"/>
    <mergeCell ref="G57:M57"/>
    <mergeCell ref="N57:O57"/>
    <mergeCell ref="P57:T57"/>
    <mergeCell ref="U57:V57"/>
    <mergeCell ref="W57:X57"/>
    <mergeCell ref="N36:O36"/>
    <mergeCell ref="N37:O37"/>
    <mergeCell ref="G58:M58"/>
    <mergeCell ref="N58:O58"/>
    <mergeCell ref="G54:M54"/>
    <mergeCell ref="N54:O54"/>
    <mergeCell ref="G51:M51"/>
    <mergeCell ref="N51:O51"/>
    <mergeCell ref="G44:M44"/>
    <mergeCell ref="G42:M42"/>
    <mergeCell ref="G43:M43"/>
    <mergeCell ref="N38:O38"/>
    <mergeCell ref="N39:O39"/>
    <mergeCell ref="G50:M50"/>
    <mergeCell ref="G36:M36"/>
    <mergeCell ref="G37:M37"/>
    <mergeCell ref="G38:M38"/>
    <mergeCell ref="G39:M39"/>
    <mergeCell ref="N48:O48"/>
    <mergeCell ref="N49:O49"/>
    <mergeCell ref="N46:O46"/>
    <mergeCell ref="G30:M30"/>
    <mergeCell ref="G31:M31"/>
    <mergeCell ref="G32:M32"/>
    <mergeCell ref="G33:M33"/>
    <mergeCell ref="G34:M34"/>
    <mergeCell ref="G35:M35"/>
    <mergeCell ref="U32:V32"/>
    <mergeCell ref="U33:V33"/>
    <mergeCell ref="U34:V34"/>
    <mergeCell ref="U35:V35"/>
    <mergeCell ref="U31:V31"/>
    <mergeCell ref="P30:T30"/>
    <mergeCell ref="P31:T31"/>
    <mergeCell ref="P32:T32"/>
    <mergeCell ref="P33:T33"/>
    <mergeCell ref="P34:T34"/>
    <mergeCell ref="N30:O30"/>
    <mergeCell ref="N31:O31"/>
    <mergeCell ref="N32:O32"/>
    <mergeCell ref="N33:O33"/>
    <mergeCell ref="N34:O34"/>
    <mergeCell ref="N35:O35"/>
    <mergeCell ref="G45:M45"/>
    <mergeCell ref="G46:M46"/>
    <mergeCell ref="G47:M47"/>
    <mergeCell ref="G48:M48"/>
    <mergeCell ref="G49:M49"/>
    <mergeCell ref="N40:O40"/>
    <mergeCell ref="N41:O41"/>
    <mergeCell ref="N42:O42"/>
    <mergeCell ref="N43:O43"/>
    <mergeCell ref="N44:O44"/>
    <mergeCell ref="N45:O45"/>
    <mergeCell ref="G40:M40"/>
    <mergeCell ref="G41:M41"/>
    <mergeCell ref="U42:V42"/>
    <mergeCell ref="U49:V49"/>
    <mergeCell ref="U50:V50"/>
    <mergeCell ref="W30:X30"/>
    <mergeCell ref="W31:X31"/>
    <mergeCell ref="W32:X32"/>
    <mergeCell ref="W33:X33"/>
    <mergeCell ref="W34:X34"/>
    <mergeCell ref="W35:X35"/>
    <mergeCell ref="W36:X36"/>
    <mergeCell ref="W37:X37"/>
    <mergeCell ref="U43:V43"/>
    <mergeCell ref="U44:V44"/>
    <mergeCell ref="U45:V45"/>
    <mergeCell ref="U46:V46"/>
    <mergeCell ref="U47:V47"/>
    <mergeCell ref="U48:V48"/>
    <mergeCell ref="U36:V36"/>
    <mergeCell ref="U37:V37"/>
    <mergeCell ref="U38:V38"/>
    <mergeCell ref="U39:V39"/>
    <mergeCell ref="U40:V40"/>
    <mergeCell ref="U41:V41"/>
    <mergeCell ref="U30:V30"/>
    <mergeCell ref="W44:X44"/>
    <mergeCell ref="W45:X45"/>
    <mergeCell ref="W46:X46"/>
    <mergeCell ref="W47:X47"/>
    <mergeCell ref="W48:X48"/>
    <mergeCell ref="W49:X49"/>
    <mergeCell ref="W38:X38"/>
    <mergeCell ref="W39:X39"/>
    <mergeCell ref="W40:X40"/>
    <mergeCell ref="W41:X41"/>
    <mergeCell ref="W42:X42"/>
    <mergeCell ref="W43:X43"/>
    <mergeCell ref="P35:T35"/>
    <mergeCell ref="P48:T48"/>
    <mergeCell ref="P49:T49"/>
    <mergeCell ref="P50:T50"/>
    <mergeCell ref="P42:T42"/>
    <mergeCell ref="P43:T43"/>
    <mergeCell ref="P44:T44"/>
    <mergeCell ref="P45:T45"/>
    <mergeCell ref="P46:T46"/>
    <mergeCell ref="P47:T47"/>
    <mergeCell ref="P36:T36"/>
    <mergeCell ref="P37:T37"/>
    <mergeCell ref="P38:T38"/>
    <mergeCell ref="P39:T39"/>
    <mergeCell ref="P40:T40"/>
    <mergeCell ref="P41:T41"/>
  </mergeCells>
  <dataValidations count="1">
    <dataValidation type="list" allowBlank="1" showInputMessage="1" showErrorMessage="1" sqref="G18:M58">
      <formula1>INDIRECT("Таблица6[Наименование продукта]")</formula1>
    </dataValidation>
  </dataValidations>
  <pageMargins left="0.70866141732283472" right="0.70866141732283472" top="0.19685039370078741" bottom="0.19685039370078741" header="0.31496062992125984" footer="0.31496062992125984"/>
  <pageSetup paperSize="9" orientation="landscape" r:id="rId1"/>
  <legacy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#REF!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AG40"/>
  <sheetViews>
    <sheetView workbookViewId="0">
      <selection activeCell="B16" sqref="B16"/>
    </sheetView>
  </sheetViews>
  <sheetFormatPr defaultRowHeight="15"/>
  <cols>
    <col min="1" max="1" width="18.28515625" style="2" customWidth="1"/>
    <col min="2" max="3" width="18.28515625" customWidth="1"/>
    <col min="6" max="6" width="12.140625" customWidth="1"/>
    <col min="8" max="8" width="11.85546875" customWidth="1"/>
    <col min="9" max="9" width="11.28515625" customWidth="1"/>
    <col min="10" max="10" width="13.140625" customWidth="1"/>
    <col min="12" max="12" width="13" customWidth="1"/>
    <col min="15" max="15" width="9.7109375" customWidth="1"/>
    <col min="28" max="28" width="12.85546875" customWidth="1"/>
    <col min="29" max="29" width="12.7109375" customWidth="1"/>
  </cols>
  <sheetData>
    <row r="1" spans="1:33" s="29" customFormat="1" ht="29.45" customHeight="1">
      <c r="A1" s="27" t="s">
        <v>85</v>
      </c>
      <c r="B1" s="28" t="s">
        <v>70</v>
      </c>
      <c r="C1" s="28" t="s">
        <v>86</v>
      </c>
      <c r="D1" s="28" t="s">
        <v>87</v>
      </c>
      <c r="E1" s="28" t="s">
        <v>34</v>
      </c>
      <c r="F1" s="28" t="s">
        <v>26</v>
      </c>
      <c r="G1" s="28" t="s">
        <v>66</v>
      </c>
      <c r="H1" s="28" t="s">
        <v>28</v>
      </c>
      <c r="I1" s="28" t="s">
        <v>30</v>
      </c>
      <c r="J1" s="28" t="s">
        <v>36</v>
      </c>
      <c r="K1" s="28" t="s">
        <v>60</v>
      </c>
      <c r="L1" s="28" t="s">
        <v>61</v>
      </c>
      <c r="M1" s="28" t="s">
        <v>32</v>
      </c>
      <c r="N1" s="28" t="s">
        <v>37</v>
      </c>
      <c r="O1" s="28" t="s">
        <v>4</v>
      </c>
      <c r="P1" s="28" t="s">
        <v>1</v>
      </c>
      <c r="Q1" s="28" t="s">
        <v>29</v>
      </c>
      <c r="R1" s="28" t="s">
        <v>63</v>
      </c>
      <c r="S1" s="28" t="s">
        <v>64</v>
      </c>
      <c r="T1" s="28" t="s">
        <v>47</v>
      </c>
      <c r="U1" s="28" t="s">
        <v>59</v>
      </c>
      <c r="V1" s="28" t="s">
        <v>5</v>
      </c>
      <c r="W1" s="28" t="s">
        <v>27</v>
      </c>
      <c r="X1" s="28" t="s">
        <v>35</v>
      </c>
      <c r="Y1" s="28" t="s">
        <v>6</v>
      </c>
      <c r="Z1" s="28" t="s">
        <v>62</v>
      </c>
      <c r="AA1" s="28" t="s">
        <v>67</v>
      </c>
      <c r="AB1" s="28" t="s">
        <v>31</v>
      </c>
      <c r="AC1" s="28" t="s">
        <v>33</v>
      </c>
      <c r="AD1" s="28" t="s">
        <v>41</v>
      </c>
      <c r="AE1" s="28" t="s">
        <v>38</v>
      </c>
      <c r="AF1" s="28" t="s">
        <v>71</v>
      </c>
      <c r="AG1" s="28" t="s">
        <v>72</v>
      </c>
    </row>
    <row r="2" spans="1:33">
      <c r="A2" s="25">
        <v>44809</v>
      </c>
      <c r="B2" s="26"/>
      <c r="C2" s="26">
        <v>50</v>
      </c>
      <c r="D2" s="26"/>
      <c r="E2" s="26"/>
      <c r="F2" s="26">
        <v>0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>
        <v>0</v>
      </c>
      <c r="U2" s="26">
        <v>0</v>
      </c>
      <c r="V2" s="26">
        <v>0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>
      <c r="A3" s="25">
        <v>44809</v>
      </c>
      <c r="B3" s="26">
        <v>1</v>
      </c>
      <c r="C3" s="26">
        <v>50</v>
      </c>
      <c r="D3" s="26"/>
      <c r="E3" s="26"/>
      <c r="F3" s="26">
        <v>0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>
        <v>0</v>
      </c>
      <c r="U3" s="26">
        <v>0</v>
      </c>
      <c r="V3" s="26">
        <v>0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>
      <c r="A4" s="25">
        <v>44810</v>
      </c>
      <c r="B4" s="26">
        <v>1</v>
      </c>
      <c r="C4" s="26">
        <v>50</v>
      </c>
      <c r="D4" s="26"/>
      <c r="E4" s="26"/>
      <c r="F4" s="26">
        <v>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>
        <v>0</v>
      </c>
      <c r="U4" s="26">
        <v>0</v>
      </c>
      <c r="V4" s="26">
        <v>0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>
      <c r="A5" s="25">
        <v>44810</v>
      </c>
      <c r="B5" s="26">
        <v>1</v>
      </c>
      <c r="C5" s="26">
        <v>5</v>
      </c>
      <c r="D5" s="26"/>
      <c r="E5" s="26"/>
      <c r="F5" s="26">
        <v>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>
        <v>0</v>
      </c>
      <c r="U5" s="26">
        <v>0</v>
      </c>
      <c r="V5" s="26">
        <v>0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>
      <c r="A6" s="25">
        <v>44810</v>
      </c>
      <c r="B6" s="26">
        <v>1</v>
      </c>
      <c r="C6" s="26">
        <v>5</v>
      </c>
      <c r="D6" s="26"/>
      <c r="E6" s="26"/>
      <c r="F6" s="26">
        <v>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5</v>
      </c>
      <c r="U6" s="26">
        <v>5</v>
      </c>
      <c r="V6" s="26">
        <v>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>
      <c r="A7" s="25">
        <v>44805</v>
      </c>
      <c r="B7" s="26">
        <v>1</v>
      </c>
      <c r="C7" s="26">
        <v>5</v>
      </c>
      <c r="D7" s="26"/>
      <c r="E7" s="26"/>
      <c r="F7" s="26">
        <v>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v>5</v>
      </c>
      <c r="U7" s="26">
        <v>5</v>
      </c>
      <c r="V7" s="26">
        <v>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>
      <c r="A8" s="25">
        <v>44805</v>
      </c>
      <c r="B8" s="26">
        <v>1</v>
      </c>
      <c r="C8" s="26">
        <v>5</v>
      </c>
      <c r="D8" s="26"/>
      <c r="E8" s="26"/>
      <c r="F8" s="26">
        <v>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v>5</v>
      </c>
      <c r="U8" s="26">
        <v>5</v>
      </c>
      <c r="V8" s="26">
        <v>5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>
      <c r="A9" s="25">
        <v>44805</v>
      </c>
      <c r="B9" s="26">
        <v>1</v>
      </c>
      <c r="C9" s="26">
        <v>6130</v>
      </c>
      <c r="D9" s="26"/>
      <c r="E9" s="26"/>
      <c r="F9" s="26"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0</v>
      </c>
      <c r="U9" s="26">
        <v>0</v>
      </c>
      <c r="V9" s="26">
        <v>0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>
      <c r="A10" s="25">
        <v>44805</v>
      </c>
      <c r="B10" s="26">
        <v>1</v>
      </c>
      <c r="C10" s="26">
        <v>6130</v>
      </c>
      <c r="D10" s="26"/>
      <c r="E10" s="26"/>
      <c r="F10" s="26"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v>0</v>
      </c>
      <c r="U10" s="26">
        <v>0</v>
      </c>
      <c r="V10" s="26">
        <v>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>
      <c r="A11" s="25">
        <v>44805</v>
      </c>
      <c r="B11" s="26">
        <v>1</v>
      </c>
      <c r="C11" s="26">
        <v>6130</v>
      </c>
      <c r="D11" s="26"/>
      <c r="E11" s="26"/>
      <c r="F11" s="26">
        <v>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v>0</v>
      </c>
      <c r="U11" s="26">
        <v>0</v>
      </c>
      <c r="V11" s="26">
        <v>0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>
      <c r="A12" s="25">
        <v>44805</v>
      </c>
      <c r="B12" s="26">
        <v>1</v>
      </c>
      <c r="C12" s="26">
        <v>6130</v>
      </c>
      <c r="D12" s="26"/>
      <c r="E12" s="26"/>
      <c r="F12" s="26">
        <v>250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0</v>
      </c>
      <c r="U12" s="26">
        <v>250</v>
      </c>
      <c r="V12" s="26">
        <v>10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>
      <c r="A13" s="25">
        <v>44805</v>
      </c>
      <c r="B13" s="26">
        <v>1</v>
      </c>
      <c r="C13" s="26">
        <v>6130</v>
      </c>
      <c r="D13" s="26"/>
      <c r="E13" s="26"/>
      <c r="F13" s="26">
        <v>600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v>220</v>
      </c>
      <c r="U13" s="26">
        <v>250</v>
      </c>
      <c r="V13" s="26">
        <v>5060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>
      <c r="A14" s="25">
        <v>44805</v>
      </c>
      <c r="B14" s="26">
        <v>1</v>
      </c>
      <c r="C14" s="26">
        <v>6130</v>
      </c>
      <c r="D14" s="26"/>
      <c r="E14" s="26"/>
      <c r="F14" s="26">
        <v>600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220</v>
      </c>
      <c r="U14" s="26">
        <v>250</v>
      </c>
      <c r="V14" s="26">
        <v>5060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Состав блюд</vt:lpstr>
      <vt:lpstr>Прих</vt:lpstr>
      <vt:lpstr>Выгрузка из прих.накл.</vt:lpstr>
      <vt:lpstr>'Состав блюд'!Лук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ЦветТорг</dc:creator>
  <cp:keywords/>
  <dc:description/>
  <cp:lastModifiedBy>User</cp:lastModifiedBy>
  <cp:lastPrinted>2022-08-25T21:15:59Z</cp:lastPrinted>
  <dcterms:created xsi:type="dcterms:W3CDTF">2020-07-19T08:17:06Z</dcterms:created>
  <dcterms:modified xsi:type="dcterms:W3CDTF">2022-08-26T12:14:08Z</dcterms:modified>
  <cp:category/>
</cp:coreProperties>
</file>