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4F6F66A0-9D60-4648-B1BD-D4CC1F341B9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Прайс-лист" sheetId="1" r:id="rId1"/>
  </sheets>
  <definedNames>
    <definedName name="_FilterDatabase" localSheetId="0" hidden="1">'Прайс-лист'!$I$1:$I$4</definedName>
    <definedName name="vertex">'Прайс-лист'!#REF!</definedName>
    <definedName name="Акция">'Прайс-лист'!#REF!</definedName>
  </definedNames>
  <calcPr calcId="191029" refMode="R1C1"/>
  <extLst>
    <ext xmlns:x14="http://schemas.microsoft.com/office/spreadsheetml/2009/9/main" uri="{79F54976-1DA5-4618-B147-4CDE4B953A38}">
      <x14:workbookPr defaultImageDpi="150" discardImageEditData="1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8" i="1"/>
  <c r="K9" i="1"/>
  <c r="K10" i="1"/>
  <c r="K11" i="1"/>
  <c r="K12" i="1"/>
  <c r="K13" i="1"/>
  <c r="K14" i="1"/>
  <c r="G13" i="1" l="1"/>
  <c r="G14" i="1"/>
  <c r="G10" i="1"/>
  <c r="G11" i="1"/>
  <c r="G8" i="1"/>
  <c r="G7" i="1"/>
  <c r="K7" i="1"/>
  <c r="J1" i="1" s="1"/>
  <c r="G9" i="1"/>
  <c r="G12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Владимир</author>
  </authors>
  <commentList>
    <comment ref="I5" authorId="0" shapeId="0" xr:uid="{00000000-0006-0000-0000-000001000000}">
      <text>
        <r>
          <rPr>
            <b/>
            <sz val="16"/>
            <color indexed="81"/>
            <rFont val="Tahoma"/>
            <family val="2"/>
            <charset val="204"/>
          </rPr>
          <t>только цифры</t>
        </r>
      </text>
    </comment>
    <comment ref="J5" authorId="0" shapeId="0" xr:uid="{00000000-0006-0000-0000-000002000000}">
      <text>
        <r>
          <rPr>
            <b/>
            <sz val="16"/>
            <color indexed="81"/>
            <rFont val="Tahoma"/>
            <family val="2"/>
            <charset val="204"/>
          </rPr>
          <t>уточняющая информация</t>
        </r>
      </text>
    </comment>
  </commentList>
</comments>
</file>

<file path=xl/sharedStrings.xml><?xml version="1.0" encoding="utf-8"?>
<sst xmlns="http://schemas.openxmlformats.org/spreadsheetml/2006/main" count="35" uniqueCount="23">
  <si>
    <t>наименование товара</t>
  </si>
  <si>
    <t>Заказ</t>
  </si>
  <si>
    <t>шт</t>
  </si>
  <si>
    <t>Перчатки рабочие</t>
  </si>
  <si>
    <t>примечание</t>
  </si>
  <si>
    <t>Бур садовый ручной D-150 мм</t>
  </si>
  <si>
    <t>Бур садовый ручной D-200 мм</t>
  </si>
  <si>
    <t>Бур садовый ручной D-250 мм</t>
  </si>
  <si>
    <t>Бур садовый ручной D-300 мм</t>
  </si>
  <si>
    <t>Серп - Коса СКЛАДНАЯ, металл. ручка с обрезин. наконечником *2228*</t>
  </si>
  <si>
    <t>Серп 300 мм , с деревянной ручкой</t>
  </si>
  <si>
    <t>Серп 450 мм , с деревянной ручкой</t>
  </si>
  <si>
    <t>един.</t>
  </si>
  <si>
    <t>мин</t>
  </si>
  <si>
    <t>б</t>
  </si>
  <si>
    <t>цена1</t>
  </si>
  <si>
    <t>цена2</t>
  </si>
  <si>
    <t>цена3</t>
  </si>
  <si>
    <t>Сум.:</t>
  </si>
  <si>
    <t>сумма цена 1</t>
  </si>
  <si>
    <t>Столбец1</t>
  </si>
  <si>
    <t>Столбец2</t>
  </si>
  <si>
    <t>Столбец3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</si>
</sst>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\-0.00;;@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2" borderId="2"/>
  </cellStyleXfs>
  <cellXfs count="8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/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0" borderId="3" xfId="0" applyNumberFormat="1" applyBorder="1"/>
    <xf numFmtId="49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0" fillId="0" borderId="0" xfId="0" applyNumberFormat="1"/>
    <xf numFmtId="2" fontId="3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/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2" fontId="15" fillId="0" borderId="3" xfId="0" applyNumberFormat="1" applyFont="1" applyBorder="1"/>
    <xf numFmtId="0" fontId="4" fillId="0" borderId="0" xfId="0" applyFont="1"/>
    <xf numFmtId="14" fontId="17" fillId="0" borderId="0" xfId="0" applyNumberFormat="1" applyFont="1"/>
    <xf numFmtId="49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2" fontId="19" fillId="0" borderId="3" xfId="0" applyNumberFormat="1" applyFont="1" applyBorder="1"/>
    <xf numFmtId="0" fontId="19" fillId="0" borderId="1" xfId="0" applyFont="1" applyBorder="1" applyAlignment="1">
      <alignment horizontal="left" vertical="center" wrapText="1"/>
    </xf>
    <xf numFmtId="0" fontId="0" fillId="0" borderId="7" xfId="0" applyBorder="1"/>
    <xf numFmtId="2" fontId="5" fillId="0" borderId="0" xfId="0" applyNumberFormat="1" applyFont="1" applyAlignment="1">
      <alignment horizontal="right" vertical="center"/>
    </xf>
    <xf numFmtId="165" fontId="0" fillId="0" borderId="0" xfId="0" applyNumberForma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21" fillId="0" borderId="0" xfId="1" applyNumberFormat="1" applyFont="1" applyAlignment="1">
      <alignment horizontal="center" vertical="center"/>
    </xf>
    <xf numFmtId="0" fontId="3" fillId="3" borderId="6" xfId="0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center" vertical="center" wrapText="1"/>
    </xf>
    <xf numFmtId="2" fontId="23" fillId="6" borderId="2" xfId="0" applyNumberFormat="1" applyFont="1" applyFill="1" applyBorder="1" applyAlignment="1">
      <alignment horizontal="center" vertical="center" wrapText="1"/>
    </xf>
    <xf numFmtId="2" fontId="23" fillId="6" borderId="1" xfId="0" applyNumberFormat="1" applyFont="1" applyFill="1" applyBorder="1" applyAlignment="1">
      <alignment horizontal="center" vertical="center" wrapText="1"/>
    </xf>
    <xf numFmtId="165" fontId="24" fillId="6" borderId="1" xfId="0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/>
    </xf>
    <xf numFmtId="2" fontId="24" fillId="6" borderId="3" xfId="0" applyNumberFormat="1" applyFont="1" applyFill="1" applyBorder="1"/>
    <xf numFmtId="0" fontId="0" fillId="6" borderId="0" xfId="0" applyFill="1"/>
    <xf numFmtId="49" fontId="14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/>
    </xf>
    <xf numFmtId="2" fontId="15" fillId="3" borderId="3" xfId="0" applyNumberFormat="1" applyFont="1" applyFill="1" applyBorder="1"/>
    <xf numFmtId="2" fontId="5" fillId="4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Стиль 1" xfId="2" xr:uid="{00000000-0005-0000-0000-000003000000}"/>
    <cellStyle name="Финансовый" xfId="1" builtinId="3"/>
  </cellStyles>
  <dxfs count="27"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;\-0.00;;@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sz val="11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sz val="11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openxmlformats.org/officeDocument/2006/relationships/image" Target="../media/image25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2" Type="http://schemas.openxmlformats.org/officeDocument/2006/relationships/image" Target="../media/image1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29" Type="http://schemas.openxmlformats.org/officeDocument/2006/relationships/image" Target="../media/image28.jpeg"/><Relationship Id="rId1" Type="http://schemas.openxmlformats.org/officeDocument/2006/relationships/hyperlink" Target="#'&#1055;&#1088;&#1072;&#1081;&#1089;-&#1083;&#1080;&#1089;&#1090;'!A6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32" Type="http://schemas.openxmlformats.org/officeDocument/2006/relationships/image" Target="../media/image31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9.pn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" Type="http://schemas.openxmlformats.org/officeDocument/2006/relationships/image" Target="../media/image3.jpeg"/><Relationship Id="rId9" Type="http://schemas.openxmlformats.org/officeDocument/2006/relationships/image" Target="../media/image8.png"/><Relationship Id="rId14" Type="http://schemas.openxmlformats.org/officeDocument/2006/relationships/image" Target="../media/image13.png"/><Relationship Id="rId22" Type="http://schemas.openxmlformats.org/officeDocument/2006/relationships/image" Target="../media/image21.jpeg"/><Relationship Id="rId27" Type="http://schemas.openxmlformats.org/officeDocument/2006/relationships/image" Target="../media/image26.pn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4819650</xdr:colOff>
      <xdr:row>0</xdr:row>
      <xdr:rowOff>0</xdr:rowOff>
    </xdr:from>
    <xdr:to>
      <xdr:col>3</xdr:col>
      <xdr:colOff>5229225</xdr:colOff>
      <xdr:row>4</xdr:row>
      <xdr:rowOff>0</xdr:rowOff>
    </xdr:to>
    <xdr:sp macro="" textlink="">
      <xdr:nvSpPr>
        <xdr:cNvPr id="2" name="Стрелка вверх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96150" y="0"/>
          <a:ext cx="409575" cy="7620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" wrap="square" lIns="18000" tIns="0" rIns="18000" bIns="0" rtlCol="0" anchor="ctr" anchorCtr="0">
          <a:noAutofit/>
        </a:bodyPr>
        <a:lstStyle/>
        <a:p>
          <a:pPr algn="l"/>
          <a:r>
            <a:rPr lang="ru-RU" sz="700"/>
            <a:t>ВВЕРХ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966106</xdr:colOff>
      <xdr:row>14</xdr:row>
      <xdr:rowOff>0</xdr:rowOff>
    </xdr:to>
    <xdr:pic>
      <xdr:nvPicPr>
        <xdr:cNvPr id="596" name="Рисунок 595" descr="it-0307-350x470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80889" y="331674860"/>
          <a:ext cx="804327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844826</xdr:colOff>
      <xdr:row>14</xdr:row>
      <xdr:rowOff>0</xdr:rowOff>
    </xdr:to>
    <xdr:pic>
      <xdr:nvPicPr>
        <xdr:cNvPr id="619" name="Рисунок 618" descr="i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07000" y="229903924"/>
          <a:ext cx="430825" cy="844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1295515</xdr:colOff>
      <xdr:row>6</xdr:row>
      <xdr:rowOff>0</xdr:rowOff>
    </xdr:to>
    <xdr:pic>
      <xdr:nvPicPr>
        <xdr:cNvPr id="682" name="Рисунок 681" descr="очиститель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478675" y="162509950"/>
          <a:ext cx="338165" cy="1295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1047103</xdr:colOff>
      <xdr:row>14</xdr:row>
      <xdr:rowOff>0</xdr:rowOff>
    </xdr:to>
    <xdr:pic>
      <xdr:nvPicPr>
        <xdr:cNvPr id="802" name="Рисунок 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79971" y="396386600"/>
          <a:ext cx="687161" cy="1047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938892</xdr:colOff>
      <xdr:row>14</xdr:row>
      <xdr:rowOff>0</xdr:rowOff>
    </xdr:to>
    <xdr:pic>
      <xdr:nvPicPr>
        <xdr:cNvPr id="805" name="Рисунок 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07142" y="395520537"/>
          <a:ext cx="724607" cy="93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1676399</xdr:colOff>
      <xdr:row>6</xdr:row>
      <xdr:rowOff>0</xdr:rowOff>
    </xdr:to>
    <xdr:pic>
      <xdr:nvPicPr>
        <xdr:cNvPr id="692" name="Рисунок 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38162" y="211836001"/>
          <a:ext cx="600075" cy="1676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63718</xdr:colOff>
      <xdr:row>14</xdr:row>
      <xdr:rowOff>0</xdr:rowOff>
    </xdr:from>
    <xdr:to>
      <xdr:col>0</xdr:col>
      <xdr:colOff>1081345</xdr:colOff>
      <xdr:row>14</xdr:row>
      <xdr:rowOff>0</xdr:rowOff>
    </xdr:to>
    <xdr:pic>
      <xdr:nvPicPr>
        <xdr:cNvPr id="826" name="Рисунок 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62632">
          <a:off x="310008" y="281108081"/>
          <a:ext cx="525048" cy="1017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88254</xdr:colOff>
      <xdr:row>14</xdr:row>
      <xdr:rowOff>0</xdr:rowOff>
    </xdr:from>
    <xdr:to>
      <xdr:col>1</xdr:col>
      <xdr:colOff>21141</xdr:colOff>
      <xdr:row>14</xdr:row>
      <xdr:rowOff>0</xdr:rowOff>
    </xdr:to>
    <xdr:pic>
      <xdr:nvPicPr>
        <xdr:cNvPr id="959" name="Рисунок 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347643">
          <a:off x="88254" y="475471988"/>
          <a:ext cx="1723587" cy="1018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1714499</xdr:colOff>
      <xdr:row>14</xdr:row>
      <xdr:rowOff>0</xdr:rowOff>
    </xdr:to>
    <xdr:pic>
      <xdr:nvPicPr>
        <xdr:cNvPr id="1074" name="Рисунок 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38162" y="247597614"/>
          <a:ext cx="638175" cy="17144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819490</xdr:colOff>
      <xdr:row>14</xdr:row>
      <xdr:rowOff>0</xdr:rowOff>
    </xdr:to>
    <xdr:pic>
      <xdr:nvPicPr>
        <xdr:cNvPr id="1285" name="Рисунок 1">
          <a:extLst>
            <a:ext uri="{FF2B5EF4-FFF2-40B4-BE49-F238E27FC236}">
              <a16:creationId xmlns:a16="http://schemas.microsoft.com/office/drawing/2014/main" id="{8592943B-9133-4C49-8DFF-F83A74E3B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98537" y="394153029"/>
          <a:ext cx="422415" cy="819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806190</xdr:colOff>
      <xdr:row>14</xdr:row>
      <xdr:rowOff>0</xdr:rowOff>
    </xdr:to>
    <xdr:pic>
      <xdr:nvPicPr>
        <xdr:cNvPr id="1235" name="Рисунок 1234">
          <a:extLst>
            <a:ext uri="{FF2B5EF4-FFF2-40B4-BE49-F238E27FC236}">
              <a16:creationId xmlns:a16="http://schemas.microsoft.com/office/drawing/2014/main" id="{BEF79EFB-2F54-4E74-8E4A-CCB326DC2944}"/>
            </a:ext>
          </a:extLst>
        </xdr:cNvPr>
        <xdr:cNvPicPr/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1888" y="215835112"/>
          <a:ext cx="422413" cy="80619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175</xdr:colOff>
      <xdr:row>14</xdr:row>
      <xdr:rowOff>0</xdr:rowOff>
    </xdr:to>
    <xdr:pic>
      <xdr:nvPicPr>
        <xdr:cNvPr id="1326" name="Рисунок 1325">
          <a:extLst>
            <a:ext uri="{FF2B5EF4-FFF2-40B4-BE49-F238E27FC236}">
              <a16:creationId xmlns:a16="http://schemas.microsoft.com/office/drawing/2014/main" id="{3A14FFD9-C4C9-47AE-AECE-15B6E6F454F9}"/>
            </a:ext>
          </a:extLst>
        </xdr:cNvPr>
        <xdr:cNvPicPr/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7824" y="416123453"/>
          <a:ext cx="723701" cy="1019350"/>
        </a:xfrm>
        <a:prstGeom prst="rect">
          <a:avLst/>
        </a:prstGeom>
      </xdr:spPr>
    </xdr:pic>
    <xdr:clientData/>
  </xdr:twoCellAnchor>
  <xdr:twoCellAnchor>
    <xdr:from>
      <xdr:col>0</xdr:col>
      <xdr:colOff>199050</xdr:colOff>
      <xdr:row>6</xdr:row>
      <xdr:rowOff>0</xdr:rowOff>
    </xdr:from>
    <xdr:to>
      <xdr:col>0</xdr:col>
      <xdr:colOff>896311</xdr:colOff>
      <xdr:row>6</xdr:row>
      <xdr:rowOff>0</xdr:rowOff>
    </xdr:to>
    <xdr:pic>
      <xdr:nvPicPr>
        <xdr:cNvPr id="1248" name="Рисунок 1247" descr="Напильник с дерев.ручкой круглый 150мм">
          <a:extLst>
            <a:ext uri="{FF2B5EF4-FFF2-40B4-BE49-F238E27FC236}">
              <a16:creationId xmlns:a16="http://schemas.microsoft.com/office/drawing/2014/main" id="{F4ADEB92-8447-4AE9-A41C-69BF0D2E5D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482026">
          <a:off x="199050" y="150760529"/>
          <a:ext cx="697261" cy="910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450060</xdr:colOff>
      <xdr:row>14</xdr:row>
      <xdr:rowOff>0</xdr:rowOff>
    </xdr:to>
    <xdr:pic>
      <xdr:nvPicPr>
        <xdr:cNvPr id="1414" name="Рисунок 1">
          <a:extLst>
            <a:ext uri="{FF2B5EF4-FFF2-40B4-BE49-F238E27FC236}">
              <a16:creationId xmlns:a16="http://schemas.microsoft.com/office/drawing/2014/main" id="{21AE1E0F-E637-41A2-BB4E-20468AFD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89297" y="285222553"/>
          <a:ext cx="271465" cy="45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560820</xdr:colOff>
      <xdr:row>14</xdr:row>
      <xdr:rowOff>0</xdr:rowOff>
    </xdr:to>
    <xdr:pic>
      <xdr:nvPicPr>
        <xdr:cNvPr id="1416" name="Рисунок 1">
          <a:extLst>
            <a:ext uri="{FF2B5EF4-FFF2-40B4-BE49-F238E27FC236}">
              <a16:creationId xmlns:a16="http://schemas.microsoft.com/office/drawing/2014/main" id="{37254090-97C0-472F-81B4-E102E5E2A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42297" y="284855228"/>
          <a:ext cx="276225" cy="560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542925</xdr:colOff>
      <xdr:row>14</xdr:row>
      <xdr:rowOff>0</xdr:rowOff>
    </xdr:to>
    <xdr:pic>
      <xdr:nvPicPr>
        <xdr:cNvPr id="1493" name="Рисунок 1492">
          <a:extLst>
            <a:ext uri="{FF2B5EF4-FFF2-40B4-BE49-F238E27FC236}">
              <a16:creationId xmlns:a16="http://schemas.microsoft.com/office/drawing/2014/main" id="{1619C142-DDAA-4F1D-9A4F-2DF521967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039571">
          <a:off x="85725" y="311648475"/>
          <a:ext cx="371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893376</xdr:colOff>
      <xdr:row>14</xdr:row>
      <xdr:rowOff>0</xdr:rowOff>
    </xdr:to>
    <xdr:pic>
      <xdr:nvPicPr>
        <xdr:cNvPr id="1527" name="Рисунок 1526">
          <a:extLst>
            <a:ext uri="{FF2B5EF4-FFF2-40B4-BE49-F238E27FC236}">
              <a16:creationId xmlns:a16="http://schemas.microsoft.com/office/drawing/2014/main" id="{333AB6E4-AD6A-437A-904C-BDCA9C88E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6188" y="319802862"/>
          <a:ext cx="380999" cy="893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515639</xdr:colOff>
      <xdr:row>6</xdr:row>
      <xdr:rowOff>0</xdr:rowOff>
    </xdr:to>
    <xdr:pic>
      <xdr:nvPicPr>
        <xdr:cNvPr id="1507" name="Рисунок 1">
          <a:extLst>
            <a:ext uri="{FF2B5EF4-FFF2-40B4-BE49-F238E27FC236}">
              <a16:creationId xmlns:a16="http://schemas.microsoft.com/office/drawing/2014/main" id="{66F0D3CF-0EBC-4ACE-BAAE-223F485CD9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194574">
          <a:off x="61772" y="104639268"/>
          <a:ext cx="392096" cy="515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806938</xdr:colOff>
      <xdr:row>6</xdr:row>
      <xdr:rowOff>0</xdr:rowOff>
    </xdr:to>
    <xdr:pic>
      <xdr:nvPicPr>
        <xdr:cNvPr id="1532" name="Рисунок 1">
          <a:extLst>
            <a:ext uri="{FF2B5EF4-FFF2-40B4-BE49-F238E27FC236}">
              <a16:creationId xmlns:a16="http://schemas.microsoft.com/office/drawing/2014/main" id="{2042CCC4-F764-44CF-BEE8-9F12B0F0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22481" y="92289069"/>
          <a:ext cx="561975" cy="80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885168</xdr:colOff>
      <xdr:row>6</xdr:row>
      <xdr:rowOff>0</xdr:rowOff>
    </xdr:to>
    <xdr:pic>
      <xdr:nvPicPr>
        <xdr:cNvPr id="1544" name="Рисунок 1">
          <a:extLst>
            <a:ext uri="{FF2B5EF4-FFF2-40B4-BE49-F238E27FC236}">
              <a16:creationId xmlns:a16="http://schemas.microsoft.com/office/drawing/2014/main" id="{5D30F7C6-185C-4BCC-9847-734E0629E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75896" y="128539876"/>
          <a:ext cx="333375" cy="8851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923928</xdr:colOff>
      <xdr:row>14</xdr:row>
      <xdr:rowOff>0</xdr:rowOff>
    </xdr:to>
    <xdr:pic>
      <xdr:nvPicPr>
        <xdr:cNvPr id="1563" name="Рисунок 1">
          <a:extLst>
            <a:ext uri="{FF2B5EF4-FFF2-40B4-BE49-F238E27FC236}">
              <a16:creationId xmlns:a16="http://schemas.microsoft.com/office/drawing/2014/main" id="{816A21AE-63A4-4C6A-9681-C5661ACB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11945" y="537850555"/>
          <a:ext cx="300037" cy="92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971550</xdr:colOff>
      <xdr:row>14</xdr:row>
      <xdr:rowOff>0</xdr:rowOff>
    </xdr:to>
    <xdr:pic>
      <xdr:nvPicPr>
        <xdr:cNvPr id="1575" name="Рисунок 1">
          <a:extLst>
            <a:ext uri="{FF2B5EF4-FFF2-40B4-BE49-F238E27FC236}">
              <a16:creationId xmlns:a16="http://schemas.microsoft.com/office/drawing/2014/main" id="{620E9CC8-2B39-4EA1-8470-4E1B1EAD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302417" y="551004583"/>
          <a:ext cx="36671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895350</xdr:colOff>
      <xdr:row>14</xdr:row>
      <xdr:rowOff>0</xdr:rowOff>
    </xdr:to>
    <xdr:pic>
      <xdr:nvPicPr>
        <xdr:cNvPr id="1625" name="Рисунок 1624">
          <a:extLst>
            <a:ext uri="{FF2B5EF4-FFF2-40B4-BE49-F238E27FC236}">
              <a16:creationId xmlns:a16="http://schemas.microsoft.com/office/drawing/2014/main" id="{BE76B511-7FBA-4DE4-BE31-E81E5CA931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235742" y="540965233"/>
          <a:ext cx="42386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790574</xdr:colOff>
      <xdr:row>14</xdr:row>
      <xdr:rowOff>0</xdr:rowOff>
    </xdr:to>
    <xdr:pic>
      <xdr:nvPicPr>
        <xdr:cNvPr id="1633" name="Рисунок 1632">
          <a:extLst>
            <a:ext uri="{FF2B5EF4-FFF2-40B4-BE49-F238E27FC236}">
              <a16:creationId xmlns:a16="http://schemas.microsoft.com/office/drawing/2014/main" id="{53519B71-93C8-4D21-A311-4082E2018F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-1214099" y="255693526"/>
          <a:ext cx="3218771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29827</xdr:colOff>
      <xdr:row>14</xdr:row>
      <xdr:rowOff>0</xdr:rowOff>
    </xdr:to>
    <xdr:pic>
      <xdr:nvPicPr>
        <xdr:cNvPr id="1445" name="Рисунок 1444">
          <a:extLst>
            <a:ext uri="{FF2B5EF4-FFF2-40B4-BE49-F238E27FC236}">
              <a16:creationId xmlns:a16="http://schemas.microsoft.com/office/drawing/2014/main" id="{D90B7CB5-B515-4780-93E7-52963895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10188" y="719551212"/>
          <a:ext cx="428625" cy="1049002"/>
        </a:xfrm>
        <a:prstGeom prst="rect">
          <a:avLst/>
        </a:prstGeom>
      </xdr:spPr>
    </xdr:pic>
    <xdr:clientData/>
  </xdr:twoCellAnchor>
  <xdr:twoCellAnchor>
    <xdr:from>
      <xdr:col>0</xdr:col>
      <xdr:colOff>93422</xdr:colOff>
      <xdr:row>6</xdr:row>
      <xdr:rowOff>0</xdr:rowOff>
    </xdr:from>
    <xdr:to>
      <xdr:col>0</xdr:col>
      <xdr:colOff>934470</xdr:colOff>
      <xdr:row>6</xdr:row>
      <xdr:rowOff>0</xdr:rowOff>
    </xdr:to>
    <xdr:pic>
      <xdr:nvPicPr>
        <xdr:cNvPr id="1641" name="Рисунок 1640">
          <a:extLst>
            <a:ext uri="{FF2B5EF4-FFF2-40B4-BE49-F238E27FC236}">
              <a16:creationId xmlns:a16="http://schemas.microsoft.com/office/drawing/2014/main" id="{566418A8-9224-4BD7-A58C-BB98B5CA6B6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9668562">
          <a:off x="93422" y="167646598"/>
          <a:ext cx="841048" cy="593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999646</xdr:colOff>
      <xdr:row>6</xdr:row>
      <xdr:rowOff>0</xdr:rowOff>
    </xdr:to>
    <xdr:pic>
      <xdr:nvPicPr>
        <xdr:cNvPr id="1589" name="Рисунок 1588">
          <a:extLst>
            <a:ext uri="{FF2B5EF4-FFF2-40B4-BE49-F238E27FC236}">
              <a16:creationId xmlns:a16="http://schemas.microsoft.com/office/drawing/2014/main" id="{80415247-E5DD-482D-8EE3-FE1425EB2B6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5400000">
          <a:off x="336015" y="98171535"/>
          <a:ext cx="327615" cy="999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833320</xdr:colOff>
      <xdr:row>6</xdr:row>
      <xdr:rowOff>0</xdr:rowOff>
    </xdr:to>
    <xdr:pic>
      <xdr:nvPicPr>
        <xdr:cNvPr id="1726" name="Рисунок 1725">
          <a:extLst>
            <a:ext uri="{FF2B5EF4-FFF2-40B4-BE49-F238E27FC236}">
              <a16:creationId xmlns:a16="http://schemas.microsoft.com/office/drawing/2014/main" id="{A07AA656-5C46-4C07-8ABB-C36214072C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02346" y="185630404"/>
          <a:ext cx="428627" cy="83332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1009650</xdr:colOff>
      <xdr:row>6</xdr:row>
      <xdr:rowOff>0</xdr:rowOff>
    </xdr:to>
    <xdr:pic>
      <xdr:nvPicPr>
        <xdr:cNvPr id="1727" name="Рисунок 1726">
          <a:extLst>
            <a:ext uri="{FF2B5EF4-FFF2-40B4-BE49-F238E27FC236}">
              <a16:creationId xmlns:a16="http://schemas.microsoft.com/office/drawing/2014/main" id="{8E789A8B-5A18-4AD4-ABB9-D9BFACC9B0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96562" y="185974338"/>
          <a:ext cx="416525" cy="10096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9525</xdr:colOff>
      <xdr:row>6</xdr:row>
      <xdr:rowOff>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AA124DDE-5DFA-46C5-997F-14A229D21E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rot="5400000">
          <a:off x="297857" y="97576684"/>
          <a:ext cx="432985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790574</xdr:colOff>
      <xdr:row>14</xdr:row>
      <xdr:rowOff>0</xdr:rowOff>
    </xdr:to>
    <xdr:pic>
      <xdr:nvPicPr>
        <xdr:cNvPr id="1504" name="Рисунок 1503">
          <a:extLst>
            <a:ext uri="{FF2B5EF4-FFF2-40B4-BE49-F238E27FC236}">
              <a16:creationId xmlns:a16="http://schemas.microsoft.com/office/drawing/2014/main" id="{1767CE77-C91F-4766-92BC-E69A9C34E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98821" y="1001826403"/>
          <a:ext cx="592931" cy="790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Прайс" displayName="Прайс" ref="A5:L14" headerRowDxfId="26" dataDxfId="24" headerRowBorderDxfId="25" tableBorderDxfId="23" totalsRowBorderDxfId="22">
  <autoFilter ref="A5:L14" xr:uid="{00000000-0009-0000-0100-000001000000}"/>
  <tableColumns count="12">
    <tableColumn id="1" xr3:uid="{00000000-0010-0000-0000-000001000000}" name="Столбец1" totalsRowLabel="Итог" dataDxfId="21" totalsRowDxfId="20"/>
    <tableColumn id="2" xr3:uid="{00000000-0010-0000-0000-000002000000}" name="Столбец2" dataDxfId="19" totalsRowDxfId="18"/>
    <tableColumn id="3" xr3:uid="{00000000-0010-0000-0000-000003000000}" name="Столбец3" dataDxfId="17" totalsRowDxfId="16"/>
    <tableColumn id="4" xr3:uid="{00000000-0010-0000-0000-000004000000}" name="наименование товара" dataDxfId="15" totalsRowDxfId="14"/>
    <tableColumn id="5" xr3:uid="{00000000-0010-0000-0000-000005000000}" name="един." dataDxfId="13" totalsRowDxfId="12"/>
    <tableColumn id="6" xr3:uid="{00000000-0010-0000-0000-000006000000}" name="цена1" dataDxfId="0"/>
    <tableColumn id="13" xr3:uid="{00000000-0010-0000-0000-00000D000000}" name="цена2" dataDxfId="11">
      <calculatedColumnFormula>IF(Прайс[[#This Row],[цена1]]="","",IF(O6="б",ROUNDUP(Прайс[[#This Row],[цена1]]*1.07,1),Прайс[[#This Row],[цена1]]))</calculatedColumnFormula>
    </tableColumn>
    <tableColumn id="7" xr3:uid="{00000000-0010-0000-0000-000007000000}" name="цена3" dataDxfId="10"/>
    <tableColumn id="8" xr3:uid="{00000000-0010-0000-0000-000008000000}" name="Заказ" totalsRowFunction="count" dataDxfId="9"/>
    <tableColumn id="9" xr3:uid="{00000000-0010-0000-0000-000009000000}" name="примечание" dataDxfId="8"/>
    <tableColumn id="10" xr3:uid="{00000000-0010-0000-0000-00000A000000}" name="сумма цена 1" totalsRowFunction="sum" dataDxfId="6">
      <calculatedColumnFormula>IF(Прайс[[#This Row],[Заказ]]&gt;0,PRODUCT(I6,F6),"")</calculatedColumnFormula>
    </tableColumn>
    <tableColumn id="11" xr3:uid="{00000000-0010-0000-0000-00000B000000}" name="мин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outlinePr summaryBelow="0"/>
    <pageSetUpPr fitToPage="1"/>
  </sheetPr>
  <dimension ref="A1:O15"/>
  <sheetViews>
    <sheetView tabSelected="1" zoomScaleNormal="100" workbookViewId="0">
      <pane ySplit="5" topLeftCell="A6" activePane="bottomLeft" state="frozen"/>
      <selection pane="bottomLeft" activeCell="I7" sqref="I7"/>
    </sheetView>
  </sheetViews>
  <sheetFormatPr defaultColWidth="9.140625" defaultRowHeight="15" outlineLevelRow="1" x14ac:dyDescent="0.25"/>
  <cols>
    <col min="1" max="1" width="6.28515625" customWidth="1"/>
    <col min="2" max="2" width="8" style="13" customWidth="1"/>
    <col min="3" max="3" width="2.140625" style="32" customWidth="1"/>
    <col min="4" max="4" width="40.5703125" style="33" customWidth="1"/>
    <col min="5" max="5" width="9.85546875" style="32" customWidth="1"/>
    <col min="6" max="7" width="12.7109375" style="34" customWidth="1"/>
    <col min="8" max="8" width="11.140625" style="56" customWidth="1"/>
    <col min="9" max="9" width="8.140625" style="21" bestFit="1" customWidth="1"/>
    <col min="10" max="10" width="8.140625" style="21" customWidth="1"/>
    <col min="11" max="11" width="13" style="22" bestFit="1" customWidth="1"/>
    <col min="12" max="12" width="9.7109375" customWidth="1"/>
    <col min="15" max="15" width="9.140625" style="5" customWidth="1"/>
  </cols>
  <sheetData>
    <row r="1" spans="1:15" ht="15" customHeight="1" x14ac:dyDescent="0.3">
      <c r="A1" s="46"/>
      <c r="B1" s="19"/>
      <c r="C1" s="1"/>
      <c r="D1" s="2"/>
      <c r="E1" s="47"/>
      <c r="I1" s="55" t="s">
        <v>18</v>
      </c>
      <c r="J1" s="88">
        <f>SUM(Прайс[сумма цена 1])</f>
        <v>3900</v>
      </c>
      <c r="K1" s="88"/>
    </row>
    <row r="2" spans="1:15" ht="15" customHeight="1" x14ac:dyDescent="0.35">
      <c r="A2" s="65"/>
      <c r="B2" s="19"/>
      <c r="C2" s="1"/>
      <c r="D2" s="2"/>
      <c r="E2" s="47"/>
      <c r="I2" s="55"/>
      <c r="J2" s="63"/>
      <c r="K2" s="63"/>
    </row>
    <row r="3" spans="1:15" x14ac:dyDescent="0.25">
      <c r="B3" s="19"/>
      <c r="C3" s="1"/>
      <c r="D3" s="2"/>
      <c r="E3" s="64"/>
      <c r="F3" s="69"/>
      <c r="G3" s="69"/>
      <c r="H3" s="57"/>
      <c r="I3" s="20"/>
    </row>
    <row r="4" spans="1:15" x14ac:dyDescent="0.25">
      <c r="A4" s="5"/>
      <c r="B4" s="24"/>
      <c r="C4" s="1"/>
      <c r="D4" s="2"/>
      <c r="E4" s="1"/>
      <c r="F4" s="23"/>
      <c r="G4" s="23"/>
      <c r="H4" s="57"/>
      <c r="I4" s="20"/>
    </row>
    <row r="5" spans="1:15" x14ac:dyDescent="0.25">
      <c r="A5" s="25" t="s">
        <v>20</v>
      </c>
      <c r="B5" s="26" t="s">
        <v>21</v>
      </c>
      <c r="C5" s="27" t="s">
        <v>22</v>
      </c>
      <c r="D5" s="28" t="s">
        <v>0</v>
      </c>
      <c r="E5" s="27" t="s">
        <v>12</v>
      </c>
      <c r="F5" s="29" t="s">
        <v>15</v>
      </c>
      <c r="G5" s="29" t="s">
        <v>16</v>
      </c>
      <c r="H5" s="58" t="s">
        <v>17</v>
      </c>
      <c r="I5" s="30" t="s">
        <v>1</v>
      </c>
      <c r="J5" s="31" t="s">
        <v>4</v>
      </c>
      <c r="K5" s="31" t="s">
        <v>19</v>
      </c>
      <c r="L5" s="54" t="s">
        <v>13</v>
      </c>
    </row>
    <row r="6" spans="1:15" ht="18.75" x14ac:dyDescent="0.3">
      <c r="A6" s="36" t="s">
        <v>3</v>
      </c>
      <c r="B6" s="35"/>
      <c r="C6" s="3"/>
      <c r="D6" s="8"/>
      <c r="E6" s="39"/>
      <c r="F6" s="9"/>
      <c r="G6" s="9" t="str">
        <f>IF(Прайс[[#This Row],[цена1]]="","",IF(O6="б",ROUNDUP(Прайс[[#This Row],[цена1]]*1.07,1),Прайс[[#This Row],[цена1]]))</f>
        <v/>
      </c>
      <c r="H6" s="59"/>
      <c r="I6" s="14"/>
      <c r="J6" s="14"/>
      <c r="K6" s="14" t="str">
        <f>IF(Прайс[[#This Row],[Заказ]]&gt;0,PRODUCT(I6,F6),"")</f>
        <v/>
      </c>
    </row>
    <row r="7" spans="1:15" outlineLevel="1" x14ac:dyDescent="0.25">
      <c r="A7" s="6"/>
      <c r="B7" s="38">
        <v>4125</v>
      </c>
      <c r="C7" s="67"/>
      <c r="D7" s="40" t="s">
        <v>5</v>
      </c>
      <c r="E7" s="7" t="s">
        <v>2</v>
      </c>
      <c r="F7" s="42">
        <v>975</v>
      </c>
      <c r="G7" s="42">
        <f>IF(Прайс[[#This Row],[цена1]]="","",IF(O7="б",ROUNDUP(Прайс[[#This Row],[цена1]]*1.07,1),Прайс[[#This Row],[цена1]]))</f>
        <v>1043.3</v>
      </c>
      <c r="H7" s="62"/>
      <c r="I7" s="43">
        <v>4</v>
      </c>
      <c r="J7" s="44"/>
      <c r="K7" s="45">
        <f>IF(Прайс[[#This Row],[Заказ]]&gt;0,PRODUCT(I7,F7),"")</f>
        <v>3900</v>
      </c>
      <c r="O7" s="5" t="s">
        <v>14</v>
      </c>
    </row>
    <row r="8" spans="1:15" outlineLevel="1" x14ac:dyDescent="0.25">
      <c r="A8" s="6"/>
      <c r="B8" s="38">
        <v>4126</v>
      </c>
      <c r="C8" s="67"/>
      <c r="D8" s="40" t="s">
        <v>6</v>
      </c>
      <c r="E8" s="7" t="s">
        <v>2</v>
      </c>
      <c r="F8" s="42">
        <v>1000</v>
      </c>
      <c r="G8" s="42">
        <f>IF(Прайс[[#This Row],[цена1]]="","",IF(O8="б",ROUNDUP(Прайс[[#This Row],[цена1]]*1.07,1),Прайс[[#This Row],[цена1]]))</f>
        <v>1070</v>
      </c>
      <c r="H8" s="62"/>
      <c r="I8" s="43"/>
      <c r="J8" s="44"/>
      <c r="K8" s="45" t="str">
        <f>IF(Прайс[[#This Row],[Заказ]]&gt;0,PRODUCT(I8,F8),"")</f>
        <v/>
      </c>
      <c r="O8" s="5" t="s">
        <v>14</v>
      </c>
    </row>
    <row r="9" spans="1:15" outlineLevel="1" x14ac:dyDescent="0.25">
      <c r="A9" s="70"/>
      <c r="B9" s="82"/>
      <c r="C9" s="83"/>
      <c r="D9" s="16" t="s">
        <v>7</v>
      </c>
      <c r="E9" s="84" t="s">
        <v>2</v>
      </c>
      <c r="F9" s="85"/>
      <c r="G9" s="85" t="str">
        <f>IF(Прайс[[#This Row],[цена1]]="","",IF(O9="б",ROUNDUP(Прайс[[#This Row],[цена1]]*1.07,1),Прайс[[#This Row],[цена1]]))</f>
        <v/>
      </c>
      <c r="H9" s="86"/>
      <c r="I9" s="43"/>
      <c r="J9" s="43"/>
      <c r="K9" s="87" t="str">
        <f>IF(Прайс[[#This Row],[Заказ]]&gt;0,PRODUCT(I9,F9),"")</f>
        <v/>
      </c>
      <c r="O9" s="5" t="s">
        <v>14</v>
      </c>
    </row>
    <row r="10" spans="1:15" outlineLevel="1" x14ac:dyDescent="0.25">
      <c r="A10" s="6"/>
      <c r="B10" s="41"/>
      <c r="C10" s="67"/>
      <c r="D10" s="40" t="s">
        <v>8</v>
      </c>
      <c r="E10" s="7" t="s">
        <v>2</v>
      </c>
      <c r="F10" s="42"/>
      <c r="G10" s="42" t="str">
        <f>IF(Прайс[[#This Row],[цена1]]="","",IF(O10="б",ROUNDUP(Прайс[[#This Row],[цена1]]*1.07,1),Прайс[[#This Row],[цена1]]))</f>
        <v/>
      </c>
      <c r="H10" s="62"/>
      <c r="I10" s="43"/>
      <c r="J10" s="44"/>
      <c r="K10" s="45" t="str">
        <f>IF(Прайс[[#This Row],[Заказ]]&gt;0,PRODUCT(I10,F10),"")</f>
        <v/>
      </c>
      <c r="O10" s="5" t="s">
        <v>14</v>
      </c>
    </row>
    <row r="11" spans="1:15" ht="35.1" customHeight="1" outlineLevel="1" x14ac:dyDescent="0.25">
      <c r="A11" s="4"/>
      <c r="B11" s="11">
        <v>1189</v>
      </c>
      <c r="C11" s="15"/>
      <c r="D11" s="37" t="s">
        <v>9</v>
      </c>
      <c r="E11" s="7" t="s">
        <v>2</v>
      </c>
      <c r="F11" s="12">
        <v>168</v>
      </c>
      <c r="G11" s="12">
        <f>IF(Прайс[[#This Row],[цена1]]="","",IF(O11="б",ROUNDUP(Прайс[[#This Row],[цена1]]*1.07,1),Прайс[[#This Row],[цена1]]))</f>
        <v>179.79999999999998</v>
      </c>
      <c r="H11" s="60"/>
      <c r="I11" s="17"/>
      <c r="J11" s="18"/>
      <c r="K11" s="10" t="str">
        <f>IF(Прайс[[#This Row],[Заказ]]&gt;0,PRODUCT(I11,F11),"")</f>
        <v/>
      </c>
      <c r="O11" s="5" t="s">
        <v>14</v>
      </c>
    </row>
    <row r="12" spans="1:15" ht="35.1" customHeight="1" outlineLevel="1" x14ac:dyDescent="0.25">
      <c r="A12" s="71"/>
      <c r="B12" s="72"/>
      <c r="C12" s="73"/>
      <c r="D12" s="74"/>
      <c r="E12" s="75"/>
      <c r="F12" s="76"/>
      <c r="G12" s="77" t="str">
        <f>IF(Прайс[[#This Row],[цена1]]="","",IF(O13="б",ROUNDUP(Прайс[[#This Row],[цена1]]*1.07,1),Прайс[[#This Row],[цена1]]))</f>
        <v/>
      </c>
      <c r="H12" s="78"/>
      <c r="I12" s="79"/>
      <c r="J12" s="79"/>
      <c r="K12" s="80" t="str">
        <f>IF(Прайс[[#This Row],[Заказ]]&gt;0,PRODUCT(I12,F12),"")</f>
        <v/>
      </c>
      <c r="L12" s="81"/>
    </row>
    <row r="13" spans="1:15" ht="35.1" customHeight="1" outlineLevel="1" x14ac:dyDescent="0.25">
      <c r="A13" s="6"/>
      <c r="B13" s="48">
        <v>4795</v>
      </c>
      <c r="C13" s="66"/>
      <c r="D13" s="53" t="s">
        <v>10</v>
      </c>
      <c r="E13" s="68" t="s">
        <v>2</v>
      </c>
      <c r="F13" s="49">
        <v>168</v>
      </c>
      <c r="G13" s="49">
        <f>IF(Прайс[[#This Row],[цена1]]="","",IF(O14="б",ROUNDUP(Прайс[[#This Row],[цена1]]*1.07,1),Прайс[[#This Row],[цена1]]))</f>
        <v>179.79999999999998</v>
      </c>
      <c r="H13" s="61"/>
      <c r="I13" s="50"/>
      <c r="J13" s="51"/>
      <c r="K13" s="52" t="str">
        <f>IF(Прайс[[#This Row],[Заказ]]&gt;0,PRODUCT(I13,F13),"")</f>
        <v/>
      </c>
    </row>
    <row r="14" spans="1:15" outlineLevel="1" x14ac:dyDescent="0.25">
      <c r="A14" s="6"/>
      <c r="B14" s="48">
        <v>4788</v>
      </c>
      <c r="C14" s="66"/>
      <c r="D14" s="53" t="s">
        <v>11</v>
      </c>
      <c r="E14" s="68" t="s">
        <v>2</v>
      </c>
      <c r="F14" s="49">
        <v>210</v>
      </c>
      <c r="G14" s="49">
        <f>IF(Прайс[[#This Row],[цена1]]="","",IF(O15="б",ROUNDUP(Прайс[[#This Row],[цена1]]*1.07,1),Прайс[[#This Row],[цена1]]))</f>
        <v>224.7</v>
      </c>
      <c r="H14" s="61"/>
      <c r="I14" s="50"/>
      <c r="J14" s="51"/>
      <c r="K14" s="52" t="str">
        <f>IF(Прайс[[#This Row],[Заказ]]&gt;0,PRODUCT(I14,F14),"")</f>
        <v/>
      </c>
      <c r="O14" s="5" t="s">
        <v>14</v>
      </c>
    </row>
    <row r="15" spans="1:15" outlineLevel="1" x14ac:dyDescent="0.25">
      <c r="O15" s="5" t="s">
        <v>14</v>
      </c>
    </row>
  </sheetData>
  <mergeCells count="1">
    <mergeCell ref="J1:K1"/>
  </mergeCells>
  <phoneticPr fontId="13" type="noConversion"/>
  <conditionalFormatting sqref="I6:I11">
    <cfRule type="expression" dxfId="5" priority="45">
      <formula>AND(M6&gt;0,M6&lt;&gt;I6)</formula>
    </cfRule>
  </conditionalFormatting>
  <conditionalFormatting sqref="F6:G14">
    <cfRule type="expression" dxfId="1" priority="46">
      <formula>AND(#REF!&gt;0,#REF!&lt;&gt;F6)</formula>
    </cfRule>
  </conditionalFormatting>
  <conditionalFormatting sqref="J6:L14 H7:H14">
    <cfRule type="expression" dxfId="4" priority="49">
      <formula>AND(#REF!&gt;0,#REF!&lt;&gt;H6)</formula>
    </cfRule>
  </conditionalFormatting>
  <conditionalFormatting sqref="H6">
    <cfRule type="expression" dxfId="3" priority="50">
      <formula>AND(#REF!&gt;0,#REF!&lt;&gt;H6)</formula>
    </cfRule>
  </conditionalFormatting>
  <conditionalFormatting sqref="I12:I14">
    <cfRule type="expression" dxfId="2" priority="59">
      <formula>AND(M13&gt;0,M13&lt;&gt;I12)</formula>
    </cfRule>
  </conditionalFormatting>
  <pageMargins left="0.19685039370078741" right="0.19685039370078741" top="0.19685039370078741" bottom="0.19685039370078741" header="0.11811023622047245" footer="0.11811023622047245"/>
  <pageSetup paperSize="9" scale="57" fitToHeight="0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Elena</cp:lastModifiedBy>
  <cp:lastPrinted>2020-10-02T12:06:58Z</cp:lastPrinted>
  <dcterms:created xsi:type="dcterms:W3CDTF">2017-03-10T07:52:12Z</dcterms:created>
  <dcterms:modified xsi:type="dcterms:W3CDTF">2022-09-05T16:43:11Z</dcterms:modified>
</cp:coreProperties>
</file>