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 activeTab="4"/>
  </bookViews>
  <sheets>
    <sheet name="Участники" sheetId="1" r:id="rId1"/>
    <sheet name="М" sheetId="2" r:id="rId2"/>
    <sheet name="Д" sheetId="3" r:id="rId3"/>
    <sheet name="Подсчёт" sheetId="4" r:id="rId4"/>
    <sheet name="Пары" sheetId="5" r:id="rId5"/>
  </sheets>
  <calcPr calcId="144525"/>
</workbook>
</file>

<file path=xl/calcChain.xml><?xml version="1.0" encoding="utf-8"?>
<calcChain xmlns="http://schemas.openxmlformats.org/spreadsheetml/2006/main">
  <c r="K53" i="5" l="1"/>
  <c r="B96" i="5" l="1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2" i="5"/>
  <c r="A72" i="5"/>
  <c r="B71" i="5"/>
  <c r="A71" i="5"/>
  <c r="B70" i="5"/>
  <c r="A70" i="5"/>
  <c r="B69" i="5"/>
  <c r="A69" i="5"/>
  <c r="B68" i="5"/>
  <c r="A68" i="5"/>
  <c r="B67" i="5"/>
  <c r="A67" i="5"/>
  <c r="B66" i="5"/>
  <c r="A66" i="5"/>
  <c r="B65" i="5"/>
  <c r="A65" i="5"/>
  <c r="B64" i="5"/>
  <c r="A64" i="5"/>
  <c r="B63" i="5"/>
  <c r="A63" i="5"/>
  <c r="B62" i="5"/>
  <c r="A62" i="5"/>
  <c r="B61" i="5"/>
  <c r="A61" i="5"/>
  <c r="B60" i="5"/>
  <c r="A60" i="5"/>
  <c r="B59" i="5"/>
  <c r="A59" i="5"/>
  <c r="B58" i="5"/>
  <c r="A58" i="5"/>
  <c r="B57" i="5"/>
  <c r="A57" i="5"/>
  <c r="B56" i="5"/>
  <c r="A56" i="5"/>
  <c r="B55" i="5"/>
  <c r="A55" i="5"/>
  <c r="B54" i="5"/>
  <c r="A54" i="5"/>
  <c r="B53" i="5"/>
  <c r="A53" i="5"/>
  <c r="O146" i="2"/>
  <c r="B47" i="5"/>
  <c r="A47" i="5"/>
  <c r="B46" i="5"/>
  <c r="A46" i="5"/>
  <c r="B45" i="5"/>
  <c r="A45" i="5"/>
  <c r="B44" i="5"/>
  <c r="A44" i="5"/>
  <c r="B43" i="5"/>
  <c r="A43" i="5"/>
  <c r="B42" i="5"/>
  <c r="A42" i="5"/>
  <c r="B41" i="5"/>
  <c r="A41" i="5"/>
  <c r="B40" i="5"/>
  <c r="A40" i="5"/>
  <c r="B39" i="5"/>
  <c r="A39" i="5"/>
  <c r="B38" i="5"/>
  <c r="A38" i="5"/>
  <c r="B37" i="5"/>
  <c r="A37" i="5"/>
  <c r="B36" i="5"/>
  <c r="A36" i="5"/>
  <c r="B35" i="5"/>
  <c r="A35" i="5"/>
  <c r="B34" i="5"/>
  <c r="A34" i="5"/>
  <c r="B33" i="5"/>
  <c r="A33" i="5"/>
  <c r="B32" i="5"/>
  <c r="A32" i="5"/>
  <c r="B31" i="5"/>
  <c r="A31" i="5"/>
  <c r="B30" i="5"/>
  <c r="A30" i="5"/>
  <c r="B29" i="5"/>
  <c r="A29" i="5"/>
  <c r="B28" i="5"/>
  <c r="A28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4" i="4"/>
  <c r="V3" i="4"/>
  <c r="U3" i="4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V126" i="4"/>
  <c r="U126" i="4"/>
  <c r="T126" i="4"/>
  <c r="S126" i="4"/>
  <c r="R126" i="4"/>
  <c r="Q126" i="4"/>
  <c r="P126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C126" i="4"/>
  <c r="V125" i="4"/>
  <c r="U125" i="4"/>
  <c r="T125" i="4"/>
  <c r="S125" i="4"/>
  <c r="R125" i="4"/>
  <c r="Q125" i="4"/>
  <c r="P125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V124" i="4"/>
  <c r="U124" i="4"/>
  <c r="T124" i="4"/>
  <c r="S124" i="4"/>
  <c r="R124" i="4"/>
  <c r="Q124" i="4"/>
  <c r="P124" i="4"/>
  <c r="O124" i="4"/>
  <c r="N124" i="4"/>
  <c r="M124" i="4"/>
  <c r="L124" i="4"/>
  <c r="K124" i="4"/>
  <c r="J124" i="4"/>
  <c r="I124" i="4"/>
  <c r="H124" i="4"/>
  <c r="G124" i="4"/>
  <c r="F124" i="4"/>
  <c r="E124" i="4"/>
  <c r="D124" i="4"/>
  <c r="C124" i="4"/>
  <c r="V123" i="4"/>
  <c r="U123" i="4"/>
  <c r="T123" i="4"/>
  <c r="S123" i="4"/>
  <c r="R123" i="4"/>
  <c r="Q123" i="4"/>
  <c r="P123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V122" i="4"/>
  <c r="U122" i="4"/>
  <c r="T122" i="4"/>
  <c r="S122" i="4"/>
  <c r="R122" i="4"/>
  <c r="Q122" i="4"/>
  <c r="P122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V121" i="4"/>
  <c r="U121" i="4"/>
  <c r="T121" i="4"/>
  <c r="S121" i="4"/>
  <c r="R121" i="4"/>
  <c r="Q121" i="4"/>
  <c r="P121" i="4"/>
  <c r="O121" i="4"/>
  <c r="N121" i="4"/>
  <c r="M121" i="4"/>
  <c r="L121" i="4"/>
  <c r="K121" i="4"/>
  <c r="J121" i="4"/>
  <c r="I121" i="4"/>
  <c r="H121" i="4"/>
  <c r="G121" i="4"/>
  <c r="F121" i="4"/>
  <c r="E121" i="4"/>
  <c r="D121" i="4"/>
  <c r="C121" i="4"/>
  <c r="V120" i="4"/>
  <c r="U120" i="4"/>
  <c r="T120" i="4"/>
  <c r="S120" i="4"/>
  <c r="R120" i="4"/>
  <c r="Q120" i="4"/>
  <c r="P120" i="4"/>
  <c r="O120" i="4"/>
  <c r="N120" i="4"/>
  <c r="M120" i="4"/>
  <c r="L120" i="4"/>
  <c r="K120" i="4"/>
  <c r="J120" i="4"/>
  <c r="I120" i="4"/>
  <c r="H120" i="4"/>
  <c r="G120" i="4"/>
  <c r="F120" i="4"/>
  <c r="E120" i="4"/>
  <c r="D120" i="4"/>
  <c r="C120" i="4"/>
  <c r="V119" i="4"/>
  <c r="U119" i="4"/>
  <c r="T119" i="4"/>
  <c r="S119" i="4"/>
  <c r="R119" i="4"/>
  <c r="Q119" i="4"/>
  <c r="P119" i="4"/>
  <c r="O119" i="4"/>
  <c r="N119" i="4"/>
  <c r="M119" i="4"/>
  <c r="L119" i="4"/>
  <c r="K119" i="4"/>
  <c r="J119" i="4"/>
  <c r="I119" i="4"/>
  <c r="H119" i="4"/>
  <c r="G119" i="4"/>
  <c r="F119" i="4"/>
  <c r="E119" i="4"/>
  <c r="D119" i="4"/>
  <c r="C119" i="4"/>
  <c r="V118" i="4"/>
  <c r="U118" i="4"/>
  <c r="T118" i="4"/>
  <c r="S118" i="4"/>
  <c r="R118" i="4"/>
  <c r="Q118" i="4"/>
  <c r="P118" i="4"/>
  <c r="O118" i="4"/>
  <c r="N118" i="4"/>
  <c r="M118" i="4"/>
  <c r="L118" i="4"/>
  <c r="K118" i="4"/>
  <c r="J118" i="4"/>
  <c r="I118" i="4"/>
  <c r="H118" i="4"/>
  <c r="G118" i="4"/>
  <c r="F118" i="4"/>
  <c r="E118" i="4"/>
  <c r="D118" i="4"/>
  <c r="C118" i="4"/>
  <c r="V116" i="4"/>
  <c r="U116" i="4"/>
  <c r="T116" i="4"/>
  <c r="S116" i="4"/>
  <c r="R116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E116" i="4"/>
  <c r="D116" i="4"/>
  <c r="C116" i="4"/>
  <c r="V115" i="4"/>
  <c r="U115" i="4"/>
  <c r="T115" i="4"/>
  <c r="S115" i="4"/>
  <c r="R115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C115" i="4"/>
  <c r="V112" i="4"/>
  <c r="U112" i="4"/>
  <c r="T112" i="4"/>
  <c r="S112" i="4"/>
  <c r="R112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V111" i="4"/>
  <c r="U111" i="4"/>
  <c r="T111" i="4"/>
  <c r="S111" i="4"/>
  <c r="R111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E111" i="4"/>
  <c r="D111" i="4"/>
  <c r="C111" i="4"/>
  <c r="V110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C108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C107" i="4"/>
  <c r="B22" i="5"/>
  <c r="A22" i="5"/>
  <c r="B21" i="5"/>
  <c r="A21" i="5"/>
  <c r="B20" i="5"/>
  <c r="A20" i="5"/>
  <c r="B19" i="5"/>
  <c r="A19" i="5"/>
  <c r="B18" i="5"/>
  <c r="A18" i="5"/>
  <c r="B17" i="5"/>
  <c r="A17" i="5"/>
  <c r="B16" i="5"/>
  <c r="A16" i="5"/>
  <c r="B15" i="5"/>
  <c r="A15" i="5"/>
  <c r="B14" i="5"/>
  <c r="A14" i="5"/>
  <c r="B13" i="5"/>
  <c r="A13" i="5"/>
  <c r="B12" i="5"/>
  <c r="A12" i="5"/>
  <c r="B11" i="5"/>
  <c r="A11" i="5"/>
  <c r="B10" i="5"/>
  <c r="A10" i="5"/>
  <c r="B9" i="5"/>
  <c r="A9" i="5"/>
  <c r="B8" i="5"/>
  <c r="A8" i="5"/>
  <c r="B7" i="5"/>
  <c r="A7" i="5"/>
  <c r="B6" i="5"/>
  <c r="A6" i="5"/>
  <c r="B5" i="5"/>
  <c r="A5" i="5"/>
  <c r="B4" i="5"/>
  <c r="A4" i="5"/>
  <c r="B3" i="5"/>
  <c r="A3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V1" i="5"/>
  <c r="U1" i="5"/>
  <c r="T1" i="5"/>
  <c r="S1" i="5"/>
  <c r="R1" i="5"/>
  <c r="Q1" i="5"/>
  <c r="P1" i="5"/>
  <c r="O1" i="5"/>
  <c r="N1" i="5"/>
  <c r="M1" i="5"/>
  <c r="L1" i="5"/>
  <c r="K1" i="5"/>
  <c r="J1" i="5"/>
  <c r="I1" i="5"/>
  <c r="H1" i="5"/>
  <c r="G1" i="5"/>
  <c r="F1" i="5"/>
  <c r="E1" i="5"/>
  <c r="D1" i="5"/>
  <c r="C1" i="5"/>
  <c r="O17" i="2"/>
  <c r="O16" i="2"/>
  <c r="O15" i="2"/>
  <c r="O14" i="2"/>
  <c r="O13" i="2"/>
  <c r="O12" i="2"/>
  <c r="O11" i="2"/>
  <c r="O10" i="2"/>
  <c r="O9" i="2"/>
  <c r="O8" i="2"/>
  <c r="O7" i="2"/>
  <c r="O6" i="2"/>
  <c r="O25" i="2"/>
  <c r="O24" i="2"/>
  <c r="O23" i="2"/>
  <c r="O22" i="2"/>
  <c r="O21" i="2"/>
  <c r="O20" i="2"/>
  <c r="O19" i="2"/>
  <c r="O18" i="2"/>
  <c r="B176" i="4"/>
  <c r="A176" i="4"/>
  <c r="B175" i="4"/>
  <c r="A175" i="4"/>
  <c r="B174" i="4"/>
  <c r="A174" i="4"/>
  <c r="B173" i="4"/>
  <c r="A173" i="4"/>
  <c r="B172" i="4"/>
  <c r="A172" i="4"/>
  <c r="B171" i="4"/>
  <c r="A171" i="4"/>
  <c r="B170" i="4"/>
  <c r="A170" i="4"/>
  <c r="B169" i="4"/>
  <c r="A169" i="4"/>
  <c r="B168" i="4"/>
  <c r="A168" i="4"/>
  <c r="B167" i="4"/>
  <c r="A167" i="4"/>
  <c r="B166" i="4"/>
  <c r="A166" i="4"/>
  <c r="B165" i="4"/>
  <c r="A165" i="4"/>
  <c r="B164" i="4"/>
  <c r="A164" i="4"/>
  <c r="B163" i="4"/>
  <c r="A163" i="4"/>
  <c r="B162" i="4"/>
  <c r="A162" i="4"/>
  <c r="B161" i="4"/>
  <c r="A161" i="4"/>
  <c r="B160" i="4"/>
  <c r="A160" i="4"/>
  <c r="B159" i="4"/>
  <c r="A159" i="4"/>
  <c r="B158" i="4"/>
  <c r="A158" i="4"/>
  <c r="B157" i="4"/>
  <c r="A157" i="4"/>
  <c r="V156" i="4"/>
  <c r="U156" i="4"/>
  <c r="T156" i="4"/>
  <c r="S156" i="4"/>
  <c r="R156" i="4"/>
  <c r="Q156" i="4"/>
  <c r="P156" i="4"/>
  <c r="O156" i="4"/>
  <c r="N156" i="4"/>
  <c r="M156" i="4"/>
  <c r="L156" i="4"/>
  <c r="K156" i="4"/>
  <c r="J156" i="4"/>
  <c r="I156" i="4"/>
  <c r="H156" i="4"/>
  <c r="G156" i="4"/>
  <c r="F156" i="4"/>
  <c r="E156" i="4"/>
  <c r="D156" i="4"/>
  <c r="C156" i="4"/>
  <c r="V155" i="4"/>
  <c r="U155" i="4"/>
  <c r="T155" i="4"/>
  <c r="S155" i="4"/>
  <c r="R155" i="4"/>
  <c r="Q155" i="4"/>
  <c r="P155" i="4"/>
  <c r="O155" i="4"/>
  <c r="N155" i="4"/>
  <c r="M155" i="4"/>
  <c r="L155" i="4"/>
  <c r="K155" i="4"/>
  <c r="J155" i="4"/>
  <c r="I155" i="4"/>
  <c r="H155" i="4"/>
  <c r="G155" i="4"/>
  <c r="F155" i="4"/>
  <c r="E155" i="4"/>
  <c r="D155" i="4"/>
  <c r="C155" i="4"/>
  <c r="B151" i="4"/>
  <c r="A151" i="4"/>
  <c r="B150" i="4"/>
  <c r="A150" i="4"/>
  <c r="B149" i="4"/>
  <c r="A149" i="4"/>
  <c r="B148" i="4"/>
  <c r="A148" i="4"/>
  <c r="B147" i="4"/>
  <c r="A147" i="4"/>
  <c r="B146" i="4"/>
  <c r="A146" i="4"/>
  <c r="B145" i="4"/>
  <c r="A145" i="4"/>
  <c r="B144" i="4"/>
  <c r="A144" i="4"/>
  <c r="B143" i="4"/>
  <c r="A143" i="4"/>
  <c r="B142" i="4"/>
  <c r="A142" i="4"/>
  <c r="B141" i="4"/>
  <c r="A141" i="4"/>
  <c r="B140" i="4"/>
  <c r="A140" i="4"/>
  <c r="B139" i="4"/>
  <c r="A139" i="4"/>
  <c r="B138" i="4"/>
  <c r="A138" i="4"/>
  <c r="B137" i="4"/>
  <c r="A137" i="4"/>
  <c r="B136" i="4"/>
  <c r="A136" i="4"/>
  <c r="B135" i="4"/>
  <c r="A135" i="4"/>
  <c r="B134" i="4"/>
  <c r="A134" i="4"/>
  <c r="B133" i="4"/>
  <c r="A133" i="4"/>
  <c r="B132" i="4"/>
  <c r="A132" i="4"/>
  <c r="V131" i="4"/>
  <c r="U131" i="4"/>
  <c r="T131" i="4"/>
  <c r="S131" i="4"/>
  <c r="R131" i="4"/>
  <c r="Q131" i="4"/>
  <c r="P131" i="4"/>
  <c r="O131" i="4"/>
  <c r="N131" i="4"/>
  <c r="M131" i="4"/>
  <c r="L131" i="4"/>
  <c r="K131" i="4"/>
  <c r="J131" i="4"/>
  <c r="I131" i="4"/>
  <c r="H131" i="4"/>
  <c r="G131" i="4"/>
  <c r="F131" i="4"/>
  <c r="E131" i="4"/>
  <c r="D131" i="4"/>
  <c r="C131" i="4"/>
  <c r="V130" i="4"/>
  <c r="U130" i="4"/>
  <c r="T130" i="4"/>
  <c r="S130" i="4"/>
  <c r="R130" i="4"/>
  <c r="Q130" i="4"/>
  <c r="P130" i="4"/>
  <c r="O130" i="4"/>
  <c r="N130" i="4"/>
  <c r="M130" i="4"/>
  <c r="L130" i="4"/>
  <c r="K130" i="4"/>
  <c r="J130" i="4"/>
  <c r="I130" i="4"/>
  <c r="H130" i="4"/>
  <c r="G130" i="4"/>
  <c r="F130" i="4"/>
  <c r="E130" i="4"/>
  <c r="D130" i="4"/>
  <c r="C130" i="4"/>
  <c r="B126" i="4"/>
  <c r="A126" i="4"/>
  <c r="B125" i="4"/>
  <c r="A125" i="4"/>
  <c r="B124" i="4"/>
  <c r="A124" i="4"/>
  <c r="B123" i="4"/>
  <c r="A123" i="4"/>
  <c r="B122" i="4"/>
  <c r="A122" i="4"/>
  <c r="B121" i="4"/>
  <c r="A121" i="4"/>
  <c r="B120" i="4"/>
  <c r="A120" i="4"/>
  <c r="B119" i="4"/>
  <c r="A119" i="4"/>
  <c r="B118" i="4"/>
  <c r="A118" i="4"/>
  <c r="B117" i="4"/>
  <c r="A117" i="4"/>
  <c r="B116" i="4"/>
  <c r="A116" i="4"/>
  <c r="B115" i="4"/>
  <c r="A115" i="4"/>
  <c r="B114" i="4"/>
  <c r="A114" i="4"/>
  <c r="B113" i="4"/>
  <c r="A113" i="4"/>
  <c r="B112" i="4"/>
  <c r="A112" i="4"/>
  <c r="B111" i="4"/>
  <c r="A111" i="4"/>
  <c r="B110" i="4"/>
  <c r="A110" i="4"/>
  <c r="B109" i="4"/>
  <c r="A109" i="4"/>
  <c r="B108" i="4"/>
  <c r="A108" i="4"/>
  <c r="B107" i="4"/>
  <c r="A107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L83" i="4"/>
  <c r="L84" i="4"/>
  <c r="L85" i="4"/>
  <c r="L86" i="4"/>
  <c r="L87" i="4"/>
  <c r="L88" i="4"/>
  <c r="L89" i="4"/>
  <c r="L91" i="4"/>
  <c r="L92" i="4"/>
  <c r="L93" i="4"/>
  <c r="L96" i="4"/>
  <c r="L98" i="4"/>
  <c r="L101" i="4"/>
  <c r="L82" i="4"/>
  <c r="K83" i="4"/>
  <c r="K84" i="4"/>
  <c r="K85" i="4"/>
  <c r="K86" i="4"/>
  <c r="K87" i="4"/>
  <c r="K88" i="4"/>
  <c r="K90" i="4"/>
  <c r="K91" i="4"/>
  <c r="K93" i="4"/>
  <c r="K94" i="4"/>
  <c r="K95" i="4"/>
  <c r="K96" i="4"/>
  <c r="K98" i="4"/>
  <c r="K99" i="4"/>
  <c r="K100" i="4"/>
  <c r="K101" i="4"/>
  <c r="K82" i="4"/>
  <c r="I83" i="4"/>
  <c r="I85" i="4"/>
  <c r="I86" i="4"/>
  <c r="I87" i="4"/>
  <c r="I89" i="4"/>
  <c r="I90" i="4"/>
  <c r="I91" i="4"/>
  <c r="I92" i="4"/>
  <c r="I94" i="4"/>
  <c r="I96" i="4"/>
  <c r="I98" i="4"/>
  <c r="I99" i="4"/>
  <c r="I100" i="4"/>
  <c r="I101" i="4"/>
  <c r="I82" i="4"/>
  <c r="G83" i="4"/>
  <c r="G84" i="4"/>
  <c r="G85" i="4"/>
  <c r="G86" i="4"/>
  <c r="G88" i="4"/>
  <c r="G89" i="4"/>
  <c r="G91" i="4"/>
  <c r="G92" i="4"/>
  <c r="G94" i="4"/>
  <c r="G95" i="4"/>
  <c r="G96" i="4"/>
  <c r="G97" i="4"/>
  <c r="G98" i="4"/>
  <c r="G99" i="4"/>
  <c r="G101" i="4"/>
  <c r="G82" i="4"/>
  <c r="F84" i="4"/>
  <c r="F85" i="4"/>
  <c r="F87" i="4"/>
  <c r="F88" i="4"/>
  <c r="F89" i="4"/>
  <c r="F90" i="4"/>
  <c r="F91" i="4"/>
  <c r="F92" i="4"/>
  <c r="F93" i="4"/>
  <c r="F94" i="4"/>
  <c r="F95" i="4"/>
  <c r="F96" i="4"/>
  <c r="F97" i="4"/>
  <c r="F99" i="4"/>
  <c r="F100" i="4"/>
  <c r="F101" i="4"/>
  <c r="F82" i="4"/>
  <c r="E83" i="4"/>
  <c r="E84" i="4"/>
  <c r="E85" i="4"/>
  <c r="E86" i="4"/>
  <c r="E87" i="4"/>
  <c r="E88" i="4"/>
  <c r="E89" i="4"/>
  <c r="E90" i="4"/>
  <c r="E92" i="4"/>
  <c r="E93" i="4"/>
  <c r="E94" i="4"/>
  <c r="E96" i="4"/>
  <c r="E97" i="4"/>
  <c r="E98" i="4"/>
  <c r="E99" i="4"/>
  <c r="E100" i="4"/>
  <c r="E101" i="4"/>
  <c r="E82" i="4"/>
  <c r="D85" i="4"/>
  <c r="D87" i="4"/>
  <c r="D90" i="4"/>
  <c r="D91" i="4"/>
  <c r="D92" i="4"/>
  <c r="D94" i="4"/>
  <c r="D95" i="4"/>
  <c r="D96" i="4"/>
  <c r="D98" i="4"/>
  <c r="D100" i="4"/>
  <c r="D101" i="4"/>
  <c r="B101" i="4"/>
  <c r="A101" i="4"/>
  <c r="B100" i="4"/>
  <c r="A100" i="4"/>
  <c r="B99" i="4"/>
  <c r="A99" i="4"/>
  <c r="B98" i="4"/>
  <c r="A98" i="4"/>
  <c r="B97" i="4"/>
  <c r="A97" i="4"/>
  <c r="B96" i="4"/>
  <c r="A96" i="4"/>
  <c r="B95" i="4"/>
  <c r="A95" i="4"/>
  <c r="B94" i="4"/>
  <c r="A94" i="4"/>
  <c r="B93" i="4"/>
  <c r="A93" i="4"/>
  <c r="B92" i="4"/>
  <c r="A92" i="4"/>
  <c r="B91" i="4"/>
  <c r="A91" i="4"/>
  <c r="B90" i="4"/>
  <c r="A90" i="4"/>
  <c r="B89" i="4"/>
  <c r="A89" i="4"/>
  <c r="B88" i="4"/>
  <c r="A88" i="4"/>
  <c r="B87" i="4"/>
  <c r="A87" i="4"/>
  <c r="B86" i="4"/>
  <c r="A86" i="4"/>
  <c r="B85" i="4"/>
  <c r="A85" i="4"/>
  <c r="B84" i="4"/>
  <c r="A84" i="4"/>
  <c r="B83" i="4"/>
  <c r="A83" i="4"/>
  <c r="B82" i="4"/>
  <c r="A82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B72" i="4"/>
  <c r="A72" i="4"/>
  <c r="B71" i="4"/>
  <c r="A71" i="4"/>
  <c r="B70" i="4"/>
  <c r="A70" i="4"/>
  <c r="B69" i="4"/>
  <c r="A69" i="4"/>
  <c r="B68" i="4"/>
  <c r="A68" i="4"/>
  <c r="B67" i="4"/>
  <c r="A67" i="4"/>
  <c r="B66" i="4"/>
  <c r="A66" i="4"/>
  <c r="B65" i="4"/>
  <c r="A65" i="4"/>
  <c r="B64" i="4"/>
  <c r="A64" i="4"/>
  <c r="B63" i="4"/>
  <c r="A63" i="4"/>
  <c r="B62" i="4"/>
  <c r="A62" i="4"/>
  <c r="B61" i="4"/>
  <c r="A61" i="4"/>
  <c r="B60" i="4"/>
  <c r="A60" i="4"/>
  <c r="B59" i="4"/>
  <c r="A59" i="4"/>
  <c r="B58" i="4"/>
  <c r="A58" i="4"/>
  <c r="B57" i="4"/>
  <c r="A57" i="4"/>
  <c r="B56" i="4"/>
  <c r="A56" i="4"/>
  <c r="B55" i="4"/>
  <c r="A55" i="4"/>
  <c r="B54" i="4"/>
  <c r="A54" i="4"/>
  <c r="B53" i="4"/>
  <c r="A53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B22" i="4"/>
  <c r="A22" i="4"/>
  <c r="B21" i="4"/>
  <c r="A21" i="4"/>
  <c r="B20" i="4"/>
  <c r="A20" i="4"/>
  <c r="B19" i="4"/>
  <c r="A19" i="4"/>
  <c r="B18" i="4"/>
  <c r="A18" i="4"/>
  <c r="B17" i="4"/>
  <c r="A17" i="4"/>
  <c r="B16" i="4"/>
  <c r="A16" i="4"/>
  <c r="B15" i="4"/>
  <c r="A15" i="4"/>
  <c r="B14" i="4"/>
  <c r="A14" i="4"/>
  <c r="B13" i="4"/>
  <c r="A13" i="4"/>
  <c r="B12" i="4"/>
  <c r="A12" i="4"/>
  <c r="B11" i="4"/>
  <c r="A11" i="4"/>
  <c r="B10" i="4"/>
  <c r="A10" i="4"/>
  <c r="B9" i="4"/>
  <c r="A9" i="4"/>
  <c r="B8" i="4"/>
  <c r="A8" i="4"/>
  <c r="B7" i="4"/>
  <c r="A7" i="4"/>
  <c r="B6" i="4"/>
  <c r="A6" i="4"/>
  <c r="B5" i="4"/>
  <c r="A5" i="4"/>
  <c r="B4" i="4"/>
  <c r="A4" i="4"/>
  <c r="B3" i="4"/>
  <c r="A3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V1" i="4"/>
  <c r="U1" i="4"/>
  <c r="T1" i="4"/>
  <c r="S1" i="4"/>
  <c r="R1" i="4"/>
  <c r="Q1" i="4"/>
  <c r="P1" i="4"/>
  <c r="O1" i="4"/>
  <c r="N1" i="4"/>
  <c r="M1" i="4"/>
  <c r="L1" i="4"/>
  <c r="K1" i="4"/>
  <c r="J1" i="4"/>
  <c r="I1" i="4"/>
  <c r="H1" i="4"/>
  <c r="G1" i="4"/>
  <c r="F1" i="4"/>
  <c r="E1" i="4"/>
  <c r="D1" i="4"/>
  <c r="C1" i="4"/>
  <c r="V27" i="4" l="1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47" i="4"/>
  <c r="A47" i="4"/>
  <c r="B46" i="4"/>
  <c r="A46" i="4"/>
  <c r="B45" i="4"/>
  <c r="A45" i="4"/>
  <c r="B44" i="4"/>
  <c r="A44" i="4"/>
  <c r="B43" i="4"/>
  <c r="A43" i="4"/>
  <c r="B42" i="4"/>
  <c r="A42" i="4"/>
  <c r="B41" i="4"/>
  <c r="A41" i="4"/>
  <c r="B40" i="4"/>
  <c r="A40" i="4"/>
  <c r="B39" i="4"/>
  <c r="A39" i="4"/>
  <c r="B38" i="4"/>
  <c r="A38" i="4"/>
  <c r="B37" i="4"/>
  <c r="A37" i="4"/>
  <c r="B36" i="4"/>
  <c r="A36" i="4"/>
  <c r="B35" i="4"/>
  <c r="A35" i="4"/>
  <c r="B34" i="4"/>
  <c r="A34" i="4"/>
  <c r="B33" i="4"/>
  <c r="A33" i="4"/>
  <c r="B32" i="4"/>
  <c r="A32" i="4"/>
  <c r="B31" i="4"/>
  <c r="A31" i="4"/>
  <c r="B30" i="4"/>
  <c r="A30" i="4"/>
  <c r="B29" i="4"/>
  <c r="A29" i="4"/>
  <c r="B28" i="4"/>
  <c r="A28" i="4"/>
  <c r="A534" i="3"/>
  <c r="B534" i="3"/>
  <c r="C534" i="3"/>
  <c r="A506" i="3"/>
  <c r="B506" i="3"/>
  <c r="C506" i="3"/>
  <c r="A478" i="3"/>
  <c r="B478" i="3"/>
  <c r="C478" i="3"/>
  <c r="A450" i="3"/>
  <c r="B450" i="3"/>
  <c r="C450" i="3"/>
  <c r="A422" i="3"/>
  <c r="B422" i="3"/>
  <c r="C422" i="3"/>
  <c r="A394" i="3"/>
  <c r="B394" i="3"/>
  <c r="C394" i="3"/>
  <c r="A366" i="3"/>
  <c r="B366" i="3"/>
  <c r="C366" i="3"/>
  <c r="A338" i="3"/>
  <c r="B338" i="3"/>
  <c r="C338" i="3"/>
  <c r="A310" i="3"/>
  <c r="B310" i="3"/>
  <c r="C310" i="3"/>
  <c r="A282" i="3"/>
  <c r="B282" i="3"/>
  <c r="C282" i="3"/>
  <c r="A254" i="3"/>
  <c r="B254" i="3"/>
  <c r="C254" i="3"/>
  <c r="A226" i="3"/>
  <c r="B226" i="3"/>
  <c r="C226" i="3"/>
  <c r="A198" i="3"/>
  <c r="B198" i="3"/>
  <c r="C198" i="3"/>
  <c r="A170" i="3"/>
  <c r="B170" i="3"/>
  <c r="C170" i="3"/>
  <c r="A142" i="3"/>
  <c r="B142" i="3"/>
  <c r="C142" i="3"/>
  <c r="A114" i="3"/>
  <c r="B114" i="3"/>
  <c r="C114" i="3"/>
  <c r="A86" i="3"/>
  <c r="B86" i="3"/>
  <c r="C86" i="3"/>
  <c r="A58" i="3"/>
  <c r="B58" i="3"/>
  <c r="C58" i="3"/>
  <c r="A30" i="3"/>
  <c r="B30" i="3"/>
  <c r="C30" i="3"/>
  <c r="C557" i="3"/>
  <c r="B557" i="3"/>
  <c r="A557" i="3"/>
  <c r="C556" i="3"/>
  <c r="B556" i="3"/>
  <c r="A556" i="3"/>
  <c r="C555" i="3"/>
  <c r="B555" i="3"/>
  <c r="A555" i="3"/>
  <c r="C554" i="3"/>
  <c r="B554" i="3"/>
  <c r="A554" i="3"/>
  <c r="C553" i="3"/>
  <c r="B553" i="3"/>
  <c r="A553" i="3"/>
  <c r="C552" i="3"/>
  <c r="B552" i="3"/>
  <c r="A552" i="3"/>
  <c r="C551" i="3"/>
  <c r="B551" i="3"/>
  <c r="A551" i="3"/>
  <c r="C550" i="3"/>
  <c r="B550" i="3"/>
  <c r="A550" i="3"/>
  <c r="C549" i="3"/>
  <c r="B549" i="3"/>
  <c r="A549" i="3"/>
  <c r="C548" i="3"/>
  <c r="B548" i="3"/>
  <c r="A548" i="3"/>
  <c r="C547" i="3"/>
  <c r="B547" i="3"/>
  <c r="A547" i="3"/>
  <c r="C546" i="3"/>
  <c r="B546" i="3"/>
  <c r="A546" i="3"/>
  <c r="C545" i="3"/>
  <c r="B545" i="3"/>
  <c r="A545" i="3"/>
  <c r="C544" i="3"/>
  <c r="B544" i="3"/>
  <c r="A544" i="3"/>
  <c r="C543" i="3"/>
  <c r="B543" i="3"/>
  <c r="A543" i="3"/>
  <c r="C542" i="3"/>
  <c r="B542" i="3"/>
  <c r="A542" i="3"/>
  <c r="C541" i="3"/>
  <c r="B541" i="3"/>
  <c r="A541" i="3"/>
  <c r="C540" i="3"/>
  <c r="B540" i="3"/>
  <c r="A540" i="3"/>
  <c r="C539" i="3"/>
  <c r="B539" i="3"/>
  <c r="A539" i="3"/>
  <c r="C538" i="3"/>
  <c r="B538" i="3"/>
  <c r="A538" i="3"/>
  <c r="C529" i="3"/>
  <c r="B529" i="3"/>
  <c r="A529" i="3"/>
  <c r="C528" i="3"/>
  <c r="B528" i="3"/>
  <c r="A528" i="3"/>
  <c r="C527" i="3"/>
  <c r="B527" i="3"/>
  <c r="A527" i="3"/>
  <c r="C526" i="3"/>
  <c r="B526" i="3"/>
  <c r="A526" i="3"/>
  <c r="C525" i="3"/>
  <c r="B525" i="3"/>
  <c r="A525" i="3"/>
  <c r="C524" i="3"/>
  <c r="B524" i="3"/>
  <c r="A524" i="3"/>
  <c r="C523" i="3"/>
  <c r="B523" i="3"/>
  <c r="A523" i="3"/>
  <c r="C522" i="3"/>
  <c r="B522" i="3"/>
  <c r="A522" i="3"/>
  <c r="C521" i="3"/>
  <c r="B521" i="3"/>
  <c r="A521" i="3"/>
  <c r="C520" i="3"/>
  <c r="B520" i="3"/>
  <c r="A520" i="3"/>
  <c r="C519" i="3"/>
  <c r="B519" i="3"/>
  <c r="A519" i="3"/>
  <c r="C518" i="3"/>
  <c r="B518" i="3"/>
  <c r="A518" i="3"/>
  <c r="C517" i="3"/>
  <c r="B517" i="3"/>
  <c r="A517" i="3"/>
  <c r="C516" i="3"/>
  <c r="B516" i="3"/>
  <c r="A516" i="3"/>
  <c r="C515" i="3"/>
  <c r="B515" i="3"/>
  <c r="A515" i="3"/>
  <c r="C514" i="3"/>
  <c r="B514" i="3"/>
  <c r="A514" i="3"/>
  <c r="C513" i="3"/>
  <c r="B513" i="3"/>
  <c r="A513" i="3"/>
  <c r="C512" i="3"/>
  <c r="B512" i="3"/>
  <c r="A512" i="3"/>
  <c r="C511" i="3"/>
  <c r="B511" i="3"/>
  <c r="A511" i="3"/>
  <c r="C510" i="3"/>
  <c r="B510" i="3"/>
  <c r="A510" i="3"/>
  <c r="C501" i="3"/>
  <c r="B501" i="3"/>
  <c r="A501" i="3"/>
  <c r="C500" i="3"/>
  <c r="B500" i="3"/>
  <c r="A500" i="3"/>
  <c r="C499" i="3"/>
  <c r="B499" i="3"/>
  <c r="A499" i="3"/>
  <c r="C498" i="3"/>
  <c r="B498" i="3"/>
  <c r="A498" i="3"/>
  <c r="C497" i="3"/>
  <c r="B497" i="3"/>
  <c r="A497" i="3"/>
  <c r="C496" i="3"/>
  <c r="B496" i="3"/>
  <c r="A496" i="3"/>
  <c r="C495" i="3"/>
  <c r="B495" i="3"/>
  <c r="A495" i="3"/>
  <c r="C494" i="3"/>
  <c r="B494" i="3"/>
  <c r="A494" i="3"/>
  <c r="C493" i="3"/>
  <c r="B493" i="3"/>
  <c r="A493" i="3"/>
  <c r="C492" i="3"/>
  <c r="B492" i="3"/>
  <c r="A492" i="3"/>
  <c r="C491" i="3"/>
  <c r="B491" i="3"/>
  <c r="A491" i="3"/>
  <c r="C490" i="3"/>
  <c r="B490" i="3"/>
  <c r="A490" i="3"/>
  <c r="C489" i="3"/>
  <c r="B489" i="3"/>
  <c r="A489" i="3"/>
  <c r="C488" i="3"/>
  <c r="B488" i="3"/>
  <c r="A488" i="3"/>
  <c r="C487" i="3"/>
  <c r="B487" i="3"/>
  <c r="A487" i="3"/>
  <c r="C486" i="3"/>
  <c r="B486" i="3"/>
  <c r="A486" i="3"/>
  <c r="C485" i="3"/>
  <c r="B485" i="3"/>
  <c r="A485" i="3"/>
  <c r="C484" i="3"/>
  <c r="B484" i="3"/>
  <c r="A484" i="3"/>
  <c r="C483" i="3"/>
  <c r="B483" i="3"/>
  <c r="A483" i="3"/>
  <c r="C482" i="3"/>
  <c r="B482" i="3"/>
  <c r="A482" i="3"/>
  <c r="C473" i="3"/>
  <c r="B473" i="3"/>
  <c r="A473" i="3"/>
  <c r="C472" i="3"/>
  <c r="B472" i="3"/>
  <c r="A472" i="3"/>
  <c r="C471" i="3"/>
  <c r="B471" i="3"/>
  <c r="A471" i="3"/>
  <c r="C470" i="3"/>
  <c r="B470" i="3"/>
  <c r="A470" i="3"/>
  <c r="C469" i="3"/>
  <c r="B469" i="3"/>
  <c r="A469" i="3"/>
  <c r="C468" i="3"/>
  <c r="B468" i="3"/>
  <c r="A468" i="3"/>
  <c r="C467" i="3"/>
  <c r="B467" i="3"/>
  <c r="A467" i="3"/>
  <c r="C466" i="3"/>
  <c r="B466" i="3"/>
  <c r="A466" i="3"/>
  <c r="C465" i="3"/>
  <c r="B465" i="3"/>
  <c r="A465" i="3"/>
  <c r="C464" i="3"/>
  <c r="B464" i="3"/>
  <c r="A464" i="3"/>
  <c r="C463" i="3"/>
  <c r="B463" i="3"/>
  <c r="A463" i="3"/>
  <c r="C462" i="3"/>
  <c r="B462" i="3"/>
  <c r="A462" i="3"/>
  <c r="C461" i="3"/>
  <c r="B461" i="3"/>
  <c r="A461" i="3"/>
  <c r="C460" i="3"/>
  <c r="B460" i="3"/>
  <c r="A460" i="3"/>
  <c r="C459" i="3"/>
  <c r="B459" i="3"/>
  <c r="A459" i="3"/>
  <c r="C458" i="3"/>
  <c r="B458" i="3"/>
  <c r="A458" i="3"/>
  <c r="C457" i="3"/>
  <c r="B457" i="3"/>
  <c r="A457" i="3"/>
  <c r="C456" i="3"/>
  <c r="B456" i="3"/>
  <c r="A456" i="3"/>
  <c r="C455" i="3"/>
  <c r="B455" i="3"/>
  <c r="A455" i="3"/>
  <c r="C454" i="3"/>
  <c r="B454" i="3"/>
  <c r="A454" i="3"/>
  <c r="C445" i="3"/>
  <c r="B445" i="3"/>
  <c r="A445" i="3"/>
  <c r="C444" i="3"/>
  <c r="B444" i="3"/>
  <c r="A444" i="3"/>
  <c r="C443" i="3"/>
  <c r="B443" i="3"/>
  <c r="A443" i="3"/>
  <c r="C442" i="3"/>
  <c r="B442" i="3"/>
  <c r="A442" i="3"/>
  <c r="C441" i="3"/>
  <c r="B441" i="3"/>
  <c r="A441" i="3"/>
  <c r="C440" i="3"/>
  <c r="B440" i="3"/>
  <c r="A440" i="3"/>
  <c r="C439" i="3"/>
  <c r="B439" i="3"/>
  <c r="A439" i="3"/>
  <c r="C438" i="3"/>
  <c r="B438" i="3"/>
  <c r="A438" i="3"/>
  <c r="C437" i="3"/>
  <c r="B437" i="3"/>
  <c r="A437" i="3"/>
  <c r="C436" i="3"/>
  <c r="B436" i="3"/>
  <c r="A436" i="3"/>
  <c r="C435" i="3"/>
  <c r="B435" i="3"/>
  <c r="A435" i="3"/>
  <c r="C434" i="3"/>
  <c r="B434" i="3"/>
  <c r="A434" i="3"/>
  <c r="C433" i="3"/>
  <c r="B433" i="3"/>
  <c r="A433" i="3"/>
  <c r="C432" i="3"/>
  <c r="B432" i="3"/>
  <c r="A432" i="3"/>
  <c r="C431" i="3"/>
  <c r="B431" i="3"/>
  <c r="A431" i="3"/>
  <c r="C430" i="3"/>
  <c r="B430" i="3"/>
  <c r="A430" i="3"/>
  <c r="C429" i="3"/>
  <c r="B429" i="3"/>
  <c r="A429" i="3"/>
  <c r="C428" i="3"/>
  <c r="B428" i="3"/>
  <c r="A428" i="3"/>
  <c r="C427" i="3"/>
  <c r="B427" i="3"/>
  <c r="A427" i="3"/>
  <c r="C426" i="3"/>
  <c r="B426" i="3"/>
  <c r="A426" i="3"/>
  <c r="C417" i="3"/>
  <c r="B417" i="3"/>
  <c r="A417" i="3"/>
  <c r="C416" i="3"/>
  <c r="B416" i="3"/>
  <c r="A416" i="3"/>
  <c r="C415" i="3"/>
  <c r="B415" i="3"/>
  <c r="A415" i="3"/>
  <c r="C414" i="3"/>
  <c r="B414" i="3"/>
  <c r="A414" i="3"/>
  <c r="C413" i="3"/>
  <c r="B413" i="3"/>
  <c r="A413" i="3"/>
  <c r="C412" i="3"/>
  <c r="B412" i="3"/>
  <c r="A412" i="3"/>
  <c r="C411" i="3"/>
  <c r="B411" i="3"/>
  <c r="A411" i="3"/>
  <c r="C410" i="3"/>
  <c r="B410" i="3"/>
  <c r="A410" i="3"/>
  <c r="C409" i="3"/>
  <c r="B409" i="3"/>
  <c r="A409" i="3"/>
  <c r="C408" i="3"/>
  <c r="B408" i="3"/>
  <c r="A408" i="3"/>
  <c r="C407" i="3"/>
  <c r="B407" i="3"/>
  <c r="A407" i="3"/>
  <c r="C406" i="3"/>
  <c r="B406" i="3"/>
  <c r="A406" i="3"/>
  <c r="C405" i="3"/>
  <c r="B405" i="3"/>
  <c r="A405" i="3"/>
  <c r="C404" i="3"/>
  <c r="B404" i="3"/>
  <c r="A404" i="3"/>
  <c r="C403" i="3"/>
  <c r="B403" i="3"/>
  <c r="A403" i="3"/>
  <c r="C402" i="3"/>
  <c r="B402" i="3"/>
  <c r="A402" i="3"/>
  <c r="C401" i="3"/>
  <c r="B401" i="3"/>
  <c r="A401" i="3"/>
  <c r="C400" i="3"/>
  <c r="B400" i="3"/>
  <c r="A400" i="3"/>
  <c r="C399" i="3"/>
  <c r="B399" i="3"/>
  <c r="A399" i="3"/>
  <c r="C398" i="3"/>
  <c r="B398" i="3"/>
  <c r="A398" i="3"/>
  <c r="C389" i="3"/>
  <c r="B389" i="3"/>
  <c r="A389" i="3"/>
  <c r="C388" i="3"/>
  <c r="B388" i="3"/>
  <c r="A388" i="3"/>
  <c r="C387" i="3"/>
  <c r="B387" i="3"/>
  <c r="A387" i="3"/>
  <c r="C386" i="3"/>
  <c r="B386" i="3"/>
  <c r="A386" i="3"/>
  <c r="C385" i="3"/>
  <c r="B385" i="3"/>
  <c r="A385" i="3"/>
  <c r="C384" i="3"/>
  <c r="B384" i="3"/>
  <c r="A384" i="3"/>
  <c r="C383" i="3"/>
  <c r="B383" i="3"/>
  <c r="A383" i="3"/>
  <c r="C382" i="3"/>
  <c r="B382" i="3"/>
  <c r="A382" i="3"/>
  <c r="C381" i="3"/>
  <c r="B381" i="3"/>
  <c r="A381" i="3"/>
  <c r="C380" i="3"/>
  <c r="B380" i="3"/>
  <c r="A380" i="3"/>
  <c r="C379" i="3"/>
  <c r="B379" i="3"/>
  <c r="A379" i="3"/>
  <c r="C378" i="3"/>
  <c r="B378" i="3"/>
  <c r="A378" i="3"/>
  <c r="C377" i="3"/>
  <c r="B377" i="3"/>
  <c r="A377" i="3"/>
  <c r="C376" i="3"/>
  <c r="B376" i="3"/>
  <c r="A376" i="3"/>
  <c r="C375" i="3"/>
  <c r="B375" i="3"/>
  <c r="A375" i="3"/>
  <c r="C374" i="3"/>
  <c r="B374" i="3"/>
  <c r="A374" i="3"/>
  <c r="C373" i="3"/>
  <c r="B373" i="3"/>
  <c r="A373" i="3"/>
  <c r="C372" i="3"/>
  <c r="B372" i="3"/>
  <c r="A372" i="3"/>
  <c r="C371" i="3"/>
  <c r="B371" i="3"/>
  <c r="A371" i="3"/>
  <c r="C370" i="3"/>
  <c r="B370" i="3"/>
  <c r="A370" i="3"/>
  <c r="C361" i="3"/>
  <c r="B361" i="3"/>
  <c r="A361" i="3"/>
  <c r="C360" i="3"/>
  <c r="B360" i="3"/>
  <c r="A360" i="3"/>
  <c r="C359" i="3"/>
  <c r="B359" i="3"/>
  <c r="A359" i="3"/>
  <c r="C358" i="3"/>
  <c r="B358" i="3"/>
  <c r="A358" i="3"/>
  <c r="C357" i="3"/>
  <c r="B357" i="3"/>
  <c r="A357" i="3"/>
  <c r="C356" i="3"/>
  <c r="B356" i="3"/>
  <c r="A356" i="3"/>
  <c r="C355" i="3"/>
  <c r="B355" i="3"/>
  <c r="A355" i="3"/>
  <c r="C354" i="3"/>
  <c r="B354" i="3"/>
  <c r="A354" i="3"/>
  <c r="C353" i="3"/>
  <c r="B353" i="3"/>
  <c r="A353" i="3"/>
  <c r="C352" i="3"/>
  <c r="B352" i="3"/>
  <c r="A352" i="3"/>
  <c r="C351" i="3"/>
  <c r="B351" i="3"/>
  <c r="A351" i="3"/>
  <c r="C350" i="3"/>
  <c r="B350" i="3"/>
  <c r="A350" i="3"/>
  <c r="C349" i="3"/>
  <c r="B349" i="3"/>
  <c r="A349" i="3"/>
  <c r="C348" i="3"/>
  <c r="B348" i="3"/>
  <c r="A348" i="3"/>
  <c r="C347" i="3"/>
  <c r="B347" i="3"/>
  <c r="A347" i="3"/>
  <c r="C346" i="3"/>
  <c r="B346" i="3"/>
  <c r="A346" i="3"/>
  <c r="C345" i="3"/>
  <c r="B345" i="3"/>
  <c r="A345" i="3"/>
  <c r="C344" i="3"/>
  <c r="B344" i="3"/>
  <c r="A344" i="3"/>
  <c r="C343" i="3"/>
  <c r="B343" i="3"/>
  <c r="A343" i="3"/>
  <c r="C342" i="3"/>
  <c r="B342" i="3"/>
  <c r="A342" i="3"/>
  <c r="C333" i="3"/>
  <c r="B333" i="3"/>
  <c r="A333" i="3"/>
  <c r="C332" i="3"/>
  <c r="B332" i="3"/>
  <c r="A332" i="3"/>
  <c r="C331" i="3"/>
  <c r="B331" i="3"/>
  <c r="A331" i="3"/>
  <c r="C330" i="3"/>
  <c r="B330" i="3"/>
  <c r="A330" i="3"/>
  <c r="C329" i="3"/>
  <c r="B329" i="3"/>
  <c r="A329" i="3"/>
  <c r="C328" i="3"/>
  <c r="B328" i="3"/>
  <c r="A328" i="3"/>
  <c r="C327" i="3"/>
  <c r="B327" i="3"/>
  <c r="A327" i="3"/>
  <c r="C326" i="3"/>
  <c r="B326" i="3"/>
  <c r="A326" i="3"/>
  <c r="C325" i="3"/>
  <c r="B325" i="3"/>
  <c r="A325" i="3"/>
  <c r="C324" i="3"/>
  <c r="B324" i="3"/>
  <c r="A324" i="3"/>
  <c r="C323" i="3"/>
  <c r="B323" i="3"/>
  <c r="A323" i="3"/>
  <c r="C322" i="3"/>
  <c r="B322" i="3"/>
  <c r="A322" i="3"/>
  <c r="C321" i="3"/>
  <c r="B321" i="3"/>
  <c r="A321" i="3"/>
  <c r="C320" i="3"/>
  <c r="B320" i="3"/>
  <c r="A320" i="3"/>
  <c r="C319" i="3"/>
  <c r="B319" i="3"/>
  <c r="A319" i="3"/>
  <c r="C318" i="3"/>
  <c r="B318" i="3"/>
  <c r="A318" i="3"/>
  <c r="C317" i="3"/>
  <c r="B317" i="3"/>
  <c r="A317" i="3"/>
  <c r="C316" i="3"/>
  <c r="B316" i="3"/>
  <c r="A316" i="3"/>
  <c r="C315" i="3"/>
  <c r="B315" i="3"/>
  <c r="A315" i="3"/>
  <c r="C314" i="3"/>
  <c r="B314" i="3"/>
  <c r="A314" i="3"/>
  <c r="C305" i="3"/>
  <c r="B305" i="3"/>
  <c r="A305" i="3"/>
  <c r="C304" i="3"/>
  <c r="B304" i="3"/>
  <c r="A304" i="3"/>
  <c r="C303" i="3"/>
  <c r="B303" i="3"/>
  <c r="A303" i="3"/>
  <c r="C302" i="3"/>
  <c r="B302" i="3"/>
  <c r="A302" i="3"/>
  <c r="C301" i="3"/>
  <c r="B301" i="3"/>
  <c r="A301" i="3"/>
  <c r="C300" i="3"/>
  <c r="B300" i="3"/>
  <c r="A300" i="3"/>
  <c r="C299" i="3"/>
  <c r="B299" i="3"/>
  <c r="A299" i="3"/>
  <c r="C298" i="3"/>
  <c r="B298" i="3"/>
  <c r="A298" i="3"/>
  <c r="C297" i="3"/>
  <c r="B297" i="3"/>
  <c r="A297" i="3"/>
  <c r="C296" i="3"/>
  <c r="B296" i="3"/>
  <c r="A296" i="3"/>
  <c r="C295" i="3"/>
  <c r="B295" i="3"/>
  <c r="A295" i="3"/>
  <c r="C294" i="3"/>
  <c r="B294" i="3"/>
  <c r="A294" i="3"/>
  <c r="C293" i="3"/>
  <c r="B293" i="3"/>
  <c r="A293" i="3"/>
  <c r="C292" i="3"/>
  <c r="B292" i="3"/>
  <c r="A292" i="3"/>
  <c r="C291" i="3"/>
  <c r="B291" i="3"/>
  <c r="A291" i="3"/>
  <c r="C290" i="3"/>
  <c r="B290" i="3"/>
  <c r="A290" i="3"/>
  <c r="C289" i="3"/>
  <c r="B289" i="3"/>
  <c r="A289" i="3"/>
  <c r="C288" i="3"/>
  <c r="B288" i="3"/>
  <c r="A288" i="3"/>
  <c r="C287" i="3"/>
  <c r="B287" i="3"/>
  <c r="A287" i="3"/>
  <c r="C286" i="3"/>
  <c r="B286" i="3"/>
  <c r="A286" i="3"/>
  <c r="C277" i="3"/>
  <c r="B277" i="3"/>
  <c r="A277" i="3"/>
  <c r="C276" i="3"/>
  <c r="B276" i="3"/>
  <c r="A276" i="3"/>
  <c r="C275" i="3"/>
  <c r="B275" i="3"/>
  <c r="A275" i="3"/>
  <c r="C274" i="3"/>
  <c r="B274" i="3"/>
  <c r="A274" i="3"/>
  <c r="C273" i="3"/>
  <c r="B273" i="3"/>
  <c r="A273" i="3"/>
  <c r="C272" i="3"/>
  <c r="B272" i="3"/>
  <c r="A272" i="3"/>
  <c r="C271" i="3"/>
  <c r="B271" i="3"/>
  <c r="A271" i="3"/>
  <c r="C270" i="3"/>
  <c r="B270" i="3"/>
  <c r="A270" i="3"/>
  <c r="C269" i="3"/>
  <c r="B269" i="3"/>
  <c r="A269" i="3"/>
  <c r="C268" i="3"/>
  <c r="B268" i="3"/>
  <c r="A268" i="3"/>
  <c r="C267" i="3"/>
  <c r="B267" i="3"/>
  <c r="A267" i="3"/>
  <c r="C266" i="3"/>
  <c r="B266" i="3"/>
  <c r="A266" i="3"/>
  <c r="C265" i="3"/>
  <c r="B265" i="3"/>
  <c r="A265" i="3"/>
  <c r="C264" i="3"/>
  <c r="B264" i="3"/>
  <c r="A264" i="3"/>
  <c r="C263" i="3"/>
  <c r="B263" i="3"/>
  <c r="A263" i="3"/>
  <c r="C262" i="3"/>
  <c r="B262" i="3"/>
  <c r="A262" i="3"/>
  <c r="C261" i="3"/>
  <c r="B261" i="3"/>
  <c r="A261" i="3"/>
  <c r="C260" i="3"/>
  <c r="B260" i="3"/>
  <c r="A260" i="3"/>
  <c r="C259" i="3"/>
  <c r="B259" i="3"/>
  <c r="A259" i="3"/>
  <c r="C258" i="3"/>
  <c r="B258" i="3"/>
  <c r="A258" i="3"/>
  <c r="C249" i="3"/>
  <c r="B249" i="3"/>
  <c r="A249" i="3"/>
  <c r="C248" i="3"/>
  <c r="B248" i="3"/>
  <c r="A248" i="3"/>
  <c r="C247" i="3"/>
  <c r="B247" i="3"/>
  <c r="A247" i="3"/>
  <c r="C246" i="3"/>
  <c r="B246" i="3"/>
  <c r="A246" i="3"/>
  <c r="C245" i="3"/>
  <c r="B245" i="3"/>
  <c r="A245" i="3"/>
  <c r="C244" i="3"/>
  <c r="B244" i="3"/>
  <c r="A244" i="3"/>
  <c r="C243" i="3"/>
  <c r="B243" i="3"/>
  <c r="A243" i="3"/>
  <c r="C242" i="3"/>
  <c r="B242" i="3"/>
  <c r="A242" i="3"/>
  <c r="C241" i="3"/>
  <c r="B241" i="3"/>
  <c r="A241" i="3"/>
  <c r="C240" i="3"/>
  <c r="B240" i="3"/>
  <c r="A240" i="3"/>
  <c r="C239" i="3"/>
  <c r="B239" i="3"/>
  <c r="A239" i="3"/>
  <c r="C238" i="3"/>
  <c r="B238" i="3"/>
  <c r="A238" i="3"/>
  <c r="C237" i="3"/>
  <c r="B237" i="3"/>
  <c r="A237" i="3"/>
  <c r="C236" i="3"/>
  <c r="B236" i="3"/>
  <c r="A236" i="3"/>
  <c r="C235" i="3"/>
  <c r="B235" i="3"/>
  <c r="A235" i="3"/>
  <c r="C234" i="3"/>
  <c r="B234" i="3"/>
  <c r="A234" i="3"/>
  <c r="C233" i="3"/>
  <c r="B233" i="3"/>
  <c r="A233" i="3"/>
  <c r="C232" i="3"/>
  <c r="B232" i="3"/>
  <c r="A232" i="3"/>
  <c r="C231" i="3"/>
  <c r="B231" i="3"/>
  <c r="A231" i="3"/>
  <c r="C230" i="3"/>
  <c r="B230" i="3"/>
  <c r="A230" i="3"/>
  <c r="C221" i="3"/>
  <c r="B221" i="3"/>
  <c r="A221" i="3"/>
  <c r="C220" i="3"/>
  <c r="B220" i="3"/>
  <c r="A220" i="3"/>
  <c r="C219" i="3"/>
  <c r="B219" i="3"/>
  <c r="A219" i="3"/>
  <c r="C218" i="3"/>
  <c r="B218" i="3"/>
  <c r="A218" i="3"/>
  <c r="C217" i="3"/>
  <c r="B217" i="3"/>
  <c r="A217" i="3"/>
  <c r="C216" i="3"/>
  <c r="B216" i="3"/>
  <c r="A216" i="3"/>
  <c r="C215" i="3"/>
  <c r="B215" i="3"/>
  <c r="A215" i="3"/>
  <c r="C214" i="3"/>
  <c r="B214" i="3"/>
  <c r="A214" i="3"/>
  <c r="C213" i="3"/>
  <c r="B213" i="3"/>
  <c r="A213" i="3"/>
  <c r="C212" i="3"/>
  <c r="B212" i="3"/>
  <c r="A212" i="3"/>
  <c r="C211" i="3"/>
  <c r="B211" i="3"/>
  <c r="A211" i="3"/>
  <c r="C210" i="3"/>
  <c r="B210" i="3"/>
  <c r="A210" i="3"/>
  <c r="C209" i="3"/>
  <c r="B209" i="3"/>
  <c r="A209" i="3"/>
  <c r="C208" i="3"/>
  <c r="B208" i="3"/>
  <c r="A208" i="3"/>
  <c r="C207" i="3"/>
  <c r="B207" i="3"/>
  <c r="A207" i="3"/>
  <c r="C206" i="3"/>
  <c r="B206" i="3"/>
  <c r="A206" i="3"/>
  <c r="C205" i="3"/>
  <c r="B205" i="3"/>
  <c r="A205" i="3"/>
  <c r="C204" i="3"/>
  <c r="B204" i="3"/>
  <c r="A204" i="3"/>
  <c r="C203" i="3"/>
  <c r="B203" i="3"/>
  <c r="A203" i="3"/>
  <c r="C202" i="3"/>
  <c r="B202" i="3"/>
  <c r="A202" i="3"/>
  <c r="C193" i="3"/>
  <c r="B193" i="3"/>
  <c r="A193" i="3"/>
  <c r="C192" i="3"/>
  <c r="B192" i="3"/>
  <c r="A192" i="3"/>
  <c r="C191" i="3"/>
  <c r="B191" i="3"/>
  <c r="A191" i="3"/>
  <c r="C190" i="3"/>
  <c r="B190" i="3"/>
  <c r="A190" i="3"/>
  <c r="C189" i="3"/>
  <c r="B189" i="3"/>
  <c r="A189" i="3"/>
  <c r="C188" i="3"/>
  <c r="B188" i="3"/>
  <c r="A188" i="3"/>
  <c r="C187" i="3"/>
  <c r="B187" i="3"/>
  <c r="A187" i="3"/>
  <c r="C186" i="3"/>
  <c r="B186" i="3"/>
  <c r="A186" i="3"/>
  <c r="C185" i="3"/>
  <c r="B185" i="3"/>
  <c r="A185" i="3"/>
  <c r="C184" i="3"/>
  <c r="B184" i="3"/>
  <c r="A184" i="3"/>
  <c r="C183" i="3"/>
  <c r="B183" i="3"/>
  <c r="A183" i="3"/>
  <c r="C182" i="3"/>
  <c r="B182" i="3"/>
  <c r="A182" i="3"/>
  <c r="C181" i="3"/>
  <c r="B181" i="3"/>
  <c r="A181" i="3"/>
  <c r="C180" i="3"/>
  <c r="B180" i="3"/>
  <c r="A180" i="3"/>
  <c r="C179" i="3"/>
  <c r="B179" i="3"/>
  <c r="A179" i="3"/>
  <c r="C178" i="3"/>
  <c r="B178" i="3"/>
  <c r="A178" i="3"/>
  <c r="C177" i="3"/>
  <c r="B177" i="3"/>
  <c r="A177" i="3"/>
  <c r="C176" i="3"/>
  <c r="B176" i="3"/>
  <c r="A176" i="3"/>
  <c r="C175" i="3"/>
  <c r="B175" i="3"/>
  <c r="A175" i="3"/>
  <c r="C174" i="3"/>
  <c r="B174" i="3"/>
  <c r="A174" i="3"/>
  <c r="C165" i="3"/>
  <c r="B165" i="3"/>
  <c r="A165" i="3"/>
  <c r="C164" i="3"/>
  <c r="B164" i="3"/>
  <c r="A164" i="3"/>
  <c r="C163" i="3"/>
  <c r="B163" i="3"/>
  <c r="A163" i="3"/>
  <c r="C162" i="3"/>
  <c r="B162" i="3"/>
  <c r="A162" i="3"/>
  <c r="C161" i="3"/>
  <c r="B161" i="3"/>
  <c r="A161" i="3"/>
  <c r="C160" i="3"/>
  <c r="B160" i="3"/>
  <c r="A160" i="3"/>
  <c r="C159" i="3"/>
  <c r="B159" i="3"/>
  <c r="A159" i="3"/>
  <c r="C158" i="3"/>
  <c r="B158" i="3"/>
  <c r="A158" i="3"/>
  <c r="C157" i="3"/>
  <c r="B157" i="3"/>
  <c r="A157" i="3"/>
  <c r="C156" i="3"/>
  <c r="B156" i="3"/>
  <c r="A156" i="3"/>
  <c r="C155" i="3"/>
  <c r="B155" i="3"/>
  <c r="A155" i="3"/>
  <c r="C154" i="3"/>
  <c r="B154" i="3"/>
  <c r="A154" i="3"/>
  <c r="C153" i="3"/>
  <c r="B153" i="3"/>
  <c r="A153" i="3"/>
  <c r="C152" i="3"/>
  <c r="B152" i="3"/>
  <c r="A152" i="3"/>
  <c r="C151" i="3"/>
  <c r="B151" i="3"/>
  <c r="A151" i="3"/>
  <c r="C150" i="3"/>
  <c r="B150" i="3"/>
  <c r="A150" i="3"/>
  <c r="C149" i="3"/>
  <c r="B149" i="3"/>
  <c r="A149" i="3"/>
  <c r="C148" i="3"/>
  <c r="B148" i="3"/>
  <c r="A148" i="3"/>
  <c r="C147" i="3"/>
  <c r="B147" i="3"/>
  <c r="A147" i="3"/>
  <c r="C146" i="3"/>
  <c r="B146" i="3"/>
  <c r="A146" i="3"/>
  <c r="C137" i="3"/>
  <c r="B137" i="3"/>
  <c r="A137" i="3"/>
  <c r="C136" i="3"/>
  <c r="B136" i="3"/>
  <c r="A136" i="3"/>
  <c r="C135" i="3"/>
  <c r="B135" i="3"/>
  <c r="A135" i="3"/>
  <c r="C134" i="3"/>
  <c r="B134" i="3"/>
  <c r="A134" i="3"/>
  <c r="C133" i="3"/>
  <c r="B133" i="3"/>
  <c r="A133" i="3"/>
  <c r="C132" i="3"/>
  <c r="B132" i="3"/>
  <c r="A132" i="3"/>
  <c r="C131" i="3"/>
  <c r="B131" i="3"/>
  <c r="A131" i="3"/>
  <c r="C130" i="3"/>
  <c r="B130" i="3"/>
  <c r="A130" i="3"/>
  <c r="C129" i="3"/>
  <c r="B129" i="3"/>
  <c r="A129" i="3"/>
  <c r="C128" i="3"/>
  <c r="B128" i="3"/>
  <c r="A128" i="3"/>
  <c r="C127" i="3"/>
  <c r="B127" i="3"/>
  <c r="A127" i="3"/>
  <c r="C126" i="3"/>
  <c r="B126" i="3"/>
  <c r="A126" i="3"/>
  <c r="C125" i="3"/>
  <c r="B125" i="3"/>
  <c r="A125" i="3"/>
  <c r="C124" i="3"/>
  <c r="B124" i="3"/>
  <c r="A124" i="3"/>
  <c r="C123" i="3"/>
  <c r="B123" i="3"/>
  <c r="A123" i="3"/>
  <c r="C122" i="3"/>
  <c r="B122" i="3"/>
  <c r="A122" i="3"/>
  <c r="C121" i="3"/>
  <c r="B121" i="3"/>
  <c r="A121" i="3"/>
  <c r="C120" i="3"/>
  <c r="B120" i="3"/>
  <c r="A120" i="3"/>
  <c r="C119" i="3"/>
  <c r="B119" i="3"/>
  <c r="A119" i="3"/>
  <c r="C118" i="3"/>
  <c r="B118" i="3"/>
  <c r="A118" i="3"/>
  <c r="C109" i="3"/>
  <c r="B109" i="3"/>
  <c r="A109" i="3"/>
  <c r="C108" i="3"/>
  <c r="B108" i="3"/>
  <c r="A108" i="3"/>
  <c r="C107" i="3"/>
  <c r="B107" i="3"/>
  <c r="A107" i="3"/>
  <c r="C106" i="3"/>
  <c r="B106" i="3"/>
  <c r="A106" i="3"/>
  <c r="C105" i="3"/>
  <c r="B105" i="3"/>
  <c r="A105" i="3"/>
  <c r="C104" i="3"/>
  <c r="B104" i="3"/>
  <c r="A104" i="3"/>
  <c r="C103" i="3"/>
  <c r="B103" i="3"/>
  <c r="A103" i="3"/>
  <c r="C102" i="3"/>
  <c r="B102" i="3"/>
  <c r="A102" i="3"/>
  <c r="C101" i="3"/>
  <c r="B101" i="3"/>
  <c r="A101" i="3"/>
  <c r="C100" i="3"/>
  <c r="B100" i="3"/>
  <c r="A100" i="3"/>
  <c r="C99" i="3"/>
  <c r="B99" i="3"/>
  <c r="A99" i="3"/>
  <c r="C98" i="3"/>
  <c r="B98" i="3"/>
  <c r="A98" i="3"/>
  <c r="C97" i="3"/>
  <c r="B97" i="3"/>
  <c r="A97" i="3"/>
  <c r="C96" i="3"/>
  <c r="B96" i="3"/>
  <c r="A96" i="3"/>
  <c r="C95" i="3"/>
  <c r="B95" i="3"/>
  <c r="A95" i="3"/>
  <c r="C94" i="3"/>
  <c r="B94" i="3"/>
  <c r="A94" i="3"/>
  <c r="C93" i="3"/>
  <c r="B93" i="3"/>
  <c r="A93" i="3"/>
  <c r="C92" i="3"/>
  <c r="B92" i="3"/>
  <c r="A92" i="3"/>
  <c r="C91" i="3"/>
  <c r="B91" i="3"/>
  <c r="A91" i="3"/>
  <c r="C90" i="3"/>
  <c r="B90" i="3"/>
  <c r="A90" i="3"/>
  <c r="C81" i="3"/>
  <c r="B81" i="3"/>
  <c r="A81" i="3"/>
  <c r="C80" i="3"/>
  <c r="B80" i="3"/>
  <c r="A80" i="3"/>
  <c r="C79" i="3"/>
  <c r="B79" i="3"/>
  <c r="A79" i="3"/>
  <c r="C78" i="3"/>
  <c r="B78" i="3"/>
  <c r="A78" i="3"/>
  <c r="C77" i="3"/>
  <c r="B77" i="3"/>
  <c r="A77" i="3"/>
  <c r="C76" i="3"/>
  <c r="B76" i="3"/>
  <c r="A76" i="3"/>
  <c r="C75" i="3"/>
  <c r="B75" i="3"/>
  <c r="A75" i="3"/>
  <c r="C74" i="3"/>
  <c r="B74" i="3"/>
  <c r="A74" i="3"/>
  <c r="C73" i="3"/>
  <c r="B73" i="3"/>
  <c r="A73" i="3"/>
  <c r="C72" i="3"/>
  <c r="B72" i="3"/>
  <c r="A72" i="3"/>
  <c r="C71" i="3"/>
  <c r="B71" i="3"/>
  <c r="A71" i="3"/>
  <c r="C70" i="3"/>
  <c r="B70" i="3"/>
  <c r="A70" i="3"/>
  <c r="C69" i="3"/>
  <c r="B69" i="3"/>
  <c r="A69" i="3"/>
  <c r="C68" i="3"/>
  <c r="B68" i="3"/>
  <c r="A68" i="3"/>
  <c r="C67" i="3"/>
  <c r="B67" i="3"/>
  <c r="A67" i="3"/>
  <c r="C66" i="3"/>
  <c r="B66" i="3"/>
  <c r="A66" i="3"/>
  <c r="C65" i="3"/>
  <c r="B65" i="3"/>
  <c r="A65" i="3"/>
  <c r="C64" i="3"/>
  <c r="B64" i="3"/>
  <c r="A64" i="3"/>
  <c r="C63" i="3"/>
  <c r="B63" i="3"/>
  <c r="A63" i="3"/>
  <c r="C62" i="3"/>
  <c r="B62" i="3"/>
  <c r="A62" i="3"/>
  <c r="C53" i="3"/>
  <c r="B53" i="3"/>
  <c r="A53" i="3"/>
  <c r="C52" i="3"/>
  <c r="B52" i="3"/>
  <c r="A52" i="3"/>
  <c r="C51" i="3"/>
  <c r="B51" i="3"/>
  <c r="A51" i="3"/>
  <c r="C50" i="3"/>
  <c r="B50" i="3"/>
  <c r="A50" i="3"/>
  <c r="C49" i="3"/>
  <c r="B49" i="3"/>
  <c r="A49" i="3"/>
  <c r="C48" i="3"/>
  <c r="B48" i="3"/>
  <c r="A48" i="3"/>
  <c r="C47" i="3"/>
  <c r="B47" i="3"/>
  <c r="A47" i="3"/>
  <c r="C46" i="3"/>
  <c r="B46" i="3"/>
  <c r="A46" i="3"/>
  <c r="C45" i="3"/>
  <c r="B45" i="3"/>
  <c r="A45" i="3"/>
  <c r="C44" i="3"/>
  <c r="B44" i="3"/>
  <c r="A44" i="3"/>
  <c r="C43" i="3"/>
  <c r="B43" i="3"/>
  <c r="A43" i="3"/>
  <c r="C42" i="3"/>
  <c r="B42" i="3"/>
  <c r="A42" i="3"/>
  <c r="C41" i="3"/>
  <c r="B41" i="3"/>
  <c r="A41" i="3"/>
  <c r="C40" i="3"/>
  <c r="B40" i="3"/>
  <c r="A40" i="3"/>
  <c r="C39" i="3"/>
  <c r="B39" i="3"/>
  <c r="A39" i="3"/>
  <c r="C38" i="3"/>
  <c r="B38" i="3"/>
  <c r="A38" i="3"/>
  <c r="C37" i="3"/>
  <c r="B37" i="3"/>
  <c r="A37" i="3"/>
  <c r="C36" i="3"/>
  <c r="B36" i="3"/>
  <c r="A36" i="3"/>
  <c r="C35" i="3"/>
  <c r="B35" i="3"/>
  <c r="A35" i="3"/>
  <c r="C34" i="3"/>
  <c r="B34" i="3"/>
  <c r="A34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2" i="3"/>
  <c r="B2" i="3"/>
  <c r="C2" i="3"/>
  <c r="C557" i="2"/>
  <c r="C556" i="2"/>
  <c r="C555" i="2"/>
  <c r="C554" i="2"/>
  <c r="C553" i="2"/>
  <c r="C552" i="2"/>
  <c r="C551" i="2"/>
  <c r="C550" i="2"/>
  <c r="C549" i="2"/>
  <c r="C548" i="2"/>
  <c r="C547" i="2"/>
  <c r="C546" i="2"/>
  <c r="C545" i="2"/>
  <c r="C544" i="2"/>
  <c r="C543" i="2"/>
  <c r="C542" i="2"/>
  <c r="C541" i="2"/>
  <c r="C540" i="2"/>
  <c r="C539" i="2"/>
  <c r="C538" i="2"/>
  <c r="C529" i="2"/>
  <c r="C528" i="2"/>
  <c r="C527" i="2"/>
  <c r="C526" i="2"/>
  <c r="C525" i="2"/>
  <c r="C524" i="2"/>
  <c r="C523" i="2"/>
  <c r="C522" i="2"/>
  <c r="C521" i="2"/>
  <c r="C520" i="2"/>
  <c r="C519" i="2"/>
  <c r="C518" i="2"/>
  <c r="C517" i="2"/>
  <c r="C516" i="2"/>
  <c r="C515" i="2"/>
  <c r="C514" i="2"/>
  <c r="C513" i="2"/>
  <c r="C512" i="2"/>
  <c r="C511" i="2"/>
  <c r="C510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C473" i="2"/>
  <c r="C472" i="2"/>
  <c r="C471" i="2"/>
  <c r="C470" i="2"/>
  <c r="C469" i="2"/>
  <c r="C468" i="2"/>
  <c r="C467" i="2"/>
  <c r="C466" i="2"/>
  <c r="C465" i="2"/>
  <c r="C464" i="2"/>
  <c r="C463" i="2"/>
  <c r="C462" i="2"/>
  <c r="C461" i="2"/>
  <c r="C460" i="2"/>
  <c r="C459" i="2"/>
  <c r="C458" i="2"/>
  <c r="C457" i="2"/>
  <c r="C456" i="2"/>
  <c r="C455" i="2"/>
  <c r="C454" i="2"/>
  <c r="C445" i="2"/>
  <c r="C444" i="2"/>
  <c r="C443" i="2"/>
  <c r="C442" i="2"/>
  <c r="C441" i="2"/>
  <c r="C440" i="2"/>
  <c r="C439" i="2"/>
  <c r="C438" i="2"/>
  <c r="C437" i="2"/>
  <c r="C436" i="2"/>
  <c r="C435" i="2"/>
  <c r="C434" i="2"/>
  <c r="C433" i="2"/>
  <c r="C432" i="2"/>
  <c r="C431" i="2"/>
  <c r="C430" i="2"/>
  <c r="C429" i="2"/>
  <c r="C428" i="2"/>
  <c r="C427" i="2"/>
  <c r="C426" i="2"/>
  <c r="C417" i="2"/>
  <c r="C416" i="2"/>
  <c r="C415" i="2"/>
  <c r="C414" i="2"/>
  <c r="C413" i="2"/>
  <c r="C412" i="2"/>
  <c r="C411" i="2"/>
  <c r="C410" i="2"/>
  <c r="C409" i="2"/>
  <c r="C408" i="2"/>
  <c r="C407" i="2"/>
  <c r="C406" i="2"/>
  <c r="C405" i="2"/>
  <c r="C404" i="2"/>
  <c r="C403" i="2"/>
  <c r="C402" i="2"/>
  <c r="C401" i="2"/>
  <c r="C400" i="2"/>
  <c r="C399" i="2"/>
  <c r="C398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N557" i="3"/>
  <c r="N556" i="3"/>
  <c r="V100" i="4" s="1"/>
  <c r="N555" i="3"/>
  <c r="V99" i="4" s="1"/>
  <c r="N554" i="3"/>
  <c r="V98" i="4" s="1"/>
  <c r="N553" i="3"/>
  <c r="V97" i="4" s="1"/>
  <c r="N552" i="3"/>
  <c r="V96" i="4" s="1"/>
  <c r="N551" i="3"/>
  <c r="V95" i="4" s="1"/>
  <c r="N550" i="3"/>
  <c r="V94" i="4" s="1"/>
  <c r="N549" i="3"/>
  <c r="V93" i="4" s="1"/>
  <c r="N548" i="3"/>
  <c r="V92" i="4" s="1"/>
  <c r="N547" i="3"/>
  <c r="V91" i="4" s="1"/>
  <c r="N546" i="3"/>
  <c r="V90" i="4" s="1"/>
  <c r="N545" i="3"/>
  <c r="V89" i="4" s="1"/>
  <c r="N544" i="3"/>
  <c r="V88" i="4" s="1"/>
  <c r="N543" i="3"/>
  <c r="V87" i="4" s="1"/>
  <c r="N542" i="3"/>
  <c r="V86" i="4" s="1"/>
  <c r="N541" i="3"/>
  <c r="V85" i="4" s="1"/>
  <c r="N540" i="3"/>
  <c r="V84" i="4" s="1"/>
  <c r="N539" i="3"/>
  <c r="V83" i="4" s="1"/>
  <c r="N538" i="3"/>
  <c r="V82" i="4" s="1"/>
  <c r="N529" i="3"/>
  <c r="N528" i="3"/>
  <c r="N527" i="3"/>
  <c r="N526" i="3"/>
  <c r="N525" i="3"/>
  <c r="N524" i="3"/>
  <c r="N523" i="3"/>
  <c r="N522" i="3"/>
  <c r="N521" i="3"/>
  <c r="N520" i="3"/>
  <c r="N519" i="3"/>
  <c r="N518" i="3"/>
  <c r="N517" i="3"/>
  <c r="N516" i="3"/>
  <c r="N515" i="3"/>
  <c r="N514" i="3"/>
  <c r="N513" i="3"/>
  <c r="N512" i="3"/>
  <c r="N511" i="3"/>
  <c r="N510" i="3"/>
  <c r="N501" i="3"/>
  <c r="N500" i="3"/>
  <c r="N499" i="3"/>
  <c r="N498" i="3"/>
  <c r="N497" i="3"/>
  <c r="N496" i="3"/>
  <c r="N495" i="3"/>
  <c r="N494" i="3"/>
  <c r="N493" i="3"/>
  <c r="N492" i="3"/>
  <c r="N491" i="3"/>
  <c r="N490" i="3"/>
  <c r="N489" i="3"/>
  <c r="N488" i="3"/>
  <c r="N487" i="3"/>
  <c r="N486" i="3"/>
  <c r="N485" i="3"/>
  <c r="N484" i="3"/>
  <c r="N483" i="3"/>
  <c r="N482" i="3"/>
  <c r="N473" i="3"/>
  <c r="N472" i="3"/>
  <c r="N471" i="3"/>
  <c r="N470" i="3"/>
  <c r="N469" i="3"/>
  <c r="N468" i="3"/>
  <c r="N467" i="3"/>
  <c r="N466" i="3"/>
  <c r="N465" i="3"/>
  <c r="N464" i="3"/>
  <c r="N463" i="3"/>
  <c r="N462" i="3"/>
  <c r="N461" i="3"/>
  <c r="N460" i="3"/>
  <c r="N459" i="3"/>
  <c r="N458" i="3"/>
  <c r="N457" i="3"/>
  <c r="N456" i="3"/>
  <c r="N455" i="3"/>
  <c r="N454" i="3"/>
  <c r="N445" i="3"/>
  <c r="N444" i="3"/>
  <c r="N443" i="3"/>
  <c r="N442" i="3"/>
  <c r="N441" i="3"/>
  <c r="N440" i="3"/>
  <c r="N439" i="3"/>
  <c r="N438" i="3"/>
  <c r="N437" i="3"/>
  <c r="N436" i="3"/>
  <c r="N435" i="3"/>
  <c r="N434" i="3"/>
  <c r="N433" i="3"/>
  <c r="N432" i="3"/>
  <c r="N431" i="3"/>
  <c r="N430" i="3"/>
  <c r="N429" i="3"/>
  <c r="N428" i="3"/>
  <c r="N427" i="3"/>
  <c r="N426" i="3"/>
  <c r="N417" i="3"/>
  <c r="Q101" i="4" s="1"/>
  <c r="N416" i="3"/>
  <c r="Q100" i="4" s="1"/>
  <c r="N415" i="3"/>
  <c r="Q99" i="4" s="1"/>
  <c r="N414" i="3"/>
  <c r="Q98" i="4" s="1"/>
  <c r="N413" i="3"/>
  <c r="Q97" i="4" s="1"/>
  <c r="N412" i="3"/>
  <c r="Q96" i="4" s="1"/>
  <c r="N411" i="3"/>
  <c r="Q95" i="4" s="1"/>
  <c r="N410" i="3"/>
  <c r="Q94" i="4" s="1"/>
  <c r="N409" i="3"/>
  <c r="Q93" i="4" s="1"/>
  <c r="N408" i="3"/>
  <c r="Q92" i="4" s="1"/>
  <c r="N407" i="3"/>
  <c r="Q91" i="4" s="1"/>
  <c r="N406" i="3"/>
  <c r="Q90" i="4" s="1"/>
  <c r="N405" i="3"/>
  <c r="Q89" i="4" s="1"/>
  <c r="N404" i="3"/>
  <c r="Q88" i="4" s="1"/>
  <c r="N403" i="3"/>
  <c r="Q87" i="4" s="1"/>
  <c r="N402" i="3"/>
  <c r="Q86" i="4" s="1"/>
  <c r="N401" i="3"/>
  <c r="Q85" i="4" s="1"/>
  <c r="N400" i="3"/>
  <c r="Q84" i="4" s="1"/>
  <c r="N399" i="3"/>
  <c r="Q83" i="4" s="1"/>
  <c r="N398" i="3"/>
  <c r="N389" i="3"/>
  <c r="N388" i="3"/>
  <c r="N387" i="3"/>
  <c r="N386" i="3"/>
  <c r="N385" i="3"/>
  <c r="N384" i="3"/>
  <c r="N383" i="3"/>
  <c r="N382" i="3"/>
  <c r="N381" i="3"/>
  <c r="N380" i="3"/>
  <c r="N379" i="3"/>
  <c r="N378" i="3"/>
  <c r="N377" i="3"/>
  <c r="N376" i="3"/>
  <c r="N375" i="3"/>
  <c r="N374" i="3"/>
  <c r="N373" i="3"/>
  <c r="N372" i="3"/>
  <c r="N371" i="3"/>
  <c r="N370" i="3"/>
  <c r="N361" i="3"/>
  <c r="N360" i="3"/>
  <c r="N359" i="3"/>
  <c r="N358" i="3"/>
  <c r="N357" i="3"/>
  <c r="N356" i="3"/>
  <c r="N355" i="3"/>
  <c r="N354" i="3"/>
  <c r="N353" i="3"/>
  <c r="N352" i="3"/>
  <c r="N351" i="3"/>
  <c r="N350" i="3"/>
  <c r="N349" i="3"/>
  <c r="N348" i="3"/>
  <c r="N347" i="3"/>
  <c r="N346" i="3"/>
  <c r="N345" i="3"/>
  <c r="N344" i="3"/>
  <c r="N343" i="3"/>
  <c r="N342" i="3"/>
  <c r="N333" i="3"/>
  <c r="N332" i="3"/>
  <c r="N331" i="3"/>
  <c r="N330" i="3"/>
  <c r="N329" i="3"/>
  <c r="N328" i="3"/>
  <c r="N327" i="3"/>
  <c r="N326" i="3"/>
  <c r="N325" i="3"/>
  <c r="N324" i="3"/>
  <c r="N323" i="3"/>
  <c r="N322" i="3"/>
  <c r="N321" i="3"/>
  <c r="N320" i="3"/>
  <c r="N319" i="3"/>
  <c r="N318" i="3"/>
  <c r="N317" i="3"/>
  <c r="N316" i="3"/>
  <c r="N315" i="3"/>
  <c r="N314" i="3"/>
  <c r="N305" i="3"/>
  <c r="N304" i="3"/>
  <c r="M100" i="4" s="1"/>
  <c r="N303" i="3"/>
  <c r="M99" i="4" s="1"/>
  <c r="N302" i="3"/>
  <c r="M98" i="4" s="1"/>
  <c r="N301" i="3"/>
  <c r="M97" i="4" s="1"/>
  <c r="N300" i="3"/>
  <c r="M96" i="4" s="1"/>
  <c r="N299" i="3"/>
  <c r="M95" i="4" s="1"/>
  <c r="N298" i="3"/>
  <c r="M94" i="4" s="1"/>
  <c r="N297" i="3"/>
  <c r="M93" i="4" s="1"/>
  <c r="N296" i="3"/>
  <c r="M92" i="4" s="1"/>
  <c r="N295" i="3"/>
  <c r="M91" i="4" s="1"/>
  <c r="N294" i="3"/>
  <c r="M90" i="4" s="1"/>
  <c r="N293" i="3"/>
  <c r="M89" i="4" s="1"/>
  <c r="N292" i="3"/>
  <c r="M88" i="4" s="1"/>
  <c r="N291" i="3"/>
  <c r="M87" i="4" s="1"/>
  <c r="N290" i="3"/>
  <c r="M86" i="4" s="1"/>
  <c r="N289" i="3"/>
  <c r="M85" i="4" s="1"/>
  <c r="N288" i="3"/>
  <c r="M84" i="4" s="1"/>
  <c r="N287" i="3"/>
  <c r="M83" i="4" s="1"/>
  <c r="N286" i="3"/>
  <c r="M82" i="4" s="1"/>
  <c r="N277" i="3"/>
  <c r="N276" i="3"/>
  <c r="L100" i="4" s="1"/>
  <c r="N275" i="3"/>
  <c r="L99" i="4" s="1"/>
  <c r="N274" i="3"/>
  <c r="N273" i="3"/>
  <c r="L97" i="4" s="1"/>
  <c r="N272" i="3"/>
  <c r="N271" i="3"/>
  <c r="L95" i="4" s="1"/>
  <c r="N270" i="3"/>
  <c r="L94" i="4" s="1"/>
  <c r="N269" i="3"/>
  <c r="N268" i="3"/>
  <c r="N267" i="3"/>
  <c r="N266" i="3"/>
  <c r="N265" i="3"/>
  <c r="N264" i="3"/>
  <c r="N263" i="3"/>
  <c r="N262" i="3"/>
  <c r="N261" i="3"/>
  <c r="N260" i="3"/>
  <c r="N259" i="3"/>
  <c r="N258" i="3"/>
  <c r="N249" i="3"/>
  <c r="N248" i="3"/>
  <c r="N247" i="3"/>
  <c r="N246" i="3"/>
  <c r="N245" i="3"/>
  <c r="K97" i="4" s="1"/>
  <c r="N244" i="3"/>
  <c r="N243" i="3"/>
  <c r="N242" i="3"/>
  <c r="N241" i="3"/>
  <c r="N240" i="3"/>
  <c r="N239" i="3"/>
  <c r="N238" i="3"/>
  <c r="N237" i="3"/>
  <c r="K89" i="4" s="1"/>
  <c r="N236" i="3"/>
  <c r="N235" i="3"/>
  <c r="N234" i="3"/>
  <c r="N233" i="3"/>
  <c r="N232" i="3"/>
  <c r="N231" i="3"/>
  <c r="N230" i="3"/>
  <c r="N221" i="3"/>
  <c r="J101" i="4" s="1"/>
  <c r="N220" i="3"/>
  <c r="J100" i="4" s="1"/>
  <c r="N219" i="3"/>
  <c r="J99" i="4" s="1"/>
  <c r="N218" i="3"/>
  <c r="J98" i="4" s="1"/>
  <c r="N217" i="3"/>
  <c r="J97" i="4" s="1"/>
  <c r="N216" i="3"/>
  <c r="J96" i="4" s="1"/>
  <c r="N215" i="3"/>
  <c r="J95" i="4" s="1"/>
  <c r="N214" i="3"/>
  <c r="J94" i="4" s="1"/>
  <c r="N213" i="3"/>
  <c r="J93" i="4" s="1"/>
  <c r="N212" i="3"/>
  <c r="J92" i="4" s="1"/>
  <c r="N211" i="3"/>
  <c r="J91" i="4" s="1"/>
  <c r="N210" i="3"/>
  <c r="J90" i="4" s="1"/>
  <c r="N209" i="3"/>
  <c r="J89" i="4" s="1"/>
  <c r="N208" i="3"/>
  <c r="J88" i="4" s="1"/>
  <c r="N207" i="3"/>
  <c r="J87" i="4" s="1"/>
  <c r="N206" i="3"/>
  <c r="J86" i="4" s="1"/>
  <c r="N205" i="3"/>
  <c r="N204" i="3"/>
  <c r="J84" i="4" s="1"/>
  <c r="N203" i="3"/>
  <c r="J83" i="4" s="1"/>
  <c r="N202" i="3"/>
  <c r="J82" i="4" s="1"/>
  <c r="N193" i="3"/>
  <c r="N192" i="3"/>
  <c r="N191" i="3"/>
  <c r="N190" i="3"/>
  <c r="N189" i="3"/>
  <c r="I97" i="4" s="1"/>
  <c r="N188" i="3"/>
  <c r="N187" i="3"/>
  <c r="I95" i="4" s="1"/>
  <c r="N186" i="3"/>
  <c r="N185" i="3"/>
  <c r="I93" i="4" s="1"/>
  <c r="N184" i="3"/>
  <c r="N183" i="3"/>
  <c r="N182" i="3"/>
  <c r="N181" i="3"/>
  <c r="N180" i="3"/>
  <c r="N179" i="3"/>
  <c r="N178" i="3"/>
  <c r="N177" i="3"/>
  <c r="N176" i="3"/>
  <c r="I84" i="4" s="1"/>
  <c r="N175" i="3"/>
  <c r="N174" i="3"/>
  <c r="N165" i="3"/>
  <c r="H101" i="4" s="1"/>
  <c r="N164" i="3"/>
  <c r="H100" i="4" s="1"/>
  <c r="N163" i="3"/>
  <c r="H99" i="4" s="1"/>
  <c r="N162" i="3"/>
  <c r="H98" i="4" s="1"/>
  <c r="N161" i="3"/>
  <c r="H97" i="4" s="1"/>
  <c r="N160" i="3"/>
  <c r="H96" i="4" s="1"/>
  <c r="N159" i="3"/>
  <c r="H95" i="4" s="1"/>
  <c r="N158" i="3"/>
  <c r="H94" i="4" s="1"/>
  <c r="N157" i="3"/>
  <c r="N156" i="3"/>
  <c r="H92" i="4" s="1"/>
  <c r="N155" i="3"/>
  <c r="H91" i="4" s="1"/>
  <c r="N154" i="3"/>
  <c r="H90" i="4" s="1"/>
  <c r="N153" i="3"/>
  <c r="H89" i="4" s="1"/>
  <c r="N152" i="3"/>
  <c r="H88" i="4" s="1"/>
  <c r="N151" i="3"/>
  <c r="H87" i="4" s="1"/>
  <c r="N150" i="3"/>
  <c r="H86" i="4" s="1"/>
  <c r="N149" i="3"/>
  <c r="H85" i="4" s="1"/>
  <c r="N148" i="3"/>
  <c r="H84" i="4" s="1"/>
  <c r="N147" i="3"/>
  <c r="H83" i="4" s="1"/>
  <c r="N146" i="3"/>
  <c r="H82" i="4" s="1"/>
  <c r="N137" i="3"/>
  <c r="N136" i="3"/>
  <c r="G100" i="4" s="1"/>
  <c r="N135" i="3"/>
  <c r="N134" i="3"/>
  <c r="N133" i="3"/>
  <c r="N132" i="3"/>
  <c r="N131" i="3"/>
  <c r="N130" i="3"/>
  <c r="N129" i="3"/>
  <c r="G93" i="4" s="1"/>
  <c r="N128" i="3"/>
  <c r="N127" i="3"/>
  <c r="N126" i="3"/>
  <c r="G90" i="4" s="1"/>
  <c r="N125" i="3"/>
  <c r="N124" i="3"/>
  <c r="N123" i="3"/>
  <c r="N122" i="3"/>
  <c r="N121" i="3"/>
  <c r="N120" i="3"/>
  <c r="N119" i="3"/>
  <c r="N118" i="3"/>
  <c r="N109" i="3"/>
  <c r="N108" i="3"/>
  <c r="N107" i="3"/>
  <c r="N106" i="3"/>
  <c r="F98" i="4" s="1"/>
  <c r="N105" i="3"/>
  <c r="N104" i="3"/>
  <c r="N103" i="3"/>
  <c r="N102" i="3"/>
  <c r="N101" i="3"/>
  <c r="N100" i="3"/>
  <c r="N99" i="3"/>
  <c r="N98" i="3"/>
  <c r="N97" i="3"/>
  <c r="N96" i="3"/>
  <c r="N95" i="3"/>
  <c r="N94" i="3"/>
  <c r="F86" i="4" s="1"/>
  <c r="N93" i="3"/>
  <c r="N92" i="3"/>
  <c r="N91" i="3"/>
  <c r="N90" i="3"/>
  <c r="N81" i="3"/>
  <c r="N80" i="3"/>
  <c r="N79" i="3"/>
  <c r="N78" i="3"/>
  <c r="N77" i="3"/>
  <c r="N76" i="3"/>
  <c r="N75" i="3"/>
  <c r="E95" i="4" s="1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53" i="3"/>
  <c r="N52" i="3"/>
  <c r="N51" i="3"/>
  <c r="D99" i="4" s="1"/>
  <c r="N50" i="3"/>
  <c r="N49" i="3"/>
  <c r="D97" i="4" s="1"/>
  <c r="N48" i="3"/>
  <c r="N47" i="3"/>
  <c r="N46" i="3"/>
  <c r="N45" i="3"/>
  <c r="D93" i="4" s="1"/>
  <c r="N44" i="3"/>
  <c r="N43" i="3"/>
  <c r="N42" i="3"/>
  <c r="N41" i="3"/>
  <c r="D89" i="4" s="1"/>
  <c r="N40" i="3"/>
  <c r="D88" i="4" s="1"/>
  <c r="N39" i="3"/>
  <c r="N38" i="3"/>
  <c r="D86" i="4" s="1"/>
  <c r="N37" i="3"/>
  <c r="N36" i="3"/>
  <c r="D84" i="4" s="1"/>
  <c r="N35" i="3"/>
  <c r="D83" i="4" s="1"/>
  <c r="N34" i="3"/>
  <c r="N25" i="3"/>
  <c r="N24" i="3"/>
  <c r="C100" i="4" s="1"/>
  <c r="N23" i="3"/>
  <c r="C99" i="4" s="1"/>
  <c r="N22" i="3"/>
  <c r="C98" i="4" s="1"/>
  <c r="N21" i="3"/>
  <c r="C97" i="4" s="1"/>
  <c r="N20" i="3"/>
  <c r="C96" i="4" s="1"/>
  <c r="N19" i="3"/>
  <c r="C95" i="4" s="1"/>
  <c r="N18" i="3"/>
  <c r="C94" i="4" s="1"/>
  <c r="N17" i="3"/>
  <c r="C93" i="4" s="1"/>
  <c r="N16" i="3"/>
  <c r="C92" i="4" s="1"/>
  <c r="N15" i="3"/>
  <c r="C91" i="4" s="1"/>
  <c r="N14" i="3"/>
  <c r="C90" i="4" s="1"/>
  <c r="N13" i="3"/>
  <c r="C89" i="4" s="1"/>
  <c r="N12" i="3"/>
  <c r="C88" i="4" s="1"/>
  <c r="N11" i="3"/>
  <c r="C87" i="4" s="1"/>
  <c r="N10" i="3"/>
  <c r="C86" i="4" s="1"/>
  <c r="N9" i="3"/>
  <c r="C85" i="4" s="1"/>
  <c r="N8" i="3"/>
  <c r="C84" i="4" s="1"/>
  <c r="N7" i="3"/>
  <c r="C83" i="4" s="1"/>
  <c r="N6" i="3"/>
  <c r="A534" i="2"/>
  <c r="B534" i="2"/>
  <c r="C534" i="2"/>
  <c r="N557" i="2"/>
  <c r="B557" i="2"/>
  <c r="A557" i="2"/>
  <c r="N556" i="2"/>
  <c r="B556" i="2"/>
  <c r="A556" i="2"/>
  <c r="N555" i="2"/>
  <c r="B555" i="2"/>
  <c r="A555" i="2"/>
  <c r="N554" i="2"/>
  <c r="B554" i="2"/>
  <c r="A554" i="2"/>
  <c r="N553" i="2"/>
  <c r="B553" i="2"/>
  <c r="A553" i="2"/>
  <c r="N552" i="2"/>
  <c r="B552" i="2"/>
  <c r="A552" i="2"/>
  <c r="N551" i="2"/>
  <c r="B551" i="2"/>
  <c r="A551" i="2"/>
  <c r="N550" i="2"/>
  <c r="B550" i="2"/>
  <c r="A550" i="2"/>
  <c r="N549" i="2"/>
  <c r="B549" i="2"/>
  <c r="A549" i="2"/>
  <c r="N548" i="2"/>
  <c r="B548" i="2"/>
  <c r="A548" i="2"/>
  <c r="N547" i="2"/>
  <c r="B547" i="2"/>
  <c r="A547" i="2"/>
  <c r="N546" i="2"/>
  <c r="B546" i="2"/>
  <c r="A546" i="2"/>
  <c r="N545" i="2"/>
  <c r="B545" i="2"/>
  <c r="A545" i="2"/>
  <c r="N544" i="2"/>
  <c r="B544" i="2"/>
  <c r="A544" i="2"/>
  <c r="N543" i="2"/>
  <c r="B543" i="2"/>
  <c r="A543" i="2"/>
  <c r="N542" i="2"/>
  <c r="B542" i="2"/>
  <c r="A542" i="2"/>
  <c r="N541" i="2"/>
  <c r="B541" i="2"/>
  <c r="A541" i="2"/>
  <c r="N540" i="2"/>
  <c r="B540" i="2"/>
  <c r="A540" i="2"/>
  <c r="N539" i="2"/>
  <c r="B539" i="2"/>
  <c r="A539" i="2"/>
  <c r="N538" i="2"/>
  <c r="B538" i="2"/>
  <c r="A538" i="2"/>
  <c r="A506" i="2"/>
  <c r="B506" i="2"/>
  <c r="C506" i="2"/>
  <c r="N529" i="2"/>
  <c r="B529" i="2"/>
  <c r="A529" i="2"/>
  <c r="N528" i="2"/>
  <c r="B528" i="2"/>
  <c r="A528" i="2"/>
  <c r="N527" i="2"/>
  <c r="B527" i="2"/>
  <c r="A527" i="2"/>
  <c r="N526" i="2"/>
  <c r="B526" i="2"/>
  <c r="A526" i="2"/>
  <c r="N525" i="2"/>
  <c r="B525" i="2"/>
  <c r="A525" i="2"/>
  <c r="N524" i="2"/>
  <c r="B524" i="2"/>
  <c r="A524" i="2"/>
  <c r="N523" i="2"/>
  <c r="B523" i="2"/>
  <c r="A523" i="2"/>
  <c r="N522" i="2"/>
  <c r="B522" i="2"/>
  <c r="A522" i="2"/>
  <c r="N521" i="2"/>
  <c r="B521" i="2"/>
  <c r="A521" i="2"/>
  <c r="N520" i="2"/>
  <c r="B520" i="2"/>
  <c r="A520" i="2"/>
  <c r="N519" i="2"/>
  <c r="B519" i="2"/>
  <c r="A519" i="2"/>
  <c r="N518" i="2"/>
  <c r="B518" i="2"/>
  <c r="A518" i="2"/>
  <c r="N517" i="2"/>
  <c r="B517" i="2"/>
  <c r="A517" i="2"/>
  <c r="N516" i="2"/>
  <c r="B516" i="2"/>
  <c r="A516" i="2"/>
  <c r="N515" i="2"/>
  <c r="B515" i="2"/>
  <c r="A515" i="2"/>
  <c r="N514" i="2"/>
  <c r="B514" i="2"/>
  <c r="A514" i="2"/>
  <c r="N513" i="2"/>
  <c r="B513" i="2"/>
  <c r="A513" i="2"/>
  <c r="N512" i="2"/>
  <c r="B512" i="2"/>
  <c r="A512" i="2"/>
  <c r="N511" i="2"/>
  <c r="B511" i="2"/>
  <c r="A511" i="2"/>
  <c r="N510" i="2"/>
  <c r="B510" i="2"/>
  <c r="A510" i="2"/>
  <c r="A478" i="2"/>
  <c r="B478" i="2"/>
  <c r="C478" i="2"/>
  <c r="N501" i="2"/>
  <c r="B501" i="2"/>
  <c r="A501" i="2"/>
  <c r="N500" i="2"/>
  <c r="B500" i="2"/>
  <c r="A500" i="2"/>
  <c r="N499" i="2"/>
  <c r="B499" i="2"/>
  <c r="A499" i="2"/>
  <c r="N498" i="2"/>
  <c r="B498" i="2"/>
  <c r="A498" i="2"/>
  <c r="N497" i="2"/>
  <c r="B497" i="2"/>
  <c r="A497" i="2"/>
  <c r="N496" i="2"/>
  <c r="B496" i="2"/>
  <c r="A496" i="2"/>
  <c r="N495" i="2"/>
  <c r="B495" i="2"/>
  <c r="A495" i="2"/>
  <c r="N494" i="2"/>
  <c r="B494" i="2"/>
  <c r="A494" i="2"/>
  <c r="N493" i="2"/>
  <c r="B493" i="2"/>
  <c r="A493" i="2"/>
  <c r="N492" i="2"/>
  <c r="B492" i="2"/>
  <c r="A492" i="2"/>
  <c r="N491" i="2"/>
  <c r="B491" i="2"/>
  <c r="A491" i="2"/>
  <c r="N490" i="2"/>
  <c r="B490" i="2"/>
  <c r="A490" i="2"/>
  <c r="N489" i="2"/>
  <c r="B489" i="2"/>
  <c r="A489" i="2"/>
  <c r="N488" i="2"/>
  <c r="B488" i="2"/>
  <c r="A488" i="2"/>
  <c r="N487" i="2"/>
  <c r="B487" i="2"/>
  <c r="A487" i="2"/>
  <c r="N486" i="2"/>
  <c r="B486" i="2"/>
  <c r="A486" i="2"/>
  <c r="N485" i="2"/>
  <c r="B485" i="2"/>
  <c r="A485" i="2"/>
  <c r="N484" i="2"/>
  <c r="B484" i="2"/>
  <c r="A484" i="2"/>
  <c r="N483" i="2"/>
  <c r="B483" i="2"/>
  <c r="A483" i="2"/>
  <c r="N482" i="2"/>
  <c r="B482" i="2"/>
  <c r="A482" i="2"/>
  <c r="A450" i="2"/>
  <c r="B450" i="2"/>
  <c r="C450" i="2"/>
  <c r="N473" i="2"/>
  <c r="B473" i="2"/>
  <c r="A473" i="2"/>
  <c r="N472" i="2"/>
  <c r="B472" i="2"/>
  <c r="A472" i="2"/>
  <c r="N471" i="2"/>
  <c r="B471" i="2"/>
  <c r="A471" i="2"/>
  <c r="N470" i="2"/>
  <c r="B470" i="2"/>
  <c r="A470" i="2"/>
  <c r="N469" i="2"/>
  <c r="B469" i="2"/>
  <c r="A469" i="2"/>
  <c r="N468" i="2"/>
  <c r="B468" i="2"/>
  <c r="A468" i="2"/>
  <c r="N467" i="2"/>
  <c r="B467" i="2"/>
  <c r="A467" i="2"/>
  <c r="N466" i="2"/>
  <c r="B466" i="2"/>
  <c r="A466" i="2"/>
  <c r="N465" i="2"/>
  <c r="B465" i="2"/>
  <c r="A465" i="2"/>
  <c r="N464" i="2"/>
  <c r="B464" i="2"/>
  <c r="A464" i="2"/>
  <c r="N463" i="2"/>
  <c r="B463" i="2"/>
  <c r="A463" i="2"/>
  <c r="N462" i="2"/>
  <c r="B462" i="2"/>
  <c r="A462" i="2"/>
  <c r="N461" i="2"/>
  <c r="O461" i="2" s="1"/>
  <c r="B461" i="2"/>
  <c r="A461" i="2"/>
  <c r="N460" i="2"/>
  <c r="B460" i="2"/>
  <c r="A460" i="2"/>
  <c r="N459" i="2"/>
  <c r="B459" i="2"/>
  <c r="A459" i="2"/>
  <c r="N458" i="2"/>
  <c r="B458" i="2"/>
  <c r="A458" i="2"/>
  <c r="N457" i="2"/>
  <c r="O457" i="2" s="1"/>
  <c r="B457" i="2"/>
  <c r="A457" i="2"/>
  <c r="N456" i="2"/>
  <c r="B456" i="2"/>
  <c r="A456" i="2"/>
  <c r="N455" i="2"/>
  <c r="O455" i="2" s="1"/>
  <c r="B455" i="2"/>
  <c r="A455" i="2"/>
  <c r="N454" i="2"/>
  <c r="B454" i="2"/>
  <c r="A454" i="2"/>
  <c r="A422" i="2"/>
  <c r="B422" i="2"/>
  <c r="C422" i="2"/>
  <c r="N445" i="2"/>
  <c r="B445" i="2"/>
  <c r="A445" i="2"/>
  <c r="N444" i="2"/>
  <c r="B444" i="2"/>
  <c r="A444" i="2"/>
  <c r="N443" i="2"/>
  <c r="B443" i="2"/>
  <c r="A443" i="2"/>
  <c r="N442" i="2"/>
  <c r="B442" i="2"/>
  <c r="A442" i="2"/>
  <c r="N441" i="2"/>
  <c r="B441" i="2"/>
  <c r="A441" i="2"/>
  <c r="N440" i="2"/>
  <c r="B440" i="2"/>
  <c r="A440" i="2"/>
  <c r="N439" i="2"/>
  <c r="B439" i="2"/>
  <c r="A439" i="2"/>
  <c r="N438" i="2"/>
  <c r="B438" i="2"/>
  <c r="A438" i="2"/>
  <c r="N437" i="2"/>
  <c r="B437" i="2"/>
  <c r="A437" i="2"/>
  <c r="N436" i="2"/>
  <c r="B436" i="2"/>
  <c r="A436" i="2"/>
  <c r="N435" i="2"/>
  <c r="B435" i="2"/>
  <c r="A435" i="2"/>
  <c r="N434" i="2"/>
  <c r="B434" i="2"/>
  <c r="A434" i="2"/>
  <c r="N433" i="2"/>
  <c r="B433" i="2"/>
  <c r="A433" i="2"/>
  <c r="N432" i="2"/>
  <c r="B432" i="2"/>
  <c r="A432" i="2"/>
  <c r="N431" i="2"/>
  <c r="B431" i="2"/>
  <c r="A431" i="2"/>
  <c r="N430" i="2"/>
  <c r="B430" i="2"/>
  <c r="A430" i="2"/>
  <c r="N429" i="2"/>
  <c r="O429" i="2" s="1"/>
  <c r="B429" i="2"/>
  <c r="A429" i="2"/>
  <c r="N428" i="2"/>
  <c r="O428" i="2" s="1"/>
  <c r="B428" i="2"/>
  <c r="A428" i="2"/>
  <c r="N427" i="2"/>
  <c r="O427" i="2" s="1"/>
  <c r="B427" i="2"/>
  <c r="A427" i="2"/>
  <c r="N426" i="2"/>
  <c r="B426" i="2"/>
  <c r="A426" i="2"/>
  <c r="A394" i="2"/>
  <c r="B394" i="2"/>
  <c r="C394" i="2"/>
  <c r="N417" i="2"/>
  <c r="B417" i="2"/>
  <c r="A417" i="2"/>
  <c r="N416" i="2"/>
  <c r="B416" i="2"/>
  <c r="A416" i="2"/>
  <c r="N415" i="2"/>
  <c r="B415" i="2"/>
  <c r="A415" i="2"/>
  <c r="N414" i="2"/>
  <c r="B414" i="2"/>
  <c r="A414" i="2"/>
  <c r="N413" i="2"/>
  <c r="B413" i="2"/>
  <c r="A413" i="2"/>
  <c r="N412" i="2"/>
  <c r="B412" i="2"/>
  <c r="A412" i="2"/>
  <c r="N411" i="2"/>
  <c r="B411" i="2"/>
  <c r="A411" i="2"/>
  <c r="N410" i="2"/>
  <c r="B410" i="2"/>
  <c r="A410" i="2"/>
  <c r="N409" i="2"/>
  <c r="B409" i="2"/>
  <c r="A409" i="2"/>
  <c r="N408" i="2"/>
  <c r="B408" i="2"/>
  <c r="A408" i="2"/>
  <c r="N407" i="2"/>
  <c r="B407" i="2"/>
  <c r="A407" i="2"/>
  <c r="N406" i="2"/>
  <c r="B406" i="2"/>
  <c r="A406" i="2"/>
  <c r="N405" i="2"/>
  <c r="B405" i="2"/>
  <c r="A405" i="2"/>
  <c r="N404" i="2"/>
  <c r="O404" i="2" s="1"/>
  <c r="B404" i="2"/>
  <c r="A404" i="2"/>
  <c r="N403" i="2"/>
  <c r="B403" i="2"/>
  <c r="A403" i="2"/>
  <c r="N402" i="2"/>
  <c r="B402" i="2"/>
  <c r="A402" i="2"/>
  <c r="N401" i="2"/>
  <c r="B401" i="2"/>
  <c r="A401" i="2"/>
  <c r="N400" i="2"/>
  <c r="B400" i="2"/>
  <c r="A400" i="2"/>
  <c r="N399" i="2"/>
  <c r="O399" i="2" s="1"/>
  <c r="B399" i="2"/>
  <c r="A399" i="2"/>
  <c r="N398" i="2"/>
  <c r="B398" i="2"/>
  <c r="A398" i="2"/>
  <c r="A366" i="2"/>
  <c r="B366" i="2"/>
  <c r="C366" i="2"/>
  <c r="N389" i="2"/>
  <c r="B389" i="2"/>
  <c r="A389" i="2"/>
  <c r="N388" i="2"/>
  <c r="B388" i="2"/>
  <c r="A388" i="2"/>
  <c r="N387" i="2"/>
  <c r="B387" i="2"/>
  <c r="A387" i="2"/>
  <c r="N386" i="2"/>
  <c r="B386" i="2"/>
  <c r="A386" i="2"/>
  <c r="N385" i="2"/>
  <c r="B385" i="2"/>
  <c r="A385" i="2"/>
  <c r="N384" i="2"/>
  <c r="B384" i="2"/>
  <c r="A384" i="2"/>
  <c r="N383" i="2"/>
  <c r="B383" i="2"/>
  <c r="A383" i="2"/>
  <c r="N382" i="2"/>
  <c r="B382" i="2"/>
  <c r="A382" i="2"/>
  <c r="N381" i="2"/>
  <c r="O381" i="2" s="1"/>
  <c r="B381" i="2"/>
  <c r="A381" i="2"/>
  <c r="N380" i="2"/>
  <c r="B380" i="2"/>
  <c r="A380" i="2"/>
  <c r="N379" i="2"/>
  <c r="O379" i="2" s="1"/>
  <c r="B379" i="2"/>
  <c r="A379" i="2"/>
  <c r="N378" i="2"/>
  <c r="B378" i="2"/>
  <c r="A378" i="2"/>
  <c r="N377" i="2"/>
  <c r="O377" i="2" s="1"/>
  <c r="B377" i="2"/>
  <c r="A377" i="2"/>
  <c r="N376" i="2"/>
  <c r="O376" i="2" s="1"/>
  <c r="B376" i="2"/>
  <c r="A376" i="2"/>
  <c r="N375" i="2"/>
  <c r="O375" i="2" s="1"/>
  <c r="B375" i="2"/>
  <c r="A375" i="2"/>
  <c r="N374" i="2"/>
  <c r="O374" i="2" s="1"/>
  <c r="B374" i="2"/>
  <c r="A374" i="2"/>
  <c r="N373" i="2"/>
  <c r="B373" i="2"/>
  <c r="A373" i="2"/>
  <c r="N372" i="2"/>
  <c r="B372" i="2"/>
  <c r="A372" i="2"/>
  <c r="N371" i="2"/>
  <c r="B371" i="2"/>
  <c r="A371" i="2"/>
  <c r="N370" i="2"/>
  <c r="B370" i="2"/>
  <c r="A370" i="2"/>
  <c r="A338" i="2"/>
  <c r="B338" i="2"/>
  <c r="C338" i="2"/>
  <c r="N361" i="2"/>
  <c r="B361" i="2"/>
  <c r="A361" i="2"/>
  <c r="N360" i="2"/>
  <c r="B360" i="2"/>
  <c r="A360" i="2"/>
  <c r="N359" i="2"/>
  <c r="B359" i="2"/>
  <c r="A359" i="2"/>
  <c r="N358" i="2"/>
  <c r="B358" i="2"/>
  <c r="A358" i="2"/>
  <c r="N357" i="2"/>
  <c r="B357" i="2"/>
  <c r="A357" i="2"/>
  <c r="N356" i="2"/>
  <c r="B356" i="2"/>
  <c r="A356" i="2"/>
  <c r="N355" i="2"/>
  <c r="B355" i="2"/>
  <c r="A355" i="2"/>
  <c r="N354" i="2"/>
  <c r="B354" i="2"/>
  <c r="A354" i="2"/>
  <c r="N353" i="2"/>
  <c r="B353" i="2"/>
  <c r="A353" i="2"/>
  <c r="N352" i="2"/>
  <c r="B352" i="2"/>
  <c r="A352" i="2"/>
  <c r="N351" i="2"/>
  <c r="B351" i="2"/>
  <c r="A351" i="2"/>
  <c r="N350" i="2"/>
  <c r="B350" i="2"/>
  <c r="A350" i="2"/>
  <c r="N349" i="2"/>
  <c r="O349" i="2" s="1"/>
  <c r="B349" i="2"/>
  <c r="A349" i="2"/>
  <c r="N348" i="2"/>
  <c r="B348" i="2"/>
  <c r="A348" i="2"/>
  <c r="N347" i="2"/>
  <c r="O347" i="2" s="1"/>
  <c r="B347" i="2"/>
  <c r="A347" i="2"/>
  <c r="N346" i="2"/>
  <c r="B346" i="2"/>
  <c r="A346" i="2"/>
  <c r="N345" i="2"/>
  <c r="B345" i="2"/>
  <c r="A345" i="2"/>
  <c r="N344" i="2"/>
  <c r="O344" i="2" s="1"/>
  <c r="B344" i="2"/>
  <c r="A344" i="2"/>
  <c r="N343" i="2"/>
  <c r="O343" i="2" s="1"/>
  <c r="B343" i="2"/>
  <c r="A343" i="2"/>
  <c r="N342" i="2"/>
  <c r="B342" i="2"/>
  <c r="A342" i="2"/>
  <c r="A310" i="2"/>
  <c r="B310" i="2"/>
  <c r="C310" i="2"/>
  <c r="N333" i="2"/>
  <c r="B333" i="2"/>
  <c r="A333" i="2"/>
  <c r="N332" i="2"/>
  <c r="B332" i="2"/>
  <c r="A332" i="2"/>
  <c r="N331" i="2"/>
  <c r="B331" i="2"/>
  <c r="A331" i="2"/>
  <c r="N330" i="2"/>
  <c r="B330" i="2"/>
  <c r="A330" i="2"/>
  <c r="N329" i="2"/>
  <c r="B329" i="2"/>
  <c r="A329" i="2"/>
  <c r="N328" i="2"/>
  <c r="B328" i="2"/>
  <c r="A328" i="2"/>
  <c r="N327" i="2"/>
  <c r="B327" i="2"/>
  <c r="A327" i="2"/>
  <c r="N326" i="2"/>
  <c r="B326" i="2"/>
  <c r="A326" i="2"/>
  <c r="N325" i="2"/>
  <c r="B325" i="2"/>
  <c r="A325" i="2"/>
  <c r="N324" i="2"/>
  <c r="B324" i="2"/>
  <c r="A324" i="2"/>
  <c r="N323" i="2"/>
  <c r="B323" i="2"/>
  <c r="A323" i="2"/>
  <c r="N322" i="2"/>
  <c r="B322" i="2"/>
  <c r="A322" i="2"/>
  <c r="N321" i="2"/>
  <c r="B321" i="2"/>
  <c r="A321" i="2"/>
  <c r="N320" i="2"/>
  <c r="B320" i="2"/>
  <c r="A320" i="2"/>
  <c r="N319" i="2"/>
  <c r="B319" i="2"/>
  <c r="A319" i="2"/>
  <c r="N318" i="2"/>
  <c r="B318" i="2"/>
  <c r="A318" i="2"/>
  <c r="N317" i="2"/>
  <c r="O317" i="2" s="1"/>
  <c r="B317" i="2"/>
  <c r="A317" i="2"/>
  <c r="N316" i="2"/>
  <c r="O316" i="2" s="1"/>
  <c r="B316" i="2"/>
  <c r="A316" i="2"/>
  <c r="N315" i="2"/>
  <c r="O315" i="2" s="1"/>
  <c r="B315" i="2"/>
  <c r="A315" i="2"/>
  <c r="N314" i="2"/>
  <c r="B314" i="2"/>
  <c r="A314" i="2"/>
  <c r="A282" i="2"/>
  <c r="B282" i="2"/>
  <c r="C282" i="2"/>
  <c r="N305" i="2"/>
  <c r="V117" i="4" s="1"/>
  <c r="B305" i="2"/>
  <c r="A305" i="2"/>
  <c r="N304" i="2"/>
  <c r="U117" i="4" s="1"/>
  <c r="B304" i="2"/>
  <c r="A304" i="2"/>
  <c r="N303" i="2"/>
  <c r="T117" i="4" s="1"/>
  <c r="B303" i="2"/>
  <c r="A303" i="2"/>
  <c r="N302" i="2"/>
  <c r="S117" i="4" s="1"/>
  <c r="B302" i="2"/>
  <c r="A302" i="2"/>
  <c r="N301" i="2"/>
  <c r="R117" i="4" s="1"/>
  <c r="B301" i="2"/>
  <c r="A301" i="2"/>
  <c r="N300" i="2"/>
  <c r="Q117" i="4" s="1"/>
  <c r="B300" i="2"/>
  <c r="A300" i="2"/>
  <c r="N299" i="2"/>
  <c r="P117" i="4" s="1"/>
  <c r="B299" i="2"/>
  <c r="A299" i="2"/>
  <c r="N298" i="2"/>
  <c r="O117" i="4" s="1"/>
  <c r="B298" i="2"/>
  <c r="A298" i="2"/>
  <c r="N297" i="2"/>
  <c r="B297" i="2"/>
  <c r="A297" i="2"/>
  <c r="N296" i="2"/>
  <c r="B296" i="2"/>
  <c r="A296" i="2"/>
  <c r="N295" i="2"/>
  <c r="B295" i="2"/>
  <c r="A295" i="2"/>
  <c r="N294" i="2"/>
  <c r="B294" i="2"/>
  <c r="A294" i="2"/>
  <c r="N293" i="2"/>
  <c r="B293" i="2"/>
  <c r="A293" i="2"/>
  <c r="N292" i="2"/>
  <c r="B292" i="2"/>
  <c r="A292" i="2"/>
  <c r="N291" i="2"/>
  <c r="B291" i="2"/>
  <c r="A291" i="2"/>
  <c r="N290" i="2"/>
  <c r="B290" i="2"/>
  <c r="A290" i="2"/>
  <c r="N289" i="2"/>
  <c r="F117" i="4" s="1"/>
  <c r="B289" i="2"/>
  <c r="A289" i="2"/>
  <c r="N288" i="2"/>
  <c r="E117" i="4" s="1"/>
  <c r="B288" i="2"/>
  <c r="A288" i="2"/>
  <c r="N287" i="2"/>
  <c r="D117" i="4" s="1"/>
  <c r="B287" i="2"/>
  <c r="A287" i="2"/>
  <c r="N286" i="2"/>
  <c r="C117" i="4" s="1"/>
  <c r="B286" i="2"/>
  <c r="A286" i="2"/>
  <c r="A254" i="2"/>
  <c r="B254" i="2"/>
  <c r="C254" i="2"/>
  <c r="N277" i="2"/>
  <c r="B277" i="2"/>
  <c r="A277" i="2"/>
  <c r="N276" i="2"/>
  <c r="B276" i="2"/>
  <c r="A276" i="2"/>
  <c r="N275" i="2"/>
  <c r="B275" i="2"/>
  <c r="A275" i="2"/>
  <c r="N274" i="2"/>
  <c r="B274" i="2"/>
  <c r="A274" i="2"/>
  <c r="N273" i="2"/>
  <c r="B273" i="2"/>
  <c r="A273" i="2"/>
  <c r="N272" i="2"/>
  <c r="B272" i="2"/>
  <c r="A272" i="2"/>
  <c r="N271" i="2"/>
  <c r="B271" i="2"/>
  <c r="A271" i="2"/>
  <c r="N270" i="2"/>
  <c r="B270" i="2"/>
  <c r="A270" i="2"/>
  <c r="N269" i="2"/>
  <c r="B269" i="2"/>
  <c r="A269" i="2"/>
  <c r="N268" i="2"/>
  <c r="B268" i="2"/>
  <c r="A268" i="2"/>
  <c r="N267" i="2"/>
  <c r="B267" i="2"/>
  <c r="A267" i="2"/>
  <c r="N266" i="2"/>
  <c r="B266" i="2"/>
  <c r="A266" i="2"/>
  <c r="N265" i="2"/>
  <c r="B265" i="2"/>
  <c r="A265" i="2"/>
  <c r="N264" i="2"/>
  <c r="B264" i="2"/>
  <c r="A264" i="2"/>
  <c r="N263" i="2"/>
  <c r="B263" i="2"/>
  <c r="A263" i="2"/>
  <c r="N262" i="2"/>
  <c r="B262" i="2"/>
  <c r="A262" i="2"/>
  <c r="N261" i="2"/>
  <c r="B261" i="2"/>
  <c r="A261" i="2"/>
  <c r="N260" i="2"/>
  <c r="B260" i="2"/>
  <c r="A260" i="2"/>
  <c r="N259" i="2"/>
  <c r="B259" i="2"/>
  <c r="A259" i="2"/>
  <c r="N258" i="2"/>
  <c r="B258" i="2"/>
  <c r="A258" i="2"/>
  <c r="A226" i="2"/>
  <c r="B226" i="2"/>
  <c r="C226" i="2"/>
  <c r="N249" i="2"/>
  <c r="B249" i="2"/>
  <c r="A249" i="2"/>
  <c r="N248" i="2"/>
  <c r="B248" i="2"/>
  <c r="A248" i="2"/>
  <c r="N247" i="2"/>
  <c r="B247" i="2"/>
  <c r="A247" i="2"/>
  <c r="N246" i="2"/>
  <c r="B246" i="2"/>
  <c r="A246" i="2"/>
  <c r="N245" i="2"/>
  <c r="B245" i="2"/>
  <c r="A245" i="2"/>
  <c r="N244" i="2"/>
  <c r="B244" i="2"/>
  <c r="A244" i="2"/>
  <c r="N243" i="2"/>
  <c r="B243" i="2"/>
  <c r="A243" i="2"/>
  <c r="N242" i="2"/>
  <c r="B242" i="2"/>
  <c r="A242" i="2"/>
  <c r="N241" i="2"/>
  <c r="B241" i="2"/>
  <c r="A241" i="2"/>
  <c r="N240" i="2"/>
  <c r="B240" i="2"/>
  <c r="A240" i="2"/>
  <c r="N239" i="2"/>
  <c r="B239" i="2"/>
  <c r="A239" i="2"/>
  <c r="N238" i="2"/>
  <c r="B238" i="2"/>
  <c r="A238" i="2"/>
  <c r="N237" i="2"/>
  <c r="B237" i="2"/>
  <c r="A237" i="2"/>
  <c r="N236" i="2"/>
  <c r="B236" i="2"/>
  <c r="A236" i="2"/>
  <c r="N235" i="2"/>
  <c r="B235" i="2"/>
  <c r="A235" i="2"/>
  <c r="N234" i="2"/>
  <c r="B234" i="2"/>
  <c r="A234" i="2"/>
  <c r="N233" i="2"/>
  <c r="B233" i="2"/>
  <c r="A233" i="2"/>
  <c r="N232" i="2"/>
  <c r="B232" i="2"/>
  <c r="A232" i="2"/>
  <c r="N231" i="2"/>
  <c r="B231" i="2"/>
  <c r="A231" i="2"/>
  <c r="N230" i="2"/>
  <c r="B230" i="2"/>
  <c r="A230" i="2"/>
  <c r="A198" i="2"/>
  <c r="B198" i="2"/>
  <c r="C198" i="2"/>
  <c r="N221" i="2"/>
  <c r="V114" i="4" s="1"/>
  <c r="B221" i="2"/>
  <c r="A221" i="2"/>
  <c r="N220" i="2"/>
  <c r="U114" i="4" s="1"/>
  <c r="B220" i="2"/>
  <c r="A220" i="2"/>
  <c r="N219" i="2"/>
  <c r="T114" i="4" s="1"/>
  <c r="B219" i="2"/>
  <c r="A219" i="2"/>
  <c r="N218" i="2"/>
  <c r="S114" i="4" s="1"/>
  <c r="B218" i="2"/>
  <c r="A218" i="2"/>
  <c r="N217" i="2"/>
  <c r="R114" i="4" s="1"/>
  <c r="B217" i="2"/>
  <c r="A217" i="2"/>
  <c r="N216" i="2"/>
  <c r="Q114" i="4" s="1"/>
  <c r="B216" i="2"/>
  <c r="A216" i="2"/>
  <c r="N215" i="2"/>
  <c r="P114" i="4" s="1"/>
  <c r="B215" i="2"/>
  <c r="A215" i="2"/>
  <c r="N214" i="2"/>
  <c r="O114" i="4" s="1"/>
  <c r="B214" i="2"/>
  <c r="A214" i="2"/>
  <c r="N213" i="2"/>
  <c r="N114" i="4" s="1"/>
  <c r="B213" i="2"/>
  <c r="A213" i="2"/>
  <c r="N212" i="2"/>
  <c r="M114" i="4" s="1"/>
  <c r="B212" i="2"/>
  <c r="A212" i="2"/>
  <c r="N211" i="2"/>
  <c r="L114" i="4" s="1"/>
  <c r="B211" i="2"/>
  <c r="A211" i="2"/>
  <c r="N210" i="2"/>
  <c r="K114" i="4" s="1"/>
  <c r="B210" i="2"/>
  <c r="A210" i="2"/>
  <c r="N209" i="2"/>
  <c r="J114" i="4" s="1"/>
  <c r="B209" i="2"/>
  <c r="A209" i="2"/>
  <c r="N208" i="2"/>
  <c r="I114" i="4" s="1"/>
  <c r="B208" i="2"/>
  <c r="A208" i="2"/>
  <c r="N207" i="2"/>
  <c r="H114" i="4" s="1"/>
  <c r="B207" i="2"/>
  <c r="A207" i="2"/>
  <c r="N206" i="2"/>
  <c r="G114" i="4" s="1"/>
  <c r="B206" i="2"/>
  <c r="A206" i="2"/>
  <c r="N205" i="2"/>
  <c r="F114" i="4" s="1"/>
  <c r="B205" i="2"/>
  <c r="A205" i="2"/>
  <c r="N204" i="2"/>
  <c r="B204" i="2"/>
  <c r="A204" i="2"/>
  <c r="N203" i="2"/>
  <c r="D114" i="4" s="1"/>
  <c r="B203" i="2"/>
  <c r="A203" i="2"/>
  <c r="N202" i="2"/>
  <c r="C114" i="4" s="1"/>
  <c r="B202" i="2"/>
  <c r="A202" i="2"/>
  <c r="A170" i="2"/>
  <c r="B170" i="2"/>
  <c r="C170" i="2"/>
  <c r="N193" i="2"/>
  <c r="V113" i="4" s="1"/>
  <c r="B193" i="2"/>
  <c r="A193" i="2"/>
  <c r="N192" i="2"/>
  <c r="U113" i="4" s="1"/>
  <c r="B192" i="2"/>
  <c r="A192" i="2"/>
  <c r="N191" i="2"/>
  <c r="T113" i="4" s="1"/>
  <c r="B191" i="2"/>
  <c r="A191" i="2"/>
  <c r="N190" i="2"/>
  <c r="S113" i="4" s="1"/>
  <c r="B190" i="2"/>
  <c r="A190" i="2"/>
  <c r="N189" i="2"/>
  <c r="R113" i="4" s="1"/>
  <c r="B189" i="2"/>
  <c r="A189" i="2"/>
  <c r="N188" i="2"/>
  <c r="Q113" i="4" s="1"/>
  <c r="B188" i="2"/>
  <c r="A188" i="2"/>
  <c r="N187" i="2"/>
  <c r="P113" i="4" s="1"/>
  <c r="B187" i="2"/>
  <c r="A187" i="2"/>
  <c r="N186" i="2"/>
  <c r="O113" i="4" s="1"/>
  <c r="B186" i="2"/>
  <c r="A186" i="2"/>
  <c r="N185" i="2"/>
  <c r="N113" i="4" s="1"/>
  <c r="B185" i="2"/>
  <c r="A185" i="2"/>
  <c r="N184" i="2"/>
  <c r="M113" i="4" s="1"/>
  <c r="B184" i="2"/>
  <c r="A184" i="2"/>
  <c r="N183" i="2"/>
  <c r="L113" i="4" s="1"/>
  <c r="B183" i="2"/>
  <c r="A183" i="2"/>
  <c r="N182" i="2"/>
  <c r="K113" i="4" s="1"/>
  <c r="B182" i="2"/>
  <c r="A182" i="2"/>
  <c r="N181" i="2"/>
  <c r="J113" i="4" s="1"/>
  <c r="B181" i="2"/>
  <c r="A181" i="2"/>
  <c r="N180" i="2"/>
  <c r="I113" i="4" s="1"/>
  <c r="B180" i="2"/>
  <c r="A180" i="2"/>
  <c r="N179" i="2"/>
  <c r="H113" i="4" s="1"/>
  <c r="B179" i="2"/>
  <c r="A179" i="2"/>
  <c r="N178" i="2"/>
  <c r="G113" i="4" s="1"/>
  <c r="B178" i="2"/>
  <c r="A178" i="2"/>
  <c r="N177" i="2"/>
  <c r="F113" i="4" s="1"/>
  <c r="B177" i="2"/>
  <c r="A177" i="2"/>
  <c r="N176" i="2"/>
  <c r="B176" i="2"/>
  <c r="A176" i="2"/>
  <c r="N175" i="2"/>
  <c r="D113" i="4" s="1"/>
  <c r="B175" i="2"/>
  <c r="A175" i="2"/>
  <c r="N174" i="2"/>
  <c r="C113" i="4" s="1"/>
  <c r="B174" i="2"/>
  <c r="A174" i="2"/>
  <c r="A142" i="2"/>
  <c r="B142" i="2"/>
  <c r="C142" i="2"/>
  <c r="N165" i="2"/>
  <c r="B165" i="2"/>
  <c r="A165" i="2"/>
  <c r="N164" i="2"/>
  <c r="B164" i="2"/>
  <c r="A164" i="2"/>
  <c r="N163" i="2"/>
  <c r="B163" i="2"/>
  <c r="A163" i="2"/>
  <c r="N162" i="2"/>
  <c r="B162" i="2"/>
  <c r="A162" i="2"/>
  <c r="N161" i="2"/>
  <c r="B161" i="2"/>
  <c r="A161" i="2"/>
  <c r="N160" i="2"/>
  <c r="B160" i="2"/>
  <c r="A160" i="2"/>
  <c r="N159" i="2"/>
  <c r="B159" i="2"/>
  <c r="A159" i="2"/>
  <c r="N158" i="2"/>
  <c r="B158" i="2"/>
  <c r="A158" i="2"/>
  <c r="N157" i="2"/>
  <c r="B157" i="2"/>
  <c r="A157" i="2"/>
  <c r="N156" i="2"/>
  <c r="B156" i="2"/>
  <c r="A156" i="2"/>
  <c r="N155" i="2"/>
  <c r="B155" i="2"/>
  <c r="A155" i="2"/>
  <c r="N154" i="2"/>
  <c r="B154" i="2"/>
  <c r="A154" i="2"/>
  <c r="N153" i="2"/>
  <c r="B153" i="2"/>
  <c r="A153" i="2"/>
  <c r="N152" i="2"/>
  <c r="B152" i="2"/>
  <c r="A152" i="2"/>
  <c r="N151" i="2"/>
  <c r="B151" i="2"/>
  <c r="A151" i="2"/>
  <c r="N150" i="2"/>
  <c r="B150" i="2"/>
  <c r="A150" i="2"/>
  <c r="N149" i="2"/>
  <c r="B149" i="2"/>
  <c r="A149" i="2"/>
  <c r="N148" i="2"/>
  <c r="B148" i="2"/>
  <c r="A148" i="2"/>
  <c r="N147" i="2"/>
  <c r="B147" i="2"/>
  <c r="A147" i="2"/>
  <c r="N146" i="2"/>
  <c r="B146" i="2"/>
  <c r="A146" i="2"/>
  <c r="A114" i="2"/>
  <c r="B114" i="2"/>
  <c r="C114" i="2"/>
  <c r="N137" i="2"/>
  <c r="B137" i="2"/>
  <c r="A137" i="2"/>
  <c r="N136" i="2"/>
  <c r="B136" i="2"/>
  <c r="A136" i="2"/>
  <c r="N135" i="2"/>
  <c r="B135" i="2"/>
  <c r="A135" i="2"/>
  <c r="N134" i="2"/>
  <c r="B134" i="2"/>
  <c r="A134" i="2"/>
  <c r="N133" i="2"/>
  <c r="B133" i="2"/>
  <c r="A133" i="2"/>
  <c r="N132" i="2"/>
  <c r="B132" i="2"/>
  <c r="A132" i="2"/>
  <c r="N131" i="2"/>
  <c r="B131" i="2"/>
  <c r="A131" i="2"/>
  <c r="N130" i="2"/>
  <c r="B130" i="2"/>
  <c r="A130" i="2"/>
  <c r="N129" i="2"/>
  <c r="B129" i="2"/>
  <c r="A129" i="2"/>
  <c r="N128" i="2"/>
  <c r="B128" i="2"/>
  <c r="A128" i="2"/>
  <c r="N127" i="2"/>
  <c r="B127" i="2"/>
  <c r="A127" i="2"/>
  <c r="N126" i="2"/>
  <c r="B126" i="2"/>
  <c r="A126" i="2"/>
  <c r="N125" i="2"/>
  <c r="B125" i="2"/>
  <c r="A125" i="2"/>
  <c r="N124" i="2"/>
  <c r="B124" i="2"/>
  <c r="A124" i="2"/>
  <c r="N123" i="2"/>
  <c r="B123" i="2"/>
  <c r="A123" i="2"/>
  <c r="N122" i="2"/>
  <c r="B122" i="2"/>
  <c r="A122" i="2"/>
  <c r="N121" i="2"/>
  <c r="B121" i="2"/>
  <c r="A121" i="2"/>
  <c r="N120" i="2"/>
  <c r="B120" i="2"/>
  <c r="A120" i="2"/>
  <c r="N119" i="2"/>
  <c r="B119" i="2"/>
  <c r="A119" i="2"/>
  <c r="N118" i="2"/>
  <c r="B118" i="2"/>
  <c r="A118" i="2"/>
  <c r="A86" i="2"/>
  <c r="B86" i="2"/>
  <c r="C86" i="2"/>
  <c r="N109" i="2"/>
  <c r="B109" i="2"/>
  <c r="A109" i="2"/>
  <c r="N108" i="2"/>
  <c r="B108" i="2"/>
  <c r="A108" i="2"/>
  <c r="N107" i="2"/>
  <c r="B107" i="2"/>
  <c r="A107" i="2"/>
  <c r="N106" i="2"/>
  <c r="B106" i="2"/>
  <c r="A106" i="2"/>
  <c r="N105" i="2"/>
  <c r="B105" i="2"/>
  <c r="A105" i="2"/>
  <c r="N104" i="2"/>
  <c r="B104" i="2"/>
  <c r="A104" i="2"/>
  <c r="N103" i="2"/>
  <c r="B103" i="2"/>
  <c r="A103" i="2"/>
  <c r="N102" i="2"/>
  <c r="B102" i="2"/>
  <c r="A102" i="2"/>
  <c r="N101" i="2"/>
  <c r="B101" i="2"/>
  <c r="A101" i="2"/>
  <c r="N100" i="2"/>
  <c r="B100" i="2"/>
  <c r="A100" i="2"/>
  <c r="N99" i="2"/>
  <c r="B99" i="2"/>
  <c r="A99" i="2"/>
  <c r="N98" i="2"/>
  <c r="B98" i="2"/>
  <c r="A98" i="2"/>
  <c r="N97" i="2"/>
  <c r="B97" i="2"/>
  <c r="A97" i="2"/>
  <c r="N96" i="2"/>
  <c r="B96" i="2"/>
  <c r="A96" i="2"/>
  <c r="N95" i="2"/>
  <c r="B95" i="2"/>
  <c r="A95" i="2"/>
  <c r="N94" i="2"/>
  <c r="B94" i="2"/>
  <c r="A94" i="2"/>
  <c r="N93" i="2"/>
  <c r="B93" i="2"/>
  <c r="A93" i="2"/>
  <c r="N92" i="2"/>
  <c r="B92" i="2"/>
  <c r="A92" i="2"/>
  <c r="N91" i="2"/>
  <c r="B91" i="2"/>
  <c r="A91" i="2"/>
  <c r="N90" i="2"/>
  <c r="B90" i="2"/>
  <c r="A90" i="2"/>
  <c r="A58" i="2"/>
  <c r="B58" i="2"/>
  <c r="C58" i="2"/>
  <c r="N81" i="2"/>
  <c r="V109" i="4" s="1"/>
  <c r="B81" i="2"/>
  <c r="A81" i="2"/>
  <c r="N80" i="2"/>
  <c r="U109" i="4" s="1"/>
  <c r="B80" i="2"/>
  <c r="A80" i="2"/>
  <c r="N79" i="2"/>
  <c r="T109" i="4" s="1"/>
  <c r="B79" i="2"/>
  <c r="A79" i="2"/>
  <c r="N78" i="2"/>
  <c r="S109" i="4" s="1"/>
  <c r="B78" i="2"/>
  <c r="A78" i="2"/>
  <c r="N77" i="2"/>
  <c r="R109" i="4" s="1"/>
  <c r="B77" i="2"/>
  <c r="A77" i="2"/>
  <c r="N76" i="2"/>
  <c r="Q109" i="4" s="1"/>
  <c r="B76" i="2"/>
  <c r="A76" i="2"/>
  <c r="N75" i="2"/>
  <c r="P109" i="4" s="1"/>
  <c r="B75" i="2"/>
  <c r="A75" i="2"/>
  <c r="N74" i="2"/>
  <c r="O109" i="4" s="1"/>
  <c r="B74" i="2"/>
  <c r="A74" i="2"/>
  <c r="N73" i="2"/>
  <c r="N109" i="4" s="1"/>
  <c r="B73" i="2"/>
  <c r="A73" i="2"/>
  <c r="N72" i="2"/>
  <c r="M109" i="4" s="1"/>
  <c r="B72" i="2"/>
  <c r="A72" i="2"/>
  <c r="N71" i="2"/>
  <c r="L109" i="4" s="1"/>
  <c r="B71" i="2"/>
  <c r="A71" i="2"/>
  <c r="N70" i="2"/>
  <c r="K109" i="4" s="1"/>
  <c r="B70" i="2"/>
  <c r="A70" i="2"/>
  <c r="N69" i="2"/>
  <c r="J109" i="4" s="1"/>
  <c r="B69" i="2"/>
  <c r="A69" i="2"/>
  <c r="N68" i="2"/>
  <c r="I109" i="4" s="1"/>
  <c r="B68" i="2"/>
  <c r="A68" i="2"/>
  <c r="N67" i="2"/>
  <c r="H109" i="4" s="1"/>
  <c r="B67" i="2"/>
  <c r="A67" i="2"/>
  <c r="N66" i="2"/>
  <c r="G109" i="4" s="1"/>
  <c r="B66" i="2"/>
  <c r="A66" i="2"/>
  <c r="N65" i="2"/>
  <c r="F109" i="4" s="1"/>
  <c r="B65" i="2"/>
  <c r="A65" i="2"/>
  <c r="N64" i="2"/>
  <c r="E109" i="4" s="1"/>
  <c r="B64" i="2"/>
  <c r="A64" i="2"/>
  <c r="N63" i="2"/>
  <c r="D109" i="4" s="1"/>
  <c r="B63" i="2"/>
  <c r="A63" i="2"/>
  <c r="N62" i="2"/>
  <c r="C109" i="4" s="1"/>
  <c r="B62" i="2"/>
  <c r="A62" i="2"/>
  <c r="C30" i="2"/>
  <c r="B30" i="2"/>
  <c r="A30" i="2"/>
  <c r="N53" i="2"/>
  <c r="B53" i="2"/>
  <c r="A53" i="2"/>
  <c r="N52" i="2"/>
  <c r="B52" i="2"/>
  <c r="A52" i="2"/>
  <c r="N51" i="2"/>
  <c r="B51" i="2"/>
  <c r="A51" i="2"/>
  <c r="N50" i="2"/>
  <c r="B50" i="2"/>
  <c r="A50" i="2"/>
  <c r="N49" i="2"/>
  <c r="B49" i="2"/>
  <c r="A49" i="2"/>
  <c r="N48" i="2"/>
  <c r="Q133" i="4" s="1"/>
  <c r="B48" i="2"/>
  <c r="A48" i="2"/>
  <c r="N47" i="2"/>
  <c r="B47" i="2"/>
  <c r="A47" i="2"/>
  <c r="N46" i="2"/>
  <c r="B46" i="2"/>
  <c r="A46" i="2"/>
  <c r="N45" i="2"/>
  <c r="B45" i="2"/>
  <c r="A45" i="2"/>
  <c r="N44" i="2"/>
  <c r="M133" i="4" s="1"/>
  <c r="B44" i="2"/>
  <c r="A44" i="2"/>
  <c r="N43" i="2"/>
  <c r="L133" i="4" s="1"/>
  <c r="B43" i="2"/>
  <c r="A43" i="2"/>
  <c r="N42" i="2"/>
  <c r="K133" i="4" s="1"/>
  <c r="B42" i="2"/>
  <c r="A42" i="2"/>
  <c r="N41" i="2"/>
  <c r="B41" i="2"/>
  <c r="A41" i="2"/>
  <c r="N40" i="2"/>
  <c r="I133" i="4" s="1"/>
  <c r="B40" i="2"/>
  <c r="A40" i="2"/>
  <c r="N39" i="2"/>
  <c r="H133" i="4" s="1"/>
  <c r="B39" i="2"/>
  <c r="A39" i="2"/>
  <c r="N38" i="2"/>
  <c r="G133" i="4" s="1"/>
  <c r="B38" i="2"/>
  <c r="A38" i="2"/>
  <c r="N37" i="2"/>
  <c r="B37" i="2"/>
  <c r="A37" i="2"/>
  <c r="N36" i="2"/>
  <c r="E133" i="4" s="1"/>
  <c r="B36" i="2"/>
  <c r="A36" i="2"/>
  <c r="N35" i="2"/>
  <c r="D133" i="4" s="1"/>
  <c r="B35" i="2"/>
  <c r="A35" i="2"/>
  <c r="N34" i="2"/>
  <c r="B34" i="2"/>
  <c r="A34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C2" i="2"/>
  <c r="B2" i="2"/>
  <c r="A2" i="2"/>
  <c r="N7" i="2"/>
  <c r="N8" i="2"/>
  <c r="E132" i="4" s="1"/>
  <c r="N9" i="2"/>
  <c r="F132" i="4" s="1"/>
  <c r="N10" i="2"/>
  <c r="G132" i="4" s="1"/>
  <c r="N11" i="2"/>
  <c r="N12" i="2"/>
  <c r="I132" i="4" s="1"/>
  <c r="N13" i="2"/>
  <c r="J132" i="4" s="1"/>
  <c r="N14" i="2"/>
  <c r="K132" i="4" s="1"/>
  <c r="N15" i="2"/>
  <c r="L132" i="4" s="1"/>
  <c r="N16" i="2"/>
  <c r="M132" i="4" s="1"/>
  <c r="N17" i="2"/>
  <c r="N18" i="2"/>
  <c r="N19" i="2"/>
  <c r="N20" i="2"/>
  <c r="N21" i="2"/>
  <c r="N22" i="2"/>
  <c r="N23" i="2"/>
  <c r="N24" i="2"/>
  <c r="N25" i="2"/>
  <c r="V132" i="4" s="1"/>
  <c r="N6" i="2"/>
  <c r="O293" i="2" l="1"/>
  <c r="J13" i="4" s="1"/>
  <c r="J117" i="4"/>
  <c r="O297" i="2"/>
  <c r="N13" i="4" s="1"/>
  <c r="N117" i="4"/>
  <c r="O290" i="2"/>
  <c r="G13" i="4" s="1"/>
  <c r="G117" i="4"/>
  <c r="O294" i="2"/>
  <c r="K13" i="4" s="1"/>
  <c r="K117" i="4"/>
  <c r="O291" i="2"/>
  <c r="H13" i="4" s="1"/>
  <c r="H117" i="4"/>
  <c r="O295" i="2"/>
  <c r="L13" i="4" s="1"/>
  <c r="L117" i="4"/>
  <c r="L142" i="4" s="1"/>
  <c r="O292" i="2"/>
  <c r="I13" i="4" s="1"/>
  <c r="I117" i="4"/>
  <c r="O296" i="2"/>
  <c r="M13" i="4" s="1"/>
  <c r="M117" i="4"/>
  <c r="M142" i="4" s="1"/>
  <c r="O176" i="2"/>
  <c r="E9" i="4" s="1"/>
  <c r="E113" i="4"/>
  <c r="O204" i="2"/>
  <c r="E10" i="4" s="1"/>
  <c r="E114" i="4"/>
  <c r="J133" i="4"/>
  <c r="H132" i="4"/>
  <c r="O465" i="2"/>
  <c r="O469" i="2"/>
  <c r="O473" i="2"/>
  <c r="M148" i="4"/>
  <c r="E148" i="4"/>
  <c r="D148" i="4"/>
  <c r="C148" i="4"/>
  <c r="L148" i="4"/>
  <c r="O454" i="2"/>
  <c r="K148" i="4"/>
  <c r="V148" i="4"/>
  <c r="J148" i="4"/>
  <c r="I148" i="4"/>
  <c r="H148" i="4"/>
  <c r="G148" i="4"/>
  <c r="O458" i="2"/>
  <c r="O462" i="2"/>
  <c r="O466" i="2"/>
  <c r="O470" i="2"/>
  <c r="F148" i="4"/>
  <c r="O463" i="2"/>
  <c r="O467" i="2"/>
  <c r="O471" i="2"/>
  <c r="O459" i="2"/>
  <c r="O456" i="2"/>
  <c r="O460" i="2"/>
  <c r="O464" i="2"/>
  <c r="O468" i="2"/>
  <c r="O472" i="2"/>
  <c r="Q148" i="4"/>
  <c r="H147" i="4"/>
  <c r="O426" i="2"/>
  <c r="G147" i="4"/>
  <c r="F147" i="4"/>
  <c r="Q147" i="4"/>
  <c r="E147" i="4"/>
  <c r="M147" i="4"/>
  <c r="K147" i="4"/>
  <c r="V147" i="4"/>
  <c r="J147" i="4"/>
  <c r="O430" i="2"/>
  <c r="O434" i="2"/>
  <c r="O438" i="2"/>
  <c r="O442" i="2"/>
  <c r="D147" i="4"/>
  <c r="O431" i="2"/>
  <c r="O435" i="2"/>
  <c r="O439" i="2"/>
  <c r="O443" i="2"/>
  <c r="C147" i="4"/>
  <c r="I147" i="4"/>
  <c r="L147" i="4"/>
  <c r="O432" i="2"/>
  <c r="O436" i="2"/>
  <c r="O440" i="2"/>
  <c r="O444" i="2"/>
  <c r="O433" i="2"/>
  <c r="O437" i="2"/>
  <c r="O441" i="2"/>
  <c r="O445" i="2"/>
  <c r="O407" i="2"/>
  <c r="O400" i="2"/>
  <c r="O412" i="2"/>
  <c r="O416" i="2"/>
  <c r="O408" i="2"/>
  <c r="O401" i="2"/>
  <c r="O405" i="2"/>
  <c r="O409" i="2"/>
  <c r="O413" i="2"/>
  <c r="O417" i="2"/>
  <c r="Q146" i="4"/>
  <c r="O402" i="2"/>
  <c r="O406" i="2"/>
  <c r="O410" i="2"/>
  <c r="O414" i="2"/>
  <c r="M146" i="4"/>
  <c r="L146" i="4"/>
  <c r="K146" i="4"/>
  <c r="V146" i="4"/>
  <c r="J146" i="4"/>
  <c r="I146" i="4"/>
  <c r="H146" i="4"/>
  <c r="G146" i="4"/>
  <c r="F146" i="4"/>
  <c r="E146" i="4"/>
  <c r="D146" i="4"/>
  <c r="O398" i="2"/>
  <c r="C146" i="4"/>
  <c r="O403" i="2"/>
  <c r="O411" i="2"/>
  <c r="O415" i="2"/>
  <c r="O372" i="2"/>
  <c r="O380" i="2"/>
  <c r="O384" i="2"/>
  <c r="O388" i="2"/>
  <c r="O373" i="2"/>
  <c r="O385" i="2"/>
  <c r="O389" i="2"/>
  <c r="O378" i="2"/>
  <c r="O382" i="2"/>
  <c r="O386" i="2"/>
  <c r="Q145" i="4"/>
  <c r="E145" i="4"/>
  <c r="D145" i="4"/>
  <c r="C145" i="4"/>
  <c r="M145" i="4"/>
  <c r="L145" i="4"/>
  <c r="O370" i="2"/>
  <c r="K145" i="4"/>
  <c r="J145" i="4"/>
  <c r="I145" i="4"/>
  <c r="H145" i="4"/>
  <c r="G145" i="4"/>
  <c r="F145" i="4"/>
  <c r="O371" i="2"/>
  <c r="O383" i="2"/>
  <c r="O387" i="2"/>
  <c r="V145" i="4"/>
  <c r="O346" i="2"/>
  <c r="O350" i="2"/>
  <c r="O354" i="2"/>
  <c r="O358" i="2"/>
  <c r="I144" i="4"/>
  <c r="H144" i="4"/>
  <c r="O342" i="2"/>
  <c r="G144" i="4"/>
  <c r="F144" i="4"/>
  <c r="E144" i="4"/>
  <c r="D144" i="4"/>
  <c r="C144" i="4"/>
  <c r="M144" i="4"/>
  <c r="L144" i="4"/>
  <c r="K144" i="4"/>
  <c r="V144" i="4"/>
  <c r="J144" i="4"/>
  <c r="Q144" i="4"/>
  <c r="O351" i="2"/>
  <c r="O355" i="2"/>
  <c r="O359" i="2"/>
  <c r="O348" i="2"/>
  <c r="O352" i="2"/>
  <c r="O356" i="2"/>
  <c r="O360" i="2"/>
  <c r="O345" i="2"/>
  <c r="O353" i="2"/>
  <c r="O357" i="2"/>
  <c r="O361" i="2"/>
  <c r="O325" i="2"/>
  <c r="O318" i="2"/>
  <c r="O322" i="2"/>
  <c r="O326" i="2"/>
  <c r="O330" i="2"/>
  <c r="C143" i="4"/>
  <c r="I143" i="4"/>
  <c r="M143" i="4"/>
  <c r="L143" i="4"/>
  <c r="K143" i="4"/>
  <c r="V143" i="4"/>
  <c r="J143" i="4"/>
  <c r="G143" i="4"/>
  <c r="F143" i="4"/>
  <c r="E143" i="4"/>
  <c r="D143" i="4"/>
  <c r="O314" i="2"/>
  <c r="O319" i="2"/>
  <c r="O327" i="2"/>
  <c r="O331" i="2"/>
  <c r="O323" i="2"/>
  <c r="Q143" i="4"/>
  <c r="O324" i="2"/>
  <c r="O328" i="2"/>
  <c r="O332" i="2"/>
  <c r="O320" i="2"/>
  <c r="O321" i="2"/>
  <c r="O329" i="2"/>
  <c r="O333" i="2"/>
  <c r="O288" i="2"/>
  <c r="E13" i="4" s="1"/>
  <c r="O300" i="2"/>
  <c r="Q13" i="4" s="1"/>
  <c r="O304" i="2"/>
  <c r="U13" i="4" s="1"/>
  <c r="O289" i="2"/>
  <c r="F13" i="4" s="1"/>
  <c r="O301" i="2"/>
  <c r="R13" i="4" s="1"/>
  <c r="O305" i="2"/>
  <c r="V13" i="4" s="1"/>
  <c r="Q142" i="4"/>
  <c r="E142" i="4"/>
  <c r="D142" i="4"/>
  <c r="O286" i="2"/>
  <c r="C13" i="4" s="1"/>
  <c r="V142" i="4"/>
  <c r="J142" i="4"/>
  <c r="I142" i="4"/>
  <c r="F142" i="4"/>
  <c r="H142" i="4"/>
  <c r="G142" i="4"/>
  <c r="O298" i="2"/>
  <c r="O13" i="4" s="1"/>
  <c r="O302" i="2"/>
  <c r="S13" i="4" s="1"/>
  <c r="C142" i="4"/>
  <c r="O287" i="2"/>
  <c r="D13" i="4" s="1"/>
  <c r="O299" i="2"/>
  <c r="P13" i="4" s="1"/>
  <c r="O303" i="2"/>
  <c r="T13" i="4" s="1"/>
  <c r="O235" i="2"/>
  <c r="O232" i="2"/>
  <c r="O237" i="2"/>
  <c r="O233" i="2"/>
  <c r="O234" i="2"/>
  <c r="O239" i="2"/>
  <c r="O240" i="2"/>
  <c r="O236" i="2"/>
  <c r="O241" i="2"/>
  <c r="O238" i="2"/>
  <c r="O245" i="2"/>
  <c r="O249" i="2"/>
  <c r="I140" i="4"/>
  <c r="H140" i="4"/>
  <c r="O230" i="2"/>
  <c r="G140" i="4"/>
  <c r="F140" i="4"/>
  <c r="Q140" i="4"/>
  <c r="E140" i="4"/>
  <c r="D140" i="4"/>
  <c r="C140" i="4"/>
  <c r="M140" i="4"/>
  <c r="K140" i="4"/>
  <c r="V140" i="4"/>
  <c r="J140" i="4"/>
  <c r="O242" i="2"/>
  <c r="O246" i="2"/>
  <c r="O231" i="2"/>
  <c r="O243" i="2"/>
  <c r="O247" i="2"/>
  <c r="O244" i="2"/>
  <c r="O248" i="2"/>
  <c r="Q134" i="4"/>
  <c r="C134" i="4"/>
  <c r="M134" i="4"/>
  <c r="L134" i="4"/>
  <c r="K134" i="4"/>
  <c r="J134" i="4"/>
  <c r="I134" i="4"/>
  <c r="H134" i="4"/>
  <c r="G134" i="4"/>
  <c r="E134" i="4"/>
  <c r="F134" i="4"/>
  <c r="D134" i="4"/>
  <c r="V134" i="4"/>
  <c r="L139" i="4"/>
  <c r="J139" i="4"/>
  <c r="I139" i="4"/>
  <c r="H139" i="4"/>
  <c r="G139" i="4"/>
  <c r="F139" i="4"/>
  <c r="Q139" i="4"/>
  <c r="E139" i="4"/>
  <c r="O202" i="2"/>
  <c r="C10" i="4" s="1"/>
  <c r="C139" i="4"/>
  <c r="O206" i="2"/>
  <c r="G10" i="4" s="1"/>
  <c r="O218" i="2"/>
  <c r="S10" i="4" s="1"/>
  <c r="K139" i="4"/>
  <c r="O210" i="2"/>
  <c r="K10" i="4" s="1"/>
  <c r="O214" i="2"/>
  <c r="O10" i="4" s="1"/>
  <c r="O203" i="2"/>
  <c r="D10" i="4" s="1"/>
  <c r="O207" i="2"/>
  <c r="H10" i="4" s="1"/>
  <c r="O219" i="2"/>
  <c r="T10" i="4" s="1"/>
  <c r="O211" i="2"/>
  <c r="L10" i="4" s="1"/>
  <c r="D139" i="4"/>
  <c r="M139" i="4"/>
  <c r="V139" i="4"/>
  <c r="O215" i="2"/>
  <c r="P10" i="4" s="1"/>
  <c r="O208" i="2"/>
  <c r="I10" i="4" s="1"/>
  <c r="O220" i="2"/>
  <c r="U10" i="4" s="1"/>
  <c r="O212" i="2"/>
  <c r="M10" i="4" s="1"/>
  <c r="O216" i="2"/>
  <c r="Q10" i="4" s="1"/>
  <c r="O205" i="2"/>
  <c r="F10" i="4" s="1"/>
  <c r="O209" i="2"/>
  <c r="J10" i="4" s="1"/>
  <c r="O221" i="2"/>
  <c r="V10" i="4" s="1"/>
  <c r="O213" i="2"/>
  <c r="N10" i="4" s="1"/>
  <c r="O217" i="2"/>
  <c r="R10" i="4" s="1"/>
  <c r="O179" i="2"/>
  <c r="H9" i="4" s="1"/>
  <c r="O191" i="2"/>
  <c r="T9" i="4" s="1"/>
  <c r="O175" i="2"/>
  <c r="D9" i="4" s="1"/>
  <c r="O183" i="2"/>
  <c r="L9" i="4" s="1"/>
  <c r="O187" i="2"/>
  <c r="P9" i="4" s="1"/>
  <c r="O180" i="2"/>
  <c r="I9" i="4" s="1"/>
  <c r="O192" i="2"/>
  <c r="U9" i="4" s="1"/>
  <c r="D138" i="4"/>
  <c r="M138" i="4"/>
  <c r="O188" i="2"/>
  <c r="Q9" i="4" s="1"/>
  <c r="O184" i="2"/>
  <c r="M9" i="4" s="1"/>
  <c r="O177" i="2"/>
  <c r="F9" i="4" s="1"/>
  <c r="O193" i="2"/>
  <c r="V9" i="4" s="1"/>
  <c r="O181" i="2"/>
  <c r="J9" i="4" s="1"/>
  <c r="O185" i="2"/>
  <c r="N9" i="4" s="1"/>
  <c r="C138" i="4"/>
  <c r="O189" i="2"/>
  <c r="R9" i="4" s="1"/>
  <c r="O178" i="2"/>
  <c r="G9" i="4" s="1"/>
  <c r="O190" i="2"/>
  <c r="S9" i="4" s="1"/>
  <c r="O186" i="2"/>
  <c r="O9" i="4" s="1"/>
  <c r="E138" i="4"/>
  <c r="L138" i="4"/>
  <c r="O174" i="2"/>
  <c r="C9" i="4" s="1"/>
  <c r="K138" i="4"/>
  <c r="V138" i="4"/>
  <c r="J138" i="4"/>
  <c r="H138" i="4"/>
  <c r="G138" i="4"/>
  <c r="F138" i="4"/>
  <c r="O182" i="2"/>
  <c r="K9" i="4" s="1"/>
  <c r="Q138" i="4"/>
  <c r="O148" i="2"/>
  <c r="O153" i="2"/>
  <c r="O165" i="2"/>
  <c r="O149" i="2"/>
  <c r="O161" i="2"/>
  <c r="O157" i="2"/>
  <c r="I137" i="4"/>
  <c r="H137" i="4"/>
  <c r="J137" i="4"/>
  <c r="F137" i="4"/>
  <c r="Q137" i="4"/>
  <c r="E137" i="4"/>
  <c r="D137" i="4"/>
  <c r="V137" i="4"/>
  <c r="C137" i="4"/>
  <c r="M137" i="4"/>
  <c r="L137" i="4"/>
  <c r="K137" i="4"/>
  <c r="O150" i="2"/>
  <c r="O162" i="2"/>
  <c r="O154" i="2"/>
  <c r="O158" i="2"/>
  <c r="O151" i="2"/>
  <c r="O163" i="2"/>
  <c r="O147" i="2"/>
  <c r="O159" i="2"/>
  <c r="O155" i="2"/>
  <c r="O152" i="2"/>
  <c r="O156" i="2"/>
  <c r="O160" i="2"/>
  <c r="O164" i="2"/>
  <c r="O128" i="2"/>
  <c r="O127" i="2"/>
  <c r="L136" i="4"/>
  <c r="O126" i="2"/>
  <c r="K136" i="4"/>
  <c r="O137" i="2"/>
  <c r="O125" i="2"/>
  <c r="V136" i="4"/>
  <c r="J136" i="4"/>
  <c r="O136" i="2"/>
  <c r="O124" i="2"/>
  <c r="I136" i="4"/>
  <c r="O135" i="2"/>
  <c r="O123" i="2"/>
  <c r="H136" i="4"/>
  <c r="O134" i="2"/>
  <c r="O122" i="2"/>
  <c r="G136" i="4"/>
  <c r="O133" i="2"/>
  <c r="O121" i="2"/>
  <c r="O132" i="2"/>
  <c r="O120" i="2"/>
  <c r="E136" i="4"/>
  <c r="O129" i="2"/>
  <c r="O131" i="2"/>
  <c r="O119" i="2"/>
  <c r="D136" i="4"/>
  <c r="O130" i="2"/>
  <c r="O118" i="2"/>
  <c r="C136" i="4"/>
  <c r="F136" i="4"/>
  <c r="M136" i="4"/>
  <c r="Q136" i="4"/>
  <c r="O108" i="2"/>
  <c r="O96" i="2"/>
  <c r="Q135" i="4"/>
  <c r="E135" i="4"/>
  <c r="O107" i="2"/>
  <c r="O95" i="2"/>
  <c r="D135" i="4"/>
  <c r="O106" i="2"/>
  <c r="O94" i="2"/>
  <c r="C135" i="4"/>
  <c r="O105" i="2"/>
  <c r="O93" i="2"/>
  <c r="O104" i="2"/>
  <c r="O92" i="2"/>
  <c r="M135" i="4"/>
  <c r="O103" i="2"/>
  <c r="O91" i="2"/>
  <c r="L135" i="4"/>
  <c r="O102" i="2"/>
  <c r="O90" i="2"/>
  <c r="K135" i="4"/>
  <c r="O101" i="2"/>
  <c r="O100" i="2"/>
  <c r="I135" i="4"/>
  <c r="O99" i="2"/>
  <c r="H135" i="4"/>
  <c r="O98" i="2"/>
  <c r="G135" i="4"/>
  <c r="O109" i="2"/>
  <c r="O97" i="2"/>
  <c r="F135" i="4"/>
  <c r="V135" i="4"/>
  <c r="O500" i="2"/>
  <c r="O488" i="2"/>
  <c r="M149" i="4"/>
  <c r="O499" i="2"/>
  <c r="O487" i="2"/>
  <c r="O498" i="2"/>
  <c r="O486" i="2"/>
  <c r="K149" i="4"/>
  <c r="O497" i="2"/>
  <c r="O485" i="2"/>
  <c r="V149" i="4"/>
  <c r="J149" i="4"/>
  <c r="O496" i="2"/>
  <c r="O484" i="2"/>
  <c r="I149" i="4"/>
  <c r="O495" i="2"/>
  <c r="O483" i="2"/>
  <c r="H149" i="4"/>
  <c r="O494" i="2"/>
  <c r="O482" i="2"/>
  <c r="G149" i="4"/>
  <c r="O493" i="2"/>
  <c r="F149" i="4"/>
  <c r="O492" i="2"/>
  <c r="E149" i="4"/>
  <c r="O491" i="2"/>
  <c r="D149" i="4"/>
  <c r="O490" i="2"/>
  <c r="O501" i="2"/>
  <c r="O489" i="2"/>
  <c r="C149" i="4"/>
  <c r="L149" i="4"/>
  <c r="Q149" i="4"/>
  <c r="N82" i="4"/>
  <c r="O314" i="3"/>
  <c r="O326" i="3"/>
  <c r="N94" i="4"/>
  <c r="O315" i="3"/>
  <c r="N83" i="4"/>
  <c r="N133" i="4" s="1"/>
  <c r="O327" i="3"/>
  <c r="N95" i="4"/>
  <c r="N145" i="4" s="1"/>
  <c r="N84" i="4"/>
  <c r="O316" i="3"/>
  <c r="N30" i="4" s="1"/>
  <c r="N96" i="4"/>
  <c r="N146" i="4" s="1"/>
  <c r="O328" i="3"/>
  <c r="N42" i="4" s="1"/>
  <c r="N85" i="4"/>
  <c r="N135" i="4" s="1"/>
  <c r="O317" i="3"/>
  <c r="N97" i="4"/>
  <c r="N147" i="4" s="1"/>
  <c r="O329" i="3"/>
  <c r="N86" i="4"/>
  <c r="N136" i="4" s="1"/>
  <c r="O318" i="3"/>
  <c r="N98" i="4"/>
  <c r="O330" i="3"/>
  <c r="N132" i="4"/>
  <c r="N87" i="4"/>
  <c r="N137" i="4" s="1"/>
  <c r="O319" i="3"/>
  <c r="N33" i="4" s="1"/>
  <c r="N99" i="4"/>
  <c r="N149" i="4" s="1"/>
  <c r="O331" i="3"/>
  <c r="O320" i="3"/>
  <c r="N88" i="4"/>
  <c r="N138" i="4" s="1"/>
  <c r="O332" i="3"/>
  <c r="N100" i="4"/>
  <c r="O321" i="3"/>
  <c r="N35" i="4" s="1"/>
  <c r="N89" i="4"/>
  <c r="N139" i="4" s="1"/>
  <c r="O333" i="3"/>
  <c r="N101" i="4"/>
  <c r="O322" i="3"/>
  <c r="N36" i="4" s="1"/>
  <c r="N90" i="4"/>
  <c r="N140" i="4" s="1"/>
  <c r="O323" i="3"/>
  <c r="N91" i="4"/>
  <c r="O324" i="3"/>
  <c r="N92" i="4"/>
  <c r="N142" i="4" s="1"/>
  <c r="N93" i="4"/>
  <c r="N143" i="4" s="1"/>
  <c r="O325" i="3"/>
  <c r="O86" i="4"/>
  <c r="O136" i="4" s="1"/>
  <c r="O346" i="3"/>
  <c r="O98" i="4"/>
  <c r="O148" i="4" s="1"/>
  <c r="O358" i="3"/>
  <c r="O87" i="4"/>
  <c r="O347" i="3"/>
  <c r="O99" i="4"/>
  <c r="O149" i="4" s="1"/>
  <c r="O359" i="3"/>
  <c r="O88" i="4"/>
  <c r="O138" i="4" s="1"/>
  <c r="O348" i="3"/>
  <c r="O100" i="4"/>
  <c r="O360" i="3"/>
  <c r="O89" i="4"/>
  <c r="O139" i="4" s="1"/>
  <c r="O349" i="3"/>
  <c r="O101" i="4"/>
  <c r="O361" i="3"/>
  <c r="O350" i="3"/>
  <c r="O90" i="4"/>
  <c r="O140" i="4" s="1"/>
  <c r="O351" i="3"/>
  <c r="O91" i="4"/>
  <c r="O352" i="3"/>
  <c r="O92" i="4"/>
  <c r="O142" i="4" s="1"/>
  <c r="O353" i="3"/>
  <c r="O93" i="4"/>
  <c r="O143" i="4" s="1"/>
  <c r="O342" i="3"/>
  <c r="O82" i="4"/>
  <c r="O132" i="4" s="1"/>
  <c r="O354" i="3"/>
  <c r="O94" i="4"/>
  <c r="O144" i="4" s="1"/>
  <c r="O343" i="3"/>
  <c r="O83" i="4"/>
  <c r="O133" i="4" s="1"/>
  <c r="O355" i="3"/>
  <c r="O95" i="4"/>
  <c r="O344" i="3"/>
  <c r="O84" i="4"/>
  <c r="O134" i="4" s="1"/>
  <c r="O356" i="3"/>
  <c r="O96" i="4"/>
  <c r="O146" i="4" s="1"/>
  <c r="O85" i="4"/>
  <c r="O135" i="4" s="1"/>
  <c r="O345" i="3"/>
  <c r="O97" i="4"/>
  <c r="O147" i="4" s="1"/>
  <c r="O357" i="3"/>
  <c r="P90" i="4"/>
  <c r="O378" i="3"/>
  <c r="P91" i="4"/>
  <c r="O379" i="3"/>
  <c r="O380" i="3"/>
  <c r="P92" i="4"/>
  <c r="O381" i="3"/>
  <c r="P93" i="4"/>
  <c r="O370" i="3"/>
  <c r="P82" i="4"/>
  <c r="P132" i="4" s="1"/>
  <c r="O382" i="3"/>
  <c r="P94" i="4"/>
  <c r="P144" i="4" s="1"/>
  <c r="P83" i="4"/>
  <c r="P133" i="4" s="1"/>
  <c r="O371" i="3"/>
  <c r="P95" i="4"/>
  <c r="P145" i="4" s="1"/>
  <c r="O383" i="3"/>
  <c r="P84" i="4"/>
  <c r="P134" i="4" s="1"/>
  <c r="O372" i="3"/>
  <c r="P96" i="4"/>
  <c r="O384" i="3"/>
  <c r="P85" i="4"/>
  <c r="P135" i="4" s="1"/>
  <c r="O373" i="3"/>
  <c r="P97" i="4"/>
  <c r="O385" i="3"/>
  <c r="O374" i="3"/>
  <c r="P86" i="4"/>
  <c r="P136" i="4" s="1"/>
  <c r="O386" i="3"/>
  <c r="P98" i="4"/>
  <c r="P148" i="4" s="1"/>
  <c r="O375" i="3"/>
  <c r="P87" i="4"/>
  <c r="P137" i="4" s="1"/>
  <c r="O387" i="3"/>
  <c r="P99" i="4"/>
  <c r="O376" i="3"/>
  <c r="P88" i="4"/>
  <c r="O388" i="3"/>
  <c r="P100" i="4"/>
  <c r="O377" i="3"/>
  <c r="P89" i="4"/>
  <c r="P139" i="4" s="1"/>
  <c r="O389" i="3"/>
  <c r="P101" i="4"/>
  <c r="R86" i="4"/>
  <c r="R136" i="4" s="1"/>
  <c r="O430" i="3"/>
  <c r="R98" i="4"/>
  <c r="R148" i="4" s="1"/>
  <c r="O442" i="3"/>
  <c r="O432" i="3"/>
  <c r="R88" i="4"/>
  <c r="O444" i="3"/>
  <c r="R100" i="4"/>
  <c r="O433" i="3"/>
  <c r="R89" i="4"/>
  <c r="O445" i="3"/>
  <c r="R101" i="4"/>
  <c r="O434" i="3"/>
  <c r="R90" i="4"/>
  <c r="R87" i="4"/>
  <c r="R137" i="4" s="1"/>
  <c r="O431" i="3"/>
  <c r="R91" i="4"/>
  <c r="O435" i="3"/>
  <c r="R99" i="4"/>
  <c r="R149" i="4" s="1"/>
  <c r="O443" i="3"/>
  <c r="R92" i="4"/>
  <c r="O436" i="3"/>
  <c r="R38" i="4" s="1"/>
  <c r="R93" i="4"/>
  <c r="R143" i="4" s="1"/>
  <c r="O437" i="3"/>
  <c r="R39" i="4" s="1"/>
  <c r="O426" i="3"/>
  <c r="R82" i="4"/>
  <c r="O438" i="3"/>
  <c r="R94" i="4"/>
  <c r="R144" i="4" s="1"/>
  <c r="O427" i="3"/>
  <c r="R83" i="4"/>
  <c r="R133" i="4" s="1"/>
  <c r="O439" i="3"/>
  <c r="R95" i="4"/>
  <c r="R145" i="4" s="1"/>
  <c r="O428" i="3"/>
  <c r="R84" i="4"/>
  <c r="O440" i="3"/>
  <c r="R42" i="4" s="1"/>
  <c r="R96" i="4"/>
  <c r="R146" i="4" s="1"/>
  <c r="R132" i="4"/>
  <c r="R85" i="4"/>
  <c r="R135" i="4" s="1"/>
  <c r="O429" i="3"/>
  <c r="R97" i="4"/>
  <c r="R147" i="4" s="1"/>
  <c r="O441" i="3"/>
  <c r="S91" i="4"/>
  <c r="S141" i="4" s="1"/>
  <c r="O463" i="3"/>
  <c r="S92" i="4"/>
  <c r="S142" i="4" s="1"/>
  <c r="O464" i="3"/>
  <c r="S93" i="4"/>
  <c r="S143" i="4" s="1"/>
  <c r="O465" i="3"/>
  <c r="O454" i="3"/>
  <c r="S82" i="4"/>
  <c r="S132" i="4" s="1"/>
  <c r="S94" i="4"/>
  <c r="O466" i="3"/>
  <c r="S40" i="4" s="1"/>
  <c r="O462" i="3"/>
  <c r="S36" i="4" s="1"/>
  <c r="S90" i="4"/>
  <c r="S140" i="4" s="1"/>
  <c r="S83" i="4"/>
  <c r="S133" i="4" s="1"/>
  <c r="O455" i="3"/>
  <c r="S29" i="4" s="1"/>
  <c r="S95" i="4"/>
  <c r="S145" i="4" s="1"/>
  <c r="O467" i="3"/>
  <c r="O456" i="3"/>
  <c r="S84" i="4"/>
  <c r="S134" i="4" s="1"/>
  <c r="O468" i="3"/>
  <c r="S42" i="4" s="1"/>
  <c r="S96" i="4"/>
  <c r="S146" i="4" s="1"/>
  <c r="O457" i="3"/>
  <c r="S85" i="4"/>
  <c r="S135" i="4" s="1"/>
  <c r="O469" i="3"/>
  <c r="S97" i="4"/>
  <c r="S147" i="4" s="1"/>
  <c r="O458" i="3"/>
  <c r="S86" i="4"/>
  <c r="O470" i="3"/>
  <c r="S98" i="4"/>
  <c r="S148" i="4" s="1"/>
  <c r="O459" i="3"/>
  <c r="S87" i="4"/>
  <c r="S137" i="4" s="1"/>
  <c r="O471" i="3"/>
  <c r="S99" i="4"/>
  <c r="S149" i="4" s="1"/>
  <c r="O460" i="3"/>
  <c r="S34" i="4" s="1"/>
  <c r="S88" i="4"/>
  <c r="S138" i="4" s="1"/>
  <c r="O472" i="3"/>
  <c r="S100" i="4"/>
  <c r="S150" i="4" s="1"/>
  <c r="O461" i="3"/>
  <c r="S89" i="4"/>
  <c r="O473" i="3"/>
  <c r="S47" i="4" s="1"/>
  <c r="S101" i="4"/>
  <c r="O482" i="3"/>
  <c r="T82" i="4"/>
  <c r="O494" i="3"/>
  <c r="T94" i="4"/>
  <c r="T83" i="4"/>
  <c r="O483" i="3"/>
  <c r="T95" i="4"/>
  <c r="T145" i="4" s="1"/>
  <c r="O495" i="3"/>
  <c r="T84" i="4"/>
  <c r="O484" i="3"/>
  <c r="T96" i="4"/>
  <c r="T146" i="4" s="1"/>
  <c r="O496" i="3"/>
  <c r="T85" i="4"/>
  <c r="O485" i="3"/>
  <c r="T97" i="4"/>
  <c r="T147" i="4" s="1"/>
  <c r="O497" i="3"/>
  <c r="O486" i="3"/>
  <c r="T86" i="4"/>
  <c r="T136" i="4" s="1"/>
  <c r="O498" i="3"/>
  <c r="T98" i="4"/>
  <c r="T148" i="4" s="1"/>
  <c r="O487" i="3"/>
  <c r="T87" i="4"/>
  <c r="O499" i="3"/>
  <c r="T45" i="4" s="1"/>
  <c r="T99" i="4"/>
  <c r="T149" i="4" s="1"/>
  <c r="O488" i="3"/>
  <c r="T88" i="4"/>
  <c r="T138" i="4" s="1"/>
  <c r="O500" i="3"/>
  <c r="T100" i="4"/>
  <c r="O489" i="3"/>
  <c r="T89" i="4"/>
  <c r="T139" i="4" s="1"/>
  <c r="O501" i="3"/>
  <c r="T101" i="4"/>
  <c r="T151" i="4" s="1"/>
  <c r="T133" i="4"/>
  <c r="T90" i="4"/>
  <c r="T140" i="4" s="1"/>
  <c r="O490" i="3"/>
  <c r="T36" i="4" s="1"/>
  <c r="T91" i="4"/>
  <c r="O491" i="3"/>
  <c r="O492" i="3"/>
  <c r="T92" i="4"/>
  <c r="T142" i="4" s="1"/>
  <c r="T132" i="4"/>
  <c r="O493" i="3"/>
  <c r="T93" i="4"/>
  <c r="T143" i="4" s="1"/>
  <c r="O515" i="3"/>
  <c r="U87" i="4"/>
  <c r="U137" i="4" s="1"/>
  <c r="O527" i="3"/>
  <c r="U99" i="4"/>
  <c r="U149" i="4" s="1"/>
  <c r="U88" i="4"/>
  <c r="U138" i="4" s="1"/>
  <c r="O516" i="3"/>
  <c r="O528" i="3"/>
  <c r="U100" i="4"/>
  <c r="U89" i="4"/>
  <c r="U139" i="4" s="1"/>
  <c r="O517" i="3"/>
  <c r="U35" i="4" s="1"/>
  <c r="U101" i="4"/>
  <c r="O529" i="3"/>
  <c r="U47" i="4" s="1"/>
  <c r="O526" i="3"/>
  <c r="U98" i="4"/>
  <c r="U148" i="4" s="1"/>
  <c r="U90" i="4"/>
  <c r="U140" i="4" s="1"/>
  <c r="O518" i="3"/>
  <c r="U91" i="4"/>
  <c r="O519" i="3"/>
  <c r="U92" i="4"/>
  <c r="O520" i="3"/>
  <c r="U93" i="4"/>
  <c r="U143" i="4" s="1"/>
  <c r="O521" i="3"/>
  <c r="U82" i="4"/>
  <c r="U132" i="4" s="1"/>
  <c r="O510" i="3"/>
  <c r="O522" i="3"/>
  <c r="U94" i="4"/>
  <c r="U144" i="4" s="1"/>
  <c r="O514" i="3"/>
  <c r="U86" i="4"/>
  <c r="U136" i="4" s="1"/>
  <c r="O511" i="3"/>
  <c r="U83" i="4"/>
  <c r="U133" i="4" s="1"/>
  <c r="O523" i="3"/>
  <c r="U95" i="4"/>
  <c r="U145" i="4" s="1"/>
  <c r="O512" i="3"/>
  <c r="U84" i="4"/>
  <c r="U134" i="4" s="1"/>
  <c r="O524" i="3"/>
  <c r="U96" i="4"/>
  <c r="U146" i="4" s="1"/>
  <c r="O513" i="3"/>
  <c r="U85" i="4"/>
  <c r="U135" i="4" s="1"/>
  <c r="O525" i="3"/>
  <c r="U97" i="4"/>
  <c r="U147" i="4" s="1"/>
  <c r="O548" i="3"/>
  <c r="O547" i="3"/>
  <c r="V101" i="4"/>
  <c r="O546" i="3"/>
  <c r="O557" i="3"/>
  <c r="O545" i="3"/>
  <c r="O556" i="3"/>
  <c r="O544" i="3"/>
  <c r="V34" i="4" s="1"/>
  <c r="O555" i="3"/>
  <c r="O543" i="3"/>
  <c r="O554" i="3"/>
  <c r="O542" i="3"/>
  <c r="O553" i="3"/>
  <c r="V43" i="4" s="1"/>
  <c r="O541" i="3"/>
  <c r="O552" i="3"/>
  <c r="O540" i="3"/>
  <c r="O551" i="3"/>
  <c r="O539" i="3"/>
  <c r="O550" i="3"/>
  <c r="O538" i="3"/>
  <c r="O549" i="3"/>
  <c r="V39" i="4" s="1"/>
  <c r="I150" i="4"/>
  <c r="T150" i="4"/>
  <c r="H150" i="4"/>
  <c r="F150" i="4"/>
  <c r="E150" i="4"/>
  <c r="D150" i="4"/>
  <c r="N150" i="4"/>
  <c r="L150" i="4"/>
  <c r="K150" i="4"/>
  <c r="V150" i="4"/>
  <c r="J150" i="4"/>
  <c r="Q150" i="4"/>
  <c r="G150" i="4"/>
  <c r="M150" i="4"/>
  <c r="C150" i="4"/>
  <c r="O520" i="2"/>
  <c r="O519" i="2"/>
  <c r="O518" i="2"/>
  <c r="O529" i="2"/>
  <c r="O517" i="2"/>
  <c r="O528" i="2"/>
  <c r="O516" i="2"/>
  <c r="O527" i="2"/>
  <c r="O515" i="2"/>
  <c r="O526" i="2"/>
  <c r="O514" i="2"/>
  <c r="O525" i="2"/>
  <c r="O513" i="2"/>
  <c r="O524" i="2"/>
  <c r="O512" i="2"/>
  <c r="O523" i="2"/>
  <c r="O511" i="2"/>
  <c r="O522" i="2"/>
  <c r="O510" i="2"/>
  <c r="O521" i="2"/>
  <c r="L151" i="4"/>
  <c r="K151" i="4"/>
  <c r="V151" i="4"/>
  <c r="J151" i="4"/>
  <c r="I151" i="4"/>
  <c r="H151" i="4"/>
  <c r="G151" i="4"/>
  <c r="F151" i="4"/>
  <c r="E151" i="4"/>
  <c r="P151" i="4"/>
  <c r="D151" i="4"/>
  <c r="O151" i="4"/>
  <c r="Q151" i="4"/>
  <c r="O556" i="2"/>
  <c r="O544" i="2"/>
  <c r="O555" i="2"/>
  <c r="O543" i="2"/>
  <c r="O554" i="2"/>
  <c r="O542" i="2"/>
  <c r="O553" i="2"/>
  <c r="O541" i="2"/>
  <c r="O552" i="2"/>
  <c r="O540" i="2"/>
  <c r="O551" i="2"/>
  <c r="O539" i="2"/>
  <c r="O550" i="2"/>
  <c r="O538" i="2"/>
  <c r="O549" i="2"/>
  <c r="O548" i="2"/>
  <c r="O547" i="2"/>
  <c r="O546" i="2"/>
  <c r="O557" i="2"/>
  <c r="O545" i="2"/>
  <c r="O268" i="2"/>
  <c r="Q141" i="4"/>
  <c r="O267" i="2"/>
  <c r="P141" i="4"/>
  <c r="D141" i="4"/>
  <c r="O269" i="2"/>
  <c r="O266" i="2"/>
  <c r="C141" i="4"/>
  <c r="O277" i="2"/>
  <c r="O265" i="2"/>
  <c r="N141" i="4"/>
  <c r="F141" i="4"/>
  <c r="O276" i="2"/>
  <c r="O264" i="2"/>
  <c r="O275" i="2"/>
  <c r="O263" i="2"/>
  <c r="L141" i="4"/>
  <c r="O274" i="2"/>
  <c r="O262" i="2"/>
  <c r="K141" i="4"/>
  <c r="O273" i="2"/>
  <c r="O261" i="2"/>
  <c r="V141" i="4"/>
  <c r="J141" i="4"/>
  <c r="O272" i="2"/>
  <c r="O260" i="2"/>
  <c r="U141" i="4"/>
  <c r="I141" i="4"/>
  <c r="O271" i="2"/>
  <c r="O259" i="2"/>
  <c r="H141" i="4"/>
  <c r="O270" i="2"/>
  <c r="O258" i="2"/>
  <c r="G141" i="4"/>
  <c r="M141" i="4"/>
  <c r="O295" i="3"/>
  <c r="O294" i="3"/>
  <c r="O305" i="3"/>
  <c r="O293" i="3"/>
  <c r="O304" i="3"/>
  <c r="O292" i="3"/>
  <c r="O303" i="3"/>
  <c r="M45" i="4" s="1"/>
  <c r="O291" i="3"/>
  <c r="O302" i="3"/>
  <c r="M44" i="4" s="1"/>
  <c r="O290" i="3"/>
  <c r="M32" i="4" s="1"/>
  <c r="O301" i="3"/>
  <c r="M43" i="4" s="1"/>
  <c r="O289" i="3"/>
  <c r="M31" i="4" s="1"/>
  <c r="O300" i="3"/>
  <c r="O288" i="3"/>
  <c r="O299" i="3"/>
  <c r="O287" i="3"/>
  <c r="M29" i="4" s="1"/>
  <c r="M101" i="4"/>
  <c r="M151" i="4" s="1"/>
  <c r="O298" i="3"/>
  <c r="O286" i="3"/>
  <c r="O297" i="3"/>
  <c r="M39" i="4" s="1"/>
  <c r="O296" i="3"/>
  <c r="M38" i="4" s="1"/>
  <c r="O270" i="3"/>
  <c r="O258" i="3"/>
  <c r="O269" i="3"/>
  <c r="O267" i="3"/>
  <c r="O266" i="3"/>
  <c r="O268" i="3"/>
  <c r="O277" i="3"/>
  <c r="O265" i="3"/>
  <c r="O276" i="3"/>
  <c r="L46" i="4" s="1"/>
  <c r="O264" i="3"/>
  <c r="L34" i="4" s="1"/>
  <c r="O263" i="3"/>
  <c r="L33" i="4" s="1"/>
  <c r="O275" i="3"/>
  <c r="L45" i="4" s="1"/>
  <c r="O274" i="3"/>
  <c r="O262" i="3"/>
  <c r="L90" i="4"/>
  <c r="O273" i="3"/>
  <c r="O261" i="3"/>
  <c r="O272" i="3"/>
  <c r="O260" i="3"/>
  <c r="O259" i="3"/>
  <c r="O271" i="3"/>
  <c r="L41" i="4" s="1"/>
  <c r="C101" i="4"/>
  <c r="C151" i="4" s="1"/>
  <c r="O20" i="3"/>
  <c r="O8" i="3"/>
  <c r="O19" i="3"/>
  <c r="O7" i="3"/>
  <c r="O18" i="3"/>
  <c r="C40" i="4" s="1"/>
  <c r="O6" i="3"/>
  <c r="O17" i="3"/>
  <c r="C39" i="4" s="1"/>
  <c r="O16" i="3"/>
  <c r="C38" i="4" s="1"/>
  <c r="O15" i="3"/>
  <c r="C37" i="4" s="1"/>
  <c r="O14" i="3"/>
  <c r="C36" i="4" s="1"/>
  <c r="O25" i="3"/>
  <c r="C47" i="4" s="1"/>
  <c r="O13" i="3"/>
  <c r="O24" i="3"/>
  <c r="O12" i="3"/>
  <c r="C34" i="4" s="1"/>
  <c r="O23" i="3"/>
  <c r="O11" i="3"/>
  <c r="O22" i="3"/>
  <c r="O10" i="3"/>
  <c r="C32" i="4" s="1"/>
  <c r="O21" i="3"/>
  <c r="C43" i="4" s="1"/>
  <c r="O9" i="3"/>
  <c r="C31" i="4" s="1"/>
  <c r="O241" i="3"/>
  <c r="O240" i="3"/>
  <c r="K92" i="4"/>
  <c r="K142" i="4" s="1"/>
  <c r="O239" i="3"/>
  <c r="O238" i="3"/>
  <c r="O249" i="3"/>
  <c r="O237" i="3"/>
  <c r="K35" i="4" s="1"/>
  <c r="O248" i="3"/>
  <c r="K46" i="4" s="1"/>
  <c r="O236" i="3"/>
  <c r="O247" i="3"/>
  <c r="K45" i="4" s="1"/>
  <c r="O235" i="3"/>
  <c r="K33" i="4" s="1"/>
  <c r="O246" i="3"/>
  <c r="O234" i="3"/>
  <c r="O245" i="3"/>
  <c r="O233" i="3"/>
  <c r="O244" i="3"/>
  <c r="O232" i="3"/>
  <c r="O243" i="3"/>
  <c r="O231" i="3"/>
  <c r="K29" i="4" s="1"/>
  <c r="O242" i="3"/>
  <c r="O230" i="3"/>
  <c r="K28" i="4" s="1"/>
  <c r="O215" i="3"/>
  <c r="O203" i="3"/>
  <c r="O214" i="3"/>
  <c r="O202" i="3"/>
  <c r="O213" i="3"/>
  <c r="O212" i="3"/>
  <c r="O211" i="3"/>
  <c r="J85" i="4"/>
  <c r="J135" i="4" s="1"/>
  <c r="O210" i="3"/>
  <c r="J36" i="4" s="1"/>
  <c r="O221" i="3"/>
  <c r="J47" i="4" s="1"/>
  <c r="O209" i="3"/>
  <c r="J35" i="4" s="1"/>
  <c r="O220" i="3"/>
  <c r="J46" i="4" s="1"/>
  <c r="O208" i="3"/>
  <c r="O219" i="3"/>
  <c r="O207" i="3"/>
  <c r="O218" i="3"/>
  <c r="O206" i="3"/>
  <c r="O217" i="3"/>
  <c r="J43" i="4" s="1"/>
  <c r="O205" i="3"/>
  <c r="O216" i="3"/>
  <c r="O204" i="3"/>
  <c r="J30" i="4" s="1"/>
  <c r="O189" i="3"/>
  <c r="O177" i="3"/>
  <c r="O188" i="3"/>
  <c r="O176" i="3"/>
  <c r="O187" i="3"/>
  <c r="O175" i="3"/>
  <c r="O186" i="3"/>
  <c r="O174" i="3"/>
  <c r="O185" i="3"/>
  <c r="I39" i="4" s="1"/>
  <c r="O184" i="3"/>
  <c r="I88" i="4"/>
  <c r="O183" i="3"/>
  <c r="I37" i="4" s="1"/>
  <c r="O182" i="3"/>
  <c r="O193" i="3"/>
  <c r="O181" i="3"/>
  <c r="O192" i="3"/>
  <c r="O180" i="3"/>
  <c r="I34" i="4" s="1"/>
  <c r="O191" i="3"/>
  <c r="I45" i="4" s="1"/>
  <c r="O179" i="3"/>
  <c r="I33" i="4" s="1"/>
  <c r="O190" i="3"/>
  <c r="I44" i="4" s="1"/>
  <c r="O178" i="3"/>
  <c r="I32" i="4" s="1"/>
  <c r="O163" i="3"/>
  <c r="O151" i="3"/>
  <c r="O162" i="3"/>
  <c r="O150" i="3"/>
  <c r="H32" i="4" s="1"/>
  <c r="O161" i="3"/>
  <c r="O149" i="3"/>
  <c r="H31" i="4" s="1"/>
  <c r="O160" i="3"/>
  <c r="H42" i="4" s="1"/>
  <c r="O148" i="3"/>
  <c r="H30" i="4" s="1"/>
  <c r="O159" i="3"/>
  <c r="H41" i="4" s="1"/>
  <c r="O147" i="3"/>
  <c r="H29" i="4" s="1"/>
  <c r="O158" i="3"/>
  <c r="O146" i="3"/>
  <c r="H28" i="4" s="1"/>
  <c r="O157" i="3"/>
  <c r="O156" i="3"/>
  <c r="O155" i="3"/>
  <c r="H93" i="4"/>
  <c r="H143" i="4" s="1"/>
  <c r="O154" i="3"/>
  <c r="H36" i="4" s="1"/>
  <c r="O165" i="3"/>
  <c r="H47" i="4" s="1"/>
  <c r="O153" i="3"/>
  <c r="H35" i="4" s="1"/>
  <c r="O164" i="3"/>
  <c r="H46" i="4" s="1"/>
  <c r="O152" i="3"/>
  <c r="H34" i="4" s="1"/>
  <c r="O137" i="3"/>
  <c r="O125" i="3"/>
  <c r="G87" i="4"/>
  <c r="G137" i="4" s="1"/>
  <c r="O136" i="3"/>
  <c r="O124" i="3"/>
  <c r="O135" i="3"/>
  <c r="O123" i="3"/>
  <c r="O134" i="3"/>
  <c r="G44" i="4" s="1"/>
  <c r="O122" i="3"/>
  <c r="G32" i="4" s="1"/>
  <c r="O133" i="3"/>
  <c r="G43" i="4" s="1"/>
  <c r="O121" i="3"/>
  <c r="G31" i="4" s="1"/>
  <c r="O132" i="3"/>
  <c r="G42" i="4" s="1"/>
  <c r="O120" i="3"/>
  <c r="O131" i="3"/>
  <c r="O119" i="3"/>
  <c r="G29" i="4" s="1"/>
  <c r="O130" i="3"/>
  <c r="O118" i="3"/>
  <c r="O129" i="3"/>
  <c r="O128" i="3"/>
  <c r="O127" i="3"/>
  <c r="G37" i="4" s="1"/>
  <c r="O126" i="3"/>
  <c r="G36" i="4" s="1"/>
  <c r="O99" i="3"/>
  <c r="O98" i="3"/>
  <c r="O109" i="3"/>
  <c r="O97" i="3"/>
  <c r="O108" i="3"/>
  <c r="O96" i="3"/>
  <c r="O107" i="3"/>
  <c r="O95" i="3"/>
  <c r="F33" i="4" s="1"/>
  <c r="O106" i="3"/>
  <c r="F44" i="4" s="1"/>
  <c r="O94" i="3"/>
  <c r="F32" i="4" s="1"/>
  <c r="O105" i="3"/>
  <c r="O93" i="3"/>
  <c r="F83" i="4"/>
  <c r="F133" i="4" s="1"/>
  <c r="O104" i="3"/>
  <c r="O92" i="3"/>
  <c r="O103" i="3"/>
  <c r="O91" i="3"/>
  <c r="O102" i="3"/>
  <c r="O90" i="3"/>
  <c r="O101" i="3"/>
  <c r="O100" i="3"/>
  <c r="F38" i="4" s="1"/>
  <c r="O73" i="3"/>
  <c r="E91" i="4"/>
  <c r="E141" i="4" s="1"/>
  <c r="O72" i="3"/>
  <c r="O71" i="3"/>
  <c r="O70" i="3"/>
  <c r="O81" i="3"/>
  <c r="O69" i="3"/>
  <c r="O80" i="3"/>
  <c r="O68" i="3"/>
  <c r="E34" i="4" s="1"/>
  <c r="O79" i="3"/>
  <c r="O67" i="3"/>
  <c r="E33" i="4" s="1"/>
  <c r="O78" i="3"/>
  <c r="E44" i="4" s="1"/>
  <c r="O66" i="3"/>
  <c r="O77" i="3"/>
  <c r="O65" i="3"/>
  <c r="E31" i="4" s="1"/>
  <c r="O76" i="3"/>
  <c r="E42" i="4" s="1"/>
  <c r="O64" i="3"/>
  <c r="E30" i="4" s="1"/>
  <c r="O75" i="3"/>
  <c r="O63" i="3"/>
  <c r="E29" i="4" s="1"/>
  <c r="O74" i="3"/>
  <c r="O62" i="3"/>
  <c r="E28" i="4" s="1"/>
  <c r="O47" i="3"/>
  <c r="O35" i="3"/>
  <c r="O46" i="3"/>
  <c r="O34" i="3"/>
  <c r="O45" i="3"/>
  <c r="O44" i="3"/>
  <c r="D38" i="4" s="1"/>
  <c r="O43" i="3"/>
  <c r="D37" i="4" s="1"/>
  <c r="O42" i="3"/>
  <c r="D36" i="4" s="1"/>
  <c r="O53" i="3"/>
  <c r="D47" i="4" s="1"/>
  <c r="O41" i="3"/>
  <c r="D35" i="4" s="1"/>
  <c r="O52" i="3"/>
  <c r="D46" i="4" s="1"/>
  <c r="O40" i="3"/>
  <c r="D34" i="4" s="1"/>
  <c r="O51" i="3"/>
  <c r="O39" i="3"/>
  <c r="O50" i="3"/>
  <c r="O38" i="3"/>
  <c r="D82" i="4"/>
  <c r="D132" i="4" s="1"/>
  <c r="O49" i="3"/>
  <c r="D43" i="4" s="1"/>
  <c r="O37" i="3"/>
  <c r="O48" i="3"/>
  <c r="D42" i="4" s="1"/>
  <c r="O36" i="3"/>
  <c r="D30" i="4" s="1"/>
  <c r="O417" i="3"/>
  <c r="O405" i="3"/>
  <c r="O409" i="3"/>
  <c r="Q39" i="4" s="1"/>
  <c r="O416" i="3"/>
  <c r="O404" i="3"/>
  <c r="O415" i="3"/>
  <c r="Q45" i="4" s="1"/>
  <c r="O403" i="3"/>
  <c r="Q33" i="4" s="1"/>
  <c r="O414" i="3"/>
  <c r="Q44" i="4" s="1"/>
  <c r="O402" i="3"/>
  <c r="Q32" i="4" s="1"/>
  <c r="O413" i="3"/>
  <c r="Q43" i="4" s="1"/>
  <c r="O401" i="3"/>
  <c r="Q31" i="4" s="1"/>
  <c r="O408" i="3"/>
  <c r="Q38" i="4" s="1"/>
  <c r="O412" i="3"/>
  <c r="O400" i="3"/>
  <c r="O411" i="3"/>
  <c r="O399" i="3"/>
  <c r="Q29" i="4" s="1"/>
  <c r="O410" i="3"/>
  <c r="Q40" i="4" s="1"/>
  <c r="O398" i="3"/>
  <c r="Q28" i="4" s="1"/>
  <c r="O407" i="3"/>
  <c r="Q37" i="4" s="1"/>
  <c r="O406" i="3"/>
  <c r="Q36" i="4" s="1"/>
  <c r="Q82" i="4"/>
  <c r="Q132" i="4" s="1"/>
  <c r="O81" i="2"/>
  <c r="V5" i="4" s="1"/>
  <c r="O69" i="2"/>
  <c r="J5" i="4" s="1"/>
  <c r="O80" i="2"/>
  <c r="U5" i="4" s="1"/>
  <c r="O68" i="2"/>
  <c r="I5" i="4" s="1"/>
  <c r="O79" i="2"/>
  <c r="T5" i="4" s="1"/>
  <c r="O67" i="2"/>
  <c r="H5" i="4" s="1"/>
  <c r="O78" i="2"/>
  <c r="S5" i="4" s="1"/>
  <c r="O66" i="2"/>
  <c r="G5" i="4" s="1"/>
  <c r="O77" i="2"/>
  <c r="R5" i="4" s="1"/>
  <c r="O65" i="2"/>
  <c r="F5" i="4" s="1"/>
  <c r="O76" i="2"/>
  <c r="Q5" i="4" s="1"/>
  <c r="O64" i="2"/>
  <c r="E5" i="4" s="1"/>
  <c r="O75" i="2"/>
  <c r="P5" i="4" s="1"/>
  <c r="O63" i="2"/>
  <c r="D5" i="4" s="1"/>
  <c r="O74" i="2"/>
  <c r="O5" i="4" s="1"/>
  <c r="O62" i="2"/>
  <c r="C5" i="4" s="1"/>
  <c r="O73" i="2"/>
  <c r="N5" i="4" s="1"/>
  <c r="O72" i="2"/>
  <c r="M5" i="4" s="1"/>
  <c r="O71" i="2"/>
  <c r="L5" i="4" s="1"/>
  <c r="O70" i="2"/>
  <c r="K5" i="4" s="1"/>
  <c r="C133" i="4"/>
  <c r="O45" i="2"/>
  <c r="V133" i="4"/>
  <c r="O44" i="2"/>
  <c r="O43" i="2"/>
  <c r="O42" i="2"/>
  <c r="O53" i="2"/>
  <c r="O41" i="2"/>
  <c r="O52" i="2"/>
  <c r="O40" i="2"/>
  <c r="O51" i="2"/>
  <c r="O39" i="2"/>
  <c r="O50" i="2"/>
  <c r="O38" i="2"/>
  <c r="O49" i="2"/>
  <c r="O37" i="2"/>
  <c r="O48" i="2"/>
  <c r="O36" i="2"/>
  <c r="O47" i="2"/>
  <c r="O35" i="2"/>
  <c r="O46" i="2"/>
  <c r="O34" i="2"/>
  <c r="E40" i="4"/>
  <c r="C46" i="4"/>
  <c r="G38" i="4"/>
  <c r="I46" i="4"/>
  <c r="K30" i="4"/>
  <c r="K42" i="4"/>
  <c r="D39" i="4"/>
  <c r="D28" i="4"/>
  <c r="D29" i="4"/>
  <c r="D41" i="4"/>
  <c r="F37" i="4"/>
  <c r="G41" i="4"/>
  <c r="H33" i="4"/>
  <c r="H45" i="4"/>
  <c r="J29" i="4"/>
  <c r="J41" i="4"/>
  <c r="L37" i="4"/>
  <c r="G30" i="4"/>
  <c r="E36" i="4"/>
  <c r="F28" i="4"/>
  <c r="F53" i="4" s="1"/>
  <c r="F40" i="4"/>
  <c r="I28" i="4"/>
  <c r="I40" i="4"/>
  <c r="J32" i="4"/>
  <c r="J44" i="4"/>
  <c r="K36" i="4"/>
  <c r="L28" i="4"/>
  <c r="L40" i="4"/>
  <c r="F29" i="4"/>
  <c r="F41" i="4"/>
  <c r="E39" i="4"/>
  <c r="F31" i="4"/>
  <c r="F43" i="4"/>
  <c r="H39" i="4"/>
  <c r="I31" i="4"/>
  <c r="I43" i="4"/>
  <c r="K39" i="4"/>
  <c r="L31" i="4"/>
  <c r="L43" i="4"/>
  <c r="H40" i="4"/>
  <c r="M36" i="4"/>
  <c r="R32" i="4"/>
  <c r="R44" i="4"/>
  <c r="U32" i="4"/>
  <c r="U44" i="4"/>
  <c r="E41" i="4"/>
  <c r="M37" i="4"/>
  <c r="Q41" i="4"/>
  <c r="U33" i="4"/>
  <c r="U45" i="4"/>
  <c r="O34" i="4"/>
  <c r="O46" i="4"/>
  <c r="P38" i="4"/>
  <c r="Q30" i="4"/>
  <c r="Q42" i="4"/>
  <c r="R34" i="4"/>
  <c r="R46" i="4"/>
  <c r="T30" i="4"/>
  <c r="T42" i="4"/>
  <c r="U34" i="4"/>
  <c r="U46" i="4"/>
  <c r="V38" i="4"/>
  <c r="H43" i="4"/>
  <c r="L35" i="4"/>
  <c r="L47" i="4"/>
  <c r="P39" i="4"/>
  <c r="T31" i="4"/>
  <c r="T43" i="4"/>
  <c r="D40" i="4"/>
  <c r="H44" i="4"/>
  <c r="L36" i="4"/>
  <c r="P28" i="4"/>
  <c r="P40" i="4"/>
  <c r="T32" i="4"/>
  <c r="T44" i="4"/>
  <c r="M41" i="4"/>
  <c r="N45" i="4"/>
  <c r="O37" i="4"/>
  <c r="P29" i="4"/>
  <c r="P41" i="4"/>
  <c r="S41" i="4"/>
  <c r="T33" i="4"/>
  <c r="U37" i="4"/>
  <c r="K34" i="4"/>
  <c r="O38" i="4"/>
  <c r="P30" i="4"/>
  <c r="P42" i="4"/>
  <c r="S30" i="4"/>
  <c r="T34" i="4"/>
  <c r="T46" i="4"/>
  <c r="V42" i="4"/>
  <c r="V35" i="4"/>
  <c r="C82" i="4"/>
  <c r="C132" i="4" s="1"/>
  <c r="K47" i="4"/>
  <c r="O39" i="4"/>
  <c r="S31" i="4"/>
  <c r="S43" i="4"/>
  <c r="O28" i="4"/>
  <c r="O40" i="4"/>
  <c r="P32" i="4"/>
  <c r="P44" i="4"/>
  <c r="R28" i="4"/>
  <c r="R40" i="4"/>
  <c r="S32" i="4"/>
  <c r="S44" i="4"/>
  <c r="V32" i="4"/>
  <c r="V44" i="4"/>
  <c r="I29" i="4"/>
  <c r="J33" i="4"/>
  <c r="J45" i="4"/>
  <c r="N37" i="4"/>
  <c r="O29" i="4"/>
  <c r="O41" i="4"/>
  <c r="R29" i="4"/>
  <c r="R41" i="4"/>
  <c r="S33" i="4"/>
  <c r="S45" i="4"/>
  <c r="V33" i="4"/>
  <c r="V45" i="4"/>
  <c r="F30" i="4"/>
  <c r="F42" i="4"/>
  <c r="J34" i="4"/>
  <c r="J59" i="4" s="1"/>
  <c r="N38" i="4"/>
  <c r="R30" i="4"/>
  <c r="V46" i="4"/>
  <c r="M35" i="4"/>
  <c r="M47" i="4"/>
  <c r="N39" i="4"/>
  <c r="O31" i="4"/>
  <c r="O43" i="4"/>
  <c r="R31" i="4"/>
  <c r="R43" i="4"/>
  <c r="S35" i="4"/>
  <c r="U31" i="4"/>
  <c r="U43" i="4"/>
  <c r="V47" i="4"/>
  <c r="I54" i="4"/>
  <c r="I158" i="4" s="1"/>
  <c r="I4" i="5" s="1"/>
  <c r="O59" i="4"/>
  <c r="O163" i="4" s="1"/>
  <c r="O9" i="5" s="1"/>
  <c r="C33" i="4"/>
  <c r="E35" i="4"/>
  <c r="E47" i="4"/>
  <c r="F36" i="4"/>
  <c r="H38" i="4"/>
  <c r="J28" i="4"/>
  <c r="J40" i="4"/>
  <c r="K41" i="4"/>
  <c r="L30" i="4"/>
  <c r="L42" i="4"/>
  <c r="N32" i="4"/>
  <c r="N44" i="4"/>
  <c r="O33" i="4"/>
  <c r="O45" i="4"/>
  <c r="P34" i="4"/>
  <c r="P46" i="4"/>
  <c r="Q35" i="4"/>
  <c r="Q47" i="4"/>
  <c r="R36" i="4"/>
  <c r="S37" i="4"/>
  <c r="T38" i="4"/>
  <c r="U39" i="4"/>
  <c r="V28" i="4"/>
  <c r="V40" i="4"/>
  <c r="C45" i="4"/>
  <c r="D32" i="4"/>
  <c r="D44" i="4"/>
  <c r="E45" i="4"/>
  <c r="F34" i="4"/>
  <c r="F46" i="4"/>
  <c r="G35" i="4"/>
  <c r="G47" i="4"/>
  <c r="J38" i="4"/>
  <c r="E38" i="4"/>
  <c r="F39" i="4"/>
  <c r="G28" i="4"/>
  <c r="G40" i="4"/>
  <c r="I30" i="4"/>
  <c r="I42" i="4"/>
  <c r="J31" i="4"/>
  <c r="K32" i="4"/>
  <c r="K44" i="4"/>
  <c r="M34" i="4"/>
  <c r="M46" i="4"/>
  <c r="N47" i="4"/>
  <c r="O36" i="4"/>
  <c r="P37" i="4"/>
  <c r="S28" i="4"/>
  <c r="T29" i="4"/>
  <c r="T41" i="4"/>
  <c r="U30" i="4"/>
  <c r="U42" i="4"/>
  <c r="V31" i="4"/>
  <c r="C29" i="4"/>
  <c r="C41" i="4"/>
  <c r="E43" i="4"/>
  <c r="G33" i="4"/>
  <c r="G45" i="4"/>
  <c r="I35" i="4"/>
  <c r="I47" i="4"/>
  <c r="K37" i="4"/>
  <c r="L38" i="4"/>
  <c r="N28" i="4"/>
  <c r="N40" i="4"/>
  <c r="V36" i="4"/>
  <c r="P35" i="4"/>
  <c r="P47" i="4"/>
  <c r="R37" i="4"/>
  <c r="S38" i="4"/>
  <c r="T39" i="4"/>
  <c r="U28" i="4"/>
  <c r="U40" i="4"/>
  <c r="V29" i="4"/>
  <c r="V41" i="4"/>
  <c r="C44" i="4"/>
  <c r="D45" i="4"/>
  <c r="E46" i="4"/>
  <c r="F35" i="4"/>
  <c r="F47" i="4"/>
  <c r="H37" i="4"/>
  <c r="I38" i="4"/>
  <c r="J39" i="4"/>
  <c r="K40" i="4"/>
  <c r="L29" i="4"/>
  <c r="M30" i="4"/>
  <c r="M42" i="4"/>
  <c r="N31" i="4"/>
  <c r="N43" i="4"/>
  <c r="O32" i="4"/>
  <c r="O44" i="4"/>
  <c r="P33" i="4"/>
  <c r="P45" i="4"/>
  <c r="Q34" i="4"/>
  <c r="Q46" i="4"/>
  <c r="R35" i="4"/>
  <c r="R47" i="4"/>
  <c r="T37" i="4"/>
  <c r="U38" i="4"/>
  <c r="D33" i="4"/>
  <c r="C30" i="4"/>
  <c r="C42" i="4"/>
  <c r="D31" i="4"/>
  <c r="E32" i="4"/>
  <c r="F45" i="4"/>
  <c r="G34" i="4"/>
  <c r="G46" i="4"/>
  <c r="I36" i="4"/>
  <c r="J37" i="4"/>
  <c r="K38" i="4"/>
  <c r="L39" i="4"/>
  <c r="M28" i="4"/>
  <c r="M40" i="4"/>
  <c r="N29" i="4"/>
  <c r="N41" i="4"/>
  <c r="O30" i="4"/>
  <c r="O42" i="4"/>
  <c r="P31" i="4"/>
  <c r="P43" i="4"/>
  <c r="R33" i="4"/>
  <c r="R45" i="4"/>
  <c r="S46" i="4"/>
  <c r="T35" i="4"/>
  <c r="T47" i="4"/>
  <c r="U36" i="4"/>
  <c r="V37" i="4"/>
  <c r="C35" i="4"/>
  <c r="E37" i="4"/>
  <c r="G39" i="4"/>
  <c r="I41" i="4"/>
  <c r="J42" i="4"/>
  <c r="K31" i="4"/>
  <c r="K43" i="4"/>
  <c r="L32" i="4"/>
  <c r="L44" i="4"/>
  <c r="M33" i="4"/>
  <c r="N34" i="4"/>
  <c r="N46" i="4"/>
  <c r="O35" i="4"/>
  <c r="O47" i="4"/>
  <c r="P36" i="4"/>
  <c r="S39" i="4"/>
  <c r="T28" i="4"/>
  <c r="T40" i="4"/>
  <c r="U29" i="4"/>
  <c r="U41" i="4"/>
  <c r="V30" i="4"/>
  <c r="C28" i="4"/>
  <c r="O53" i="4"/>
  <c r="L53" i="4"/>
  <c r="L157" i="4" s="1"/>
  <c r="L3" i="5" s="1"/>
  <c r="O157" i="4" l="1"/>
  <c r="O3" i="5" s="1"/>
  <c r="J163" i="4"/>
  <c r="J9" i="5" s="1"/>
  <c r="F157" i="4"/>
  <c r="F3" i="5" s="1"/>
  <c r="N148" i="4"/>
  <c r="P147" i="4"/>
  <c r="P146" i="4"/>
  <c r="O145" i="4"/>
  <c r="S144" i="4"/>
  <c r="T144" i="4"/>
  <c r="N144" i="4"/>
  <c r="P143" i="4"/>
  <c r="P142" i="4"/>
  <c r="U142" i="4"/>
  <c r="R142" i="4"/>
  <c r="P140" i="4"/>
  <c r="R140" i="4"/>
  <c r="L140" i="4"/>
  <c r="R134" i="4"/>
  <c r="T134" i="4"/>
  <c r="N134" i="4"/>
  <c r="R139" i="4"/>
  <c r="S139" i="4"/>
  <c r="R59" i="4"/>
  <c r="I138" i="4"/>
  <c r="R138" i="4"/>
  <c r="P138" i="4"/>
  <c r="H59" i="4"/>
  <c r="H163" i="4" s="1"/>
  <c r="H9" i="5" s="1"/>
  <c r="T137" i="4"/>
  <c r="O137" i="4"/>
  <c r="S136" i="4"/>
  <c r="E56" i="4"/>
  <c r="E160" i="4" s="1"/>
  <c r="E6" i="5" s="1"/>
  <c r="F56" i="4"/>
  <c r="F160" i="4" s="1"/>
  <c r="F6" i="5" s="1"/>
  <c r="R56" i="4"/>
  <c r="R160" i="4" s="1"/>
  <c r="R6" i="5" s="1"/>
  <c r="K56" i="4"/>
  <c r="K160" i="4" s="1"/>
  <c r="K6" i="5" s="1"/>
  <c r="G56" i="4"/>
  <c r="G160" i="4" s="1"/>
  <c r="G6" i="5" s="1"/>
  <c r="P56" i="4"/>
  <c r="P160" i="4" s="1"/>
  <c r="P6" i="5" s="1"/>
  <c r="L56" i="4"/>
  <c r="L160" i="4" s="1"/>
  <c r="L6" i="5" s="1"/>
  <c r="S56" i="4"/>
  <c r="S160" i="4" s="1"/>
  <c r="S6" i="5" s="1"/>
  <c r="H56" i="4"/>
  <c r="H160" i="4" s="1"/>
  <c r="H6" i="5" s="1"/>
  <c r="J56" i="4"/>
  <c r="J160" i="4" s="1"/>
  <c r="J6" i="5" s="1"/>
  <c r="N56" i="4"/>
  <c r="N160" i="4" s="1"/>
  <c r="N6" i="5" s="1"/>
  <c r="T135" i="4"/>
  <c r="P149" i="4"/>
  <c r="S54" i="4"/>
  <c r="S158" i="4" s="1"/>
  <c r="S4" i="5" s="1"/>
  <c r="S53" i="4"/>
  <c r="S151" i="4"/>
  <c r="R141" i="4"/>
  <c r="R150" i="4"/>
  <c r="P150" i="4"/>
  <c r="P54" i="4"/>
  <c r="P158" i="4" s="1"/>
  <c r="P4" i="5" s="1"/>
  <c r="N53" i="4"/>
  <c r="N157" i="4" s="1"/>
  <c r="N3" i="5" s="1"/>
  <c r="N151" i="4"/>
  <c r="O150" i="4"/>
  <c r="O141" i="4"/>
  <c r="R53" i="4"/>
  <c r="R157" i="4" s="1"/>
  <c r="R3" i="5" s="1"/>
  <c r="R151" i="4"/>
  <c r="S157" i="4"/>
  <c r="S3" i="5" s="1"/>
  <c r="T141" i="4"/>
  <c r="U151" i="4"/>
  <c r="U150" i="4"/>
  <c r="U53" i="4"/>
  <c r="U157" i="4" s="1"/>
  <c r="U3" i="5" s="1"/>
  <c r="V53" i="4"/>
  <c r="V157" i="4" s="1"/>
  <c r="V3" i="5" s="1"/>
  <c r="M54" i="4"/>
  <c r="M158" i="4" s="1"/>
  <c r="M4" i="5" s="1"/>
  <c r="M53" i="4"/>
  <c r="M157" i="4" s="1"/>
  <c r="M3" i="5" s="1"/>
  <c r="L59" i="4"/>
  <c r="L163" i="4" s="1"/>
  <c r="L9" i="5" s="1"/>
  <c r="C59" i="4"/>
  <c r="C163" i="4" s="1"/>
  <c r="C9" i="5" s="1"/>
  <c r="K59" i="4"/>
  <c r="K163" i="4" s="1"/>
  <c r="K9" i="5" s="1"/>
  <c r="J54" i="4"/>
  <c r="H53" i="4"/>
  <c r="G54" i="4"/>
  <c r="F54" i="4"/>
  <c r="E54" i="4"/>
  <c r="E53" i="4"/>
  <c r="Q56" i="4"/>
  <c r="Q160" i="4" s="1"/>
  <c r="Q6" i="5" s="1"/>
  <c r="Q53" i="4"/>
  <c r="Q54" i="4"/>
  <c r="V59" i="4"/>
  <c r="V163" i="4" s="1"/>
  <c r="V9" i="5" s="1"/>
  <c r="U59" i="4"/>
  <c r="U163" i="4" s="1"/>
  <c r="U9" i="5" s="1"/>
  <c r="U56" i="4"/>
  <c r="U160" i="4" s="1"/>
  <c r="U6" i="5" s="1"/>
  <c r="T59" i="4"/>
  <c r="T163" i="4" s="1"/>
  <c r="T9" i="5" s="1"/>
  <c r="T56" i="4"/>
  <c r="R54" i="4"/>
  <c r="P53" i="4"/>
  <c r="P157" i="4" s="1"/>
  <c r="P3" i="5" s="1"/>
  <c r="J53" i="4"/>
  <c r="I59" i="4"/>
  <c r="I56" i="4"/>
  <c r="I160" i="4" s="1"/>
  <c r="I6" i="5" s="1"/>
  <c r="I53" i="4"/>
  <c r="G53" i="4"/>
  <c r="D54" i="4"/>
  <c r="D158" i="4" s="1"/>
  <c r="D4" i="5" s="1"/>
  <c r="D53" i="4"/>
  <c r="K53" i="4"/>
  <c r="C53" i="4"/>
  <c r="C157" i="4" s="1"/>
  <c r="C3" i="5" s="1"/>
  <c r="O56" i="4"/>
  <c r="O160" i="4" s="1"/>
  <c r="O6" i="5" s="1"/>
  <c r="D59" i="4"/>
  <c r="D163" i="4" s="1"/>
  <c r="D9" i="5" s="1"/>
  <c r="P59" i="4"/>
  <c r="K54" i="4"/>
  <c r="D56" i="4"/>
  <c r="D160" i="4" s="1"/>
  <c r="D6" i="5" s="1"/>
  <c r="V56" i="4"/>
  <c r="V160" i="4" s="1"/>
  <c r="V6" i="5" s="1"/>
  <c r="E59" i="4"/>
  <c r="E163" i="4" s="1"/>
  <c r="E9" i="5" s="1"/>
  <c r="U54" i="4"/>
  <c r="Q59" i="4"/>
  <c r="Q163" i="4" s="1"/>
  <c r="Q9" i="5" s="1"/>
  <c r="C54" i="4"/>
  <c r="C158" i="4" s="1"/>
  <c r="C4" i="5" s="1"/>
  <c r="F59" i="4"/>
  <c r="F163" i="4" s="1"/>
  <c r="F9" i="5" s="1"/>
  <c r="T54" i="4"/>
  <c r="G59" i="4"/>
  <c r="G163" i="4" s="1"/>
  <c r="G9" i="5" s="1"/>
  <c r="N54" i="4"/>
  <c r="S59" i="4"/>
  <c r="S163" i="4" s="1"/>
  <c r="S9" i="5" s="1"/>
  <c r="L54" i="4"/>
  <c r="M59" i="4"/>
  <c r="M163" i="4" s="1"/>
  <c r="M9" i="5" s="1"/>
  <c r="H54" i="4"/>
  <c r="M56" i="4"/>
  <c r="M160" i="4" s="1"/>
  <c r="M6" i="5" s="1"/>
  <c r="N59" i="4"/>
  <c r="N163" i="4" s="1"/>
  <c r="N9" i="5" s="1"/>
  <c r="O54" i="4"/>
  <c r="T53" i="4"/>
  <c r="T157" i="4" s="1"/>
  <c r="T3" i="5" s="1"/>
  <c r="C56" i="4"/>
  <c r="C160" i="4" s="1"/>
  <c r="C6" i="5" s="1"/>
  <c r="V54" i="4"/>
  <c r="K68" i="4"/>
  <c r="K172" i="4" s="1"/>
  <c r="K18" i="5" s="1"/>
  <c r="V68" i="4"/>
  <c r="V172" i="4" s="1"/>
  <c r="V18" i="5" s="1"/>
  <c r="J68" i="4"/>
  <c r="J172" i="4" s="1"/>
  <c r="J18" i="5" s="1"/>
  <c r="U68" i="4"/>
  <c r="U172" i="4" s="1"/>
  <c r="U18" i="5" s="1"/>
  <c r="I68" i="4"/>
  <c r="I172" i="4" s="1"/>
  <c r="I18" i="5" s="1"/>
  <c r="T68" i="4"/>
  <c r="T172" i="4" s="1"/>
  <c r="T18" i="5" s="1"/>
  <c r="H68" i="4"/>
  <c r="H172" i="4" s="1"/>
  <c r="H18" i="5" s="1"/>
  <c r="S68" i="4"/>
  <c r="S172" i="4" s="1"/>
  <c r="S18" i="5" s="1"/>
  <c r="G68" i="4"/>
  <c r="G172" i="4" s="1"/>
  <c r="G18" i="5" s="1"/>
  <c r="R68" i="4"/>
  <c r="R172" i="4" s="1"/>
  <c r="R18" i="5" s="1"/>
  <c r="F68" i="4"/>
  <c r="F172" i="4" s="1"/>
  <c r="F18" i="5" s="1"/>
  <c r="Q68" i="4"/>
  <c r="Q172" i="4" s="1"/>
  <c r="Q18" i="5" s="1"/>
  <c r="E68" i="4"/>
  <c r="E172" i="4" s="1"/>
  <c r="E18" i="5" s="1"/>
  <c r="P68" i="4"/>
  <c r="P172" i="4" s="1"/>
  <c r="P18" i="5" s="1"/>
  <c r="D68" i="4"/>
  <c r="D172" i="4" s="1"/>
  <c r="D18" i="5" s="1"/>
  <c r="O68" i="4"/>
  <c r="O172" i="4" s="1"/>
  <c r="O18" i="5" s="1"/>
  <c r="C68" i="4"/>
  <c r="C172" i="4" s="1"/>
  <c r="C18" i="5" s="1"/>
  <c r="N68" i="4"/>
  <c r="N172" i="4" s="1"/>
  <c r="N18" i="5" s="1"/>
  <c r="M68" i="4"/>
  <c r="M172" i="4" s="1"/>
  <c r="M18" i="5" s="1"/>
  <c r="L68" i="4"/>
  <c r="L172" i="4" s="1"/>
  <c r="L18" i="5" s="1"/>
  <c r="O60" i="4"/>
  <c r="O164" i="4" s="1"/>
  <c r="O10" i="5" s="1"/>
  <c r="C60" i="4"/>
  <c r="C164" i="4" s="1"/>
  <c r="C10" i="5" s="1"/>
  <c r="N60" i="4"/>
  <c r="N164" i="4" s="1"/>
  <c r="N10" i="5" s="1"/>
  <c r="M60" i="4"/>
  <c r="M164" i="4" s="1"/>
  <c r="M10" i="5" s="1"/>
  <c r="L60" i="4"/>
  <c r="L164" i="4" s="1"/>
  <c r="L10" i="5" s="1"/>
  <c r="K60" i="4"/>
  <c r="K164" i="4" s="1"/>
  <c r="K10" i="5" s="1"/>
  <c r="V60" i="4"/>
  <c r="V164" i="4" s="1"/>
  <c r="V10" i="5" s="1"/>
  <c r="J60" i="4"/>
  <c r="J164" i="4" s="1"/>
  <c r="J10" i="5" s="1"/>
  <c r="U60" i="4"/>
  <c r="U164" i="4" s="1"/>
  <c r="U10" i="5" s="1"/>
  <c r="I60" i="4"/>
  <c r="I164" i="4" s="1"/>
  <c r="I10" i="5" s="1"/>
  <c r="T60" i="4"/>
  <c r="T164" i="4" s="1"/>
  <c r="T10" i="5" s="1"/>
  <c r="H60" i="4"/>
  <c r="H164" i="4" s="1"/>
  <c r="H10" i="5" s="1"/>
  <c r="S60" i="4"/>
  <c r="G60" i="4"/>
  <c r="G164" i="4" s="1"/>
  <c r="G10" i="5" s="1"/>
  <c r="R60" i="4"/>
  <c r="F60" i="4"/>
  <c r="F164" i="4" s="1"/>
  <c r="F10" i="5" s="1"/>
  <c r="Q60" i="4"/>
  <c r="Q164" i="4" s="1"/>
  <c r="Q10" i="5" s="1"/>
  <c r="E60" i="4"/>
  <c r="E164" i="4" s="1"/>
  <c r="E10" i="5" s="1"/>
  <c r="P60" i="4"/>
  <c r="P164" i="4" s="1"/>
  <c r="P10" i="5" s="1"/>
  <c r="D60" i="4"/>
  <c r="D164" i="4" s="1"/>
  <c r="D10" i="5" s="1"/>
  <c r="O57" i="4"/>
  <c r="O161" i="4" s="1"/>
  <c r="O7" i="5" s="1"/>
  <c r="N57" i="4"/>
  <c r="N161" i="4" s="1"/>
  <c r="N7" i="5" s="1"/>
  <c r="M57" i="4"/>
  <c r="M161" i="4" s="1"/>
  <c r="M7" i="5" s="1"/>
  <c r="L57" i="4"/>
  <c r="L161" i="4" s="1"/>
  <c r="L7" i="5" s="1"/>
  <c r="G57" i="4"/>
  <c r="G161" i="4" s="1"/>
  <c r="G7" i="5" s="1"/>
  <c r="K57" i="4"/>
  <c r="K161" i="4" s="1"/>
  <c r="K7" i="5" s="1"/>
  <c r="V57" i="4"/>
  <c r="V161" i="4" s="1"/>
  <c r="V7" i="5" s="1"/>
  <c r="J57" i="4"/>
  <c r="J161" i="4" s="1"/>
  <c r="J7" i="5" s="1"/>
  <c r="U57" i="4"/>
  <c r="U161" i="4" s="1"/>
  <c r="U7" i="5" s="1"/>
  <c r="I57" i="4"/>
  <c r="I161" i="4" s="1"/>
  <c r="I7" i="5" s="1"/>
  <c r="T57" i="4"/>
  <c r="T161" i="4" s="1"/>
  <c r="T7" i="5" s="1"/>
  <c r="H57" i="4"/>
  <c r="H161" i="4" s="1"/>
  <c r="H7" i="5" s="1"/>
  <c r="S57" i="4"/>
  <c r="S161" i="4" s="1"/>
  <c r="S7" i="5" s="1"/>
  <c r="F57" i="4"/>
  <c r="F161" i="4" s="1"/>
  <c r="F7" i="5" s="1"/>
  <c r="R57" i="4"/>
  <c r="R161" i="4" s="1"/>
  <c r="R7" i="5" s="1"/>
  <c r="E57" i="4"/>
  <c r="E161" i="4" s="1"/>
  <c r="E7" i="5" s="1"/>
  <c r="Q57" i="4"/>
  <c r="Q161" i="4" s="1"/>
  <c r="Q7" i="5" s="1"/>
  <c r="D57" i="4"/>
  <c r="D161" i="4" s="1"/>
  <c r="D7" i="5" s="1"/>
  <c r="P57" i="4"/>
  <c r="P161" i="4" s="1"/>
  <c r="P7" i="5" s="1"/>
  <c r="C57" i="4"/>
  <c r="C161" i="4" s="1"/>
  <c r="C7" i="5" s="1"/>
  <c r="K71" i="4"/>
  <c r="K175" i="4" s="1"/>
  <c r="K21" i="5" s="1"/>
  <c r="V71" i="4"/>
  <c r="V175" i="4" s="1"/>
  <c r="V21" i="5" s="1"/>
  <c r="J71" i="4"/>
  <c r="J175" i="4" s="1"/>
  <c r="J21" i="5" s="1"/>
  <c r="U71" i="4"/>
  <c r="U175" i="4" s="1"/>
  <c r="U21" i="5" s="1"/>
  <c r="I71" i="4"/>
  <c r="I175" i="4" s="1"/>
  <c r="I21" i="5" s="1"/>
  <c r="T71" i="4"/>
  <c r="T175" i="4" s="1"/>
  <c r="T21" i="5" s="1"/>
  <c r="H71" i="4"/>
  <c r="H175" i="4" s="1"/>
  <c r="H21" i="5" s="1"/>
  <c r="S71" i="4"/>
  <c r="S175" i="4" s="1"/>
  <c r="S21" i="5" s="1"/>
  <c r="G71" i="4"/>
  <c r="G175" i="4" s="1"/>
  <c r="G21" i="5" s="1"/>
  <c r="R71" i="4"/>
  <c r="F71" i="4"/>
  <c r="F175" i="4" s="1"/>
  <c r="F21" i="5" s="1"/>
  <c r="Q71" i="4"/>
  <c r="Q175" i="4" s="1"/>
  <c r="Q21" i="5" s="1"/>
  <c r="E71" i="4"/>
  <c r="E175" i="4" s="1"/>
  <c r="E21" i="5" s="1"/>
  <c r="P71" i="4"/>
  <c r="P175" i="4" s="1"/>
  <c r="P21" i="5" s="1"/>
  <c r="D71" i="4"/>
  <c r="D175" i="4" s="1"/>
  <c r="D21" i="5" s="1"/>
  <c r="O71" i="4"/>
  <c r="C71" i="4"/>
  <c r="C175" i="4" s="1"/>
  <c r="C21" i="5" s="1"/>
  <c r="N71" i="4"/>
  <c r="N175" i="4" s="1"/>
  <c r="N21" i="5" s="1"/>
  <c r="M71" i="4"/>
  <c r="M175" i="4" s="1"/>
  <c r="M21" i="5" s="1"/>
  <c r="L71" i="4"/>
  <c r="L175" i="4" s="1"/>
  <c r="L21" i="5" s="1"/>
  <c r="O72" i="4"/>
  <c r="O176" i="4" s="1"/>
  <c r="O22" i="5" s="1"/>
  <c r="C72" i="4"/>
  <c r="C176" i="4" s="1"/>
  <c r="C22" i="5" s="1"/>
  <c r="N72" i="4"/>
  <c r="N176" i="4" s="1"/>
  <c r="N22" i="5" s="1"/>
  <c r="M72" i="4"/>
  <c r="M176" i="4" s="1"/>
  <c r="M22" i="5" s="1"/>
  <c r="L72" i="4"/>
  <c r="L176" i="4" s="1"/>
  <c r="L22" i="5" s="1"/>
  <c r="K72" i="4"/>
  <c r="K176" i="4" s="1"/>
  <c r="K22" i="5" s="1"/>
  <c r="V72" i="4"/>
  <c r="V176" i="4" s="1"/>
  <c r="V22" i="5" s="1"/>
  <c r="J72" i="4"/>
  <c r="J176" i="4" s="1"/>
  <c r="J22" i="5" s="1"/>
  <c r="U72" i="4"/>
  <c r="I72" i="4"/>
  <c r="I176" i="4" s="1"/>
  <c r="I22" i="5" s="1"/>
  <c r="T72" i="4"/>
  <c r="T176" i="4" s="1"/>
  <c r="T22" i="5" s="1"/>
  <c r="H72" i="4"/>
  <c r="H176" i="4" s="1"/>
  <c r="H22" i="5" s="1"/>
  <c r="S72" i="4"/>
  <c r="G72" i="4"/>
  <c r="G176" i="4" s="1"/>
  <c r="G22" i="5" s="1"/>
  <c r="R72" i="4"/>
  <c r="R176" i="4" s="1"/>
  <c r="R22" i="5" s="1"/>
  <c r="F72" i="4"/>
  <c r="F176" i="4" s="1"/>
  <c r="F22" i="5" s="1"/>
  <c r="Q72" i="4"/>
  <c r="Q176" i="4" s="1"/>
  <c r="Q22" i="5" s="1"/>
  <c r="E72" i="4"/>
  <c r="E176" i="4" s="1"/>
  <c r="E22" i="5" s="1"/>
  <c r="P72" i="4"/>
  <c r="P176" i="4" s="1"/>
  <c r="P22" i="5" s="1"/>
  <c r="D72" i="4"/>
  <c r="D176" i="4" s="1"/>
  <c r="D22" i="5" s="1"/>
  <c r="O63" i="4"/>
  <c r="O167" i="4" s="1"/>
  <c r="O13" i="5" s="1"/>
  <c r="C63" i="4"/>
  <c r="C167" i="4" s="1"/>
  <c r="C13" i="5" s="1"/>
  <c r="N63" i="4"/>
  <c r="N167" i="4" s="1"/>
  <c r="N13" i="5" s="1"/>
  <c r="M63" i="4"/>
  <c r="M167" i="4" s="1"/>
  <c r="M13" i="5" s="1"/>
  <c r="L63" i="4"/>
  <c r="L167" i="4" s="1"/>
  <c r="L13" i="5" s="1"/>
  <c r="K63" i="4"/>
  <c r="K167" i="4" s="1"/>
  <c r="K13" i="5" s="1"/>
  <c r="V63" i="4"/>
  <c r="V167" i="4" s="1"/>
  <c r="V13" i="5" s="1"/>
  <c r="J63" i="4"/>
  <c r="J167" i="4" s="1"/>
  <c r="J13" i="5" s="1"/>
  <c r="U63" i="4"/>
  <c r="I63" i="4"/>
  <c r="I167" i="4" s="1"/>
  <c r="I13" i="5" s="1"/>
  <c r="T63" i="4"/>
  <c r="T167" i="4" s="1"/>
  <c r="T13" i="5" s="1"/>
  <c r="H63" i="4"/>
  <c r="H167" i="4" s="1"/>
  <c r="H13" i="5" s="1"/>
  <c r="S63" i="4"/>
  <c r="S167" i="4" s="1"/>
  <c r="S13" i="5" s="1"/>
  <c r="G63" i="4"/>
  <c r="G167" i="4" s="1"/>
  <c r="G13" i="5" s="1"/>
  <c r="R63" i="4"/>
  <c r="F63" i="4"/>
  <c r="F167" i="4" s="1"/>
  <c r="F13" i="5" s="1"/>
  <c r="Q63" i="4"/>
  <c r="Q167" i="4" s="1"/>
  <c r="Q13" i="5" s="1"/>
  <c r="E63" i="4"/>
  <c r="E167" i="4" s="1"/>
  <c r="E13" i="5" s="1"/>
  <c r="P63" i="4"/>
  <c r="D63" i="4"/>
  <c r="D167" i="4" s="1"/>
  <c r="D13" i="5" s="1"/>
  <c r="S70" i="4"/>
  <c r="S174" i="4" s="1"/>
  <c r="S20" i="5" s="1"/>
  <c r="G70" i="4"/>
  <c r="G174" i="4" s="1"/>
  <c r="G20" i="5" s="1"/>
  <c r="R70" i="4"/>
  <c r="R174" i="4" s="1"/>
  <c r="R20" i="5" s="1"/>
  <c r="F70" i="4"/>
  <c r="F174" i="4" s="1"/>
  <c r="F20" i="5" s="1"/>
  <c r="Q70" i="4"/>
  <c r="Q174" i="4" s="1"/>
  <c r="Q20" i="5" s="1"/>
  <c r="E70" i="4"/>
  <c r="E174" i="4" s="1"/>
  <c r="E20" i="5" s="1"/>
  <c r="P70" i="4"/>
  <c r="P174" i="4" s="1"/>
  <c r="P20" i="5" s="1"/>
  <c r="D70" i="4"/>
  <c r="D174" i="4" s="1"/>
  <c r="D20" i="5" s="1"/>
  <c r="O70" i="4"/>
  <c r="O174" i="4" s="1"/>
  <c r="O20" i="5" s="1"/>
  <c r="C70" i="4"/>
  <c r="C174" i="4" s="1"/>
  <c r="C20" i="5" s="1"/>
  <c r="N70" i="4"/>
  <c r="N174" i="4" s="1"/>
  <c r="N20" i="5" s="1"/>
  <c r="M70" i="4"/>
  <c r="M174" i="4" s="1"/>
  <c r="M20" i="5" s="1"/>
  <c r="L70" i="4"/>
  <c r="L174" i="4" s="1"/>
  <c r="L20" i="5" s="1"/>
  <c r="K70" i="4"/>
  <c r="K174" i="4" s="1"/>
  <c r="K20" i="5" s="1"/>
  <c r="V70" i="4"/>
  <c r="V174" i="4" s="1"/>
  <c r="V20" i="5" s="1"/>
  <c r="J70" i="4"/>
  <c r="J174" i="4" s="1"/>
  <c r="J20" i="5" s="1"/>
  <c r="U70" i="4"/>
  <c r="U174" i="4" s="1"/>
  <c r="U20" i="5" s="1"/>
  <c r="I70" i="4"/>
  <c r="I174" i="4" s="1"/>
  <c r="I20" i="5" s="1"/>
  <c r="T70" i="4"/>
  <c r="T174" i="4" s="1"/>
  <c r="T20" i="5" s="1"/>
  <c r="H70" i="4"/>
  <c r="H174" i="4" s="1"/>
  <c r="H20" i="5" s="1"/>
  <c r="S64" i="4"/>
  <c r="S168" i="4" s="1"/>
  <c r="S14" i="5" s="1"/>
  <c r="G64" i="4"/>
  <c r="G168" i="4" s="1"/>
  <c r="G14" i="5" s="1"/>
  <c r="R64" i="4"/>
  <c r="R168" i="4" s="1"/>
  <c r="R14" i="5" s="1"/>
  <c r="F64" i="4"/>
  <c r="F168" i="4" s="1"/>
  <c r="F14" i="5" s="1"/>
  <c r="Q64" i="4"/>
  <c r="Q168" i="4" s="1"/>
  <c r="Q14" i="5" s="1"/>
  <c r="E64" i="4"/>
  <c r="E168" i="4" s="1"/>
  <c r="E14" i="5" s="1"/>
  <c r="P64" i="4"/>
  <c r="P168" i="4" s="1"/>
  <c r="P14" i="5" s="1"/>
  <c r="D64" i="4"/>
  <c r="D168" i="4" s="1"/>
  <c r="D14" i="5" s="1"/>
  <c r="O64" i="4"/>
  <c r="O168" i="4" s="1"/>
  <c r="O14" i="5" s="1"/>
  <c r="C64" i="4"/>
  <c r="C168" i="4" s="1"/>
  <c r="C14" i="5" s="1"/>
  <c r="N64" i="4"/>
  <c r="N168" i="4" s="1"/>
  <c r="N14" i="5" s="1"/>
  <c r="M64" i="4"/>
  <c r="M168" i="4" s="1"/>
  <c r="M14" i="5" s="1"/>
  <c r="L64" i="4"/>
  <c r="L168" i="4" s="1"/>
  <c r="L14" i="5" s="1"/>
  <c r="K64" i="4"/>
  <c r="K168" i="4" s="1"/>
  <c r="K14" i="5" s="1"/>
  <c r="V64" i="4"/>
  <c r="V168" i="4" s="1"/>
  <c r="V14" i="5" s="1"/>
  <c r="J64" i="4"/>
  <c r="J168" i="4" s="1"/>
  <c r="J14" i="5" s="1"/>
  <c r="U64" i="4"/>
  <c r="U168" i="4" s="1"/>
  <c r="U14" i="5" s="1"/>
  <c r="I64" i="4"/>
  <c r="I168" i="4" s="1"/>
  <c r="I14" i="5" s="1"/>
  <c r="T64" i="4"/>
  <c r="T168" i="4" s="1"/>
  <c r="T14" i="5" s="1"/>
  <c r="H64" i="4"/>
  <c r="H168" i="4" s="1"/>
  <c r="H14" i="5" s="1"/>
  <c r="K62" i="4"/>
  <c r="K166" i="4" s="1"/>
  <c r="K12" i="5" s="1"/>
  <c r="V62" i="4"/>
  <c r="V166" i="4" s="1"/>
  <c r="V12" i="5" s="1"/>
  <c r="J62" i="4"/>
  <c r="J166" i="4" s="1"/>
  <c r="J12" i="5" s="1"/>
  <c r="U62" i="4"/>
  <c r="U166" i="4" s="1"/>
  <c r="U12" i="5" s="1"/>
  <c r="I62" i="4"/>
  <c r="I166" i="4" s="1"/>
  <c r="I12" i="5" s="1"/>
  <c r="T62" i="4"/>
  <c r="T166" i="4" s="1"/>
  <c r="T12" i="5" s="1"/>
  <c r="H62" i="4"/>
  <c r="H166" i="4" s="1"/>
  <c r="H12" i="5" s="1"/>
  <c r="S62" i="4"/>
  <c r="S166" i="4" s="1"/>
  <c r="S12" i="5" s="1"/>
  <c r="G62" i="4"/>
  <c r="G166" i="4" s="1"/>
  <c r="G12" i="5" s="1"/>
  <c r="R62" i="4"/>
  <c r="R166" i="4" s="1"/>
  <c r="R12" i="5" s="1"/>
  <c r="F62" i="4"/>
  <c r="F166" i="4" s="1"/>
  <c r="F12" i="5" s="1"/>
  <c r="Q62" i="4"/>
  <c r="Q166" i="4" s="1"/>
  <c r="Q12" i="5" s="1"/>
  <c r="E62" i="4"/>
  <c r="E166" i="4" s="1"/>
  <c r="E12" i="5" s="1"/>
  <c r="P62" i="4"/>
  <c r="P166" i="4" s="1"/>
  <c r="P12" i="5" s="1"/>
  <c r="D62" i="4"/>
  <c r="D166" i="4" s="1"/>
  <c r="D12" i="5" s="1"/>
  <c r="O62" i="4"/>
  <c r="O166" i="4" s="1"/>
  <c r="O12" i="5" s="1"/>
  <c r="C62" i="4"/>
  <c r="C166" i="4" s="1"/>
  <c r="C12" i="5" s="1"/>
  <c r="N62" i="4"/>
  <c r="N166" i="4" s="1"/>
  <c r="N12" i="5" s="1"/>
  <c r="M62" i="4"/>
  <c r="M166" i="4" s="1"/>
  <c r="M12" i="5" s="1"/>
  <c r="L62" i="4"/>
  <c r="L166" i="4" s="1"/>
  <c r="L12" i="5" s="1"/>
  <c r="S67" i="4"/>
  <c r="S171" i="4" s="1"/>
  <c r="S17" i="5" s="1"/>
  <c r="G67" i="4"/>
  <c r="G171" i="4" s="1"/>
  <c r="G17" i="5" s="1"/>
  <c r="R67" i="4"/>
  <c r="R171" i="4" s="1"/>
  <c r="R17" i="5" s="1"/>
  <c r="F67" i="4"/>
  <c r="F171" i="4" s="1"/>
  <c r="F17" i="5" s="1"/>
  <c r="Q67" i="4"/>
  <c r="Q171" i="4" s="1"/>
  <c r="Q17" i="5" s="1"/>
  <c r="E67" i="4"/>
  <c r="E171" i="4" s="1"/>
  <c r="E17" i="5" s="1"/>
  <c r="P67" i="4"/>
  <c r="P171" i="4" s="1"/>
  <c r="P17" i="5" s="1"/>
  <c r="D67" i="4"/>
  <c r="D171" i="4" s="1"/>
  <c r="D17" i="5" s="1"/>
  <c r="O67" i="4"/>
  <c r="O171" i="4" s="1"/>
  <c r="O17" i="5" s="1"/>
  <c r="C67" i="4"/>
  <c r="C171" i="4" s="1"/>
  <c r="C17" i="5" s="1"/>
  <c r="N67" i="4"/>
  <c r="N171" i="4" s="1"/>
  <c r="N17" i="5" s="1"/>
  <c r="M67" i="4"/>
  <c r="M171" i="4" s="1"/>
  <c r="M17" i="5" s="1"/>
  <c r="L67" i="4"/>
  <c r="L171" i="4" s="1"/>
  <c r="L17" i="5" s="1"/>
  <c r="K67" i="4"/>
  <c r="K171" i="4" s="1"/>
  <c r="K17" i="5" s="1"/>
  <c r="V67" i="4"/>
  <c r="V171" i="4" s="1"/>
  <c r="V17" i="5" s="1"/>
  <c r="J67" i="4"/>
  <c r="J171" i="4" s="1"/>
  <c r="J17" i="5" s="1"/>
  <c r="U67" i="4"/>
  <c r="U171" i="4" s="1"/>
  <c r="U17" i="5" s="1"/>
  <c r="I67" i="4"/>
  <c r="I171" i="4" s="1"/>
  <c r="I17" i="5" s="1"/>
  <c r="T67" i="4"/>
  <c r="T171" i="4" s="1"/>
  <c r="T17" i="5" s="1"/>
  <c r="H67" i="4"/>
  <c r="H171" i="4" s="1"/>
  <c r="H17" i="5" s="1"/>
  <c r="K65" i="4"/>
  <c r="K169" i="4" s="1"/>
  <c r="K15" i="5" s="1"/>
  <c r="V65" i="4"/>
  <c r="V169" i="4" s="1"/>
  <c r="V15" i="5" s="1"/>
  <c r="J65" i="4"/>
  <c r="J169" i="4" s="1"/>
  <c r="J15" i="5" s="1"/>
  <c r="U65" i="4"/>
  <c r="U169" i="4" s="1"/>
  <c r="U15" i="5" s="1"/>
  <c r="I65" i="4"/>
  <c r="I169" i="4" s="1"/>
  <c r="I15" i="5" s="1"/>
  <c r="T65" i="4"/>
  <c r="T169" i="4" s="1"/>
  <c r="T15" i="5" s="1"/>
  <c r="H65" i="4"/>
  <c r="H169" i="4" s="1"/>
  <c r="H15" i="5" s="1"/>
  <c r="S65" i="4"/>
  <c r="S169" i="4" s="1"/>
  <c r="S15" i="5" s="1"/>
  <c r="G65" i="4"/>
  <c r="G169" i="4" s="1"/>
  <c r="G15" i="5" s="1"/>
  <c r="R65" i="4"/>
  <c r="R169" i="4" s="1"/>
  <c r="R15" i="5" s="1"/>
  <c r="F65" i="4"/>
  <c r="F169" i="4" s="1"/>
  <c r="F15" i="5" s="1"/>
  <c r="Q65" i="4"/>
  <c r="Q169" i="4" s="1"/>
  <c r="Q15" i="5" s="1"/>
  <c r="E65" i="4"/>
  <c r="E169" i="4" s="1"/>
  <c r="E15" i="5" s="1"/>
  <c r="P65" i="4"/>
  <c r="P169" i="4" s="1"/>
  <c r="P15" i="5" s="1"/>
  <c r="D65" i="4"/>
  <c r="D169" i="4" s="1"/>
  <c r="D15" i="5" s="1"/>
  <c r="O65" i="4"/>
  <c r="O169" i="4" s="1"/>
  <c r="O15" i="5" s="1"/>
  <c r="C65" i="4"/>
  <c r="C169" i="4" s="1"/>
  <c r="C15" i="5" s="1"/>
  <c r="N65" i="4"/>
  <c r="N169" i="4" s="1"/>
  <c r="N15" i="5" s="1"/>
  <c r="M65" i="4"/>
  <c r="M169" i="4" s="1"/>
  <c r="M15" i="5" s="1"/>
  <c r="L65" i="4"/>
  <c r="L169" i="4" s="1"/>
  <c r="L15" i="5" s="1"/>
  <c r="O69" i="4"/>
  <c r="O173" i="4" s="1"/>
  <c r="O19" i="5" s="1"/>
  <c r="C69" i="4"/>
  <c r="C173" i="4" s="1"/>
  <c r="C19" i="5" s="1"/>
  <c r="N69" i="4"/>
  <c r="N173" i="4" s="1"/>
  <c r="N19" i="5" s="1"/>
  <c r="M69" i="4"/>
  <c r="M173" i="4" s="1"/>
  <c r="M19" i="5" s="1"/>
  <c r="L69" i="4"/>
  <c r="L173" i="4" s="1"/>
  <c r="L19" i="5" s="1"/>
  <c r="K69" i="4"/>
  <c r="K173" i="4" s="1"/>
  <c r="K19" i="5" s="1"/>
  <c r="V69" i="4"/>
  <c r="V173" i="4" s="1"/>
  <c r="V19" i="5" s="1"/>
  <c r="J69" i="4"/>
  <c r="J173" i="4" s="1"/>
  <c r="J19" i="5" s="1"/>
  <c r="U69" i="4"/>
  <c r="U173" i="4" s="1"/>
  <c r="U19" i="5" s="1"/>
  <c r="I69" i="4"/>
  <c r="I173" i="4" s="1"/>
  <c r="I19" i="5" s="1"/>
  <c r="T69" i="4"/>
  <c r="T173" i="4" s="1"/>
  <c r="T19" i="5" s="1"/>
  <c r="H69" i="4"/>
  <c r="H173" i="4" s="1"/>
  <c r="H19" i="5" s="1"/>
  <c r="S69" i="4"/>
  <c r="S173" i="4" s="1"/>
  <c r="S19" i="5" s="1"/>
  <c r="G69" i="4"/>
  <c r="G173" i="4" s="1"/>
  <c r="G19" i="5" s="1"/>
  <c r="R69" i="4"/>
  <c r="R173" i="4" s="1"/>
  <c r="R19" i="5" s="1"/>
  <c r="F69" i="4"/>
  <c r="F173" i="4" s="1"/>
  <c r="F19" i="5" s="1"/>
  <c r="Q69" i="4"/>
  <c r="Q173" i="4" s="1"/>
  <c r="Q19" i="5" s="1"/>
  <c r="E69" i="4"/>
  <c r="E173" i="4" s="1"/>
  <c r="E19" i="5" s="1"/>
  <c r="P69" i="4"/>
  <c r="P173" i="4" s="1"/>
  <c r="P19" i="5" s="1"/>
  <c r="D69" i="4"/>
  <c r="D173" i="4" s="1"/>
  <c r="D19" i="5" s="1"/>
  <c r="S58" i="4"/>
  <c r="S162" i="4" s="1"/>
  <c r="S8" i="5" s="1"/>
  <c r="G58" i="4"/>
  <c r="G162" i="4" s="1"/>
  <c r="G8" i="5" s="1"/>
  <c r="R58" i="4"/>
  <c r="R162" i="4" s="1"/>
  <c r="R8" i="5" s="1"/>
  <c r="F58" i="4"/>
  <c r="F162" i="4" s="1"/>
  <c r="F8" i="5" s="1"/>
  <c r="Q58" i="4"/>
  <c r="Q162" i="4" s="1"/>
  <c r="Q8" i="5" s="1"/>
  <c r="E58" i="4"/>
  <c r="E162" i="4" s="1"/>
  <c r="E8" i="5" s="1"/>
  <c r="P58" i="4"/>
  <c r="P162" i="4" s="1"/>
  <c r="P8" i="5" s="1"/>
  <c r="D58" i="4"/>
  <c r="D162" i="4" s="1"/>
  <c r="D8" i="5" s="1"/>
  <c r="O58" i="4"/>
  <c r="O162" i="4" s="1"/>
  <c r="O8" i="5" s="1"/>
  <c r="C58" i="4"/>
  <c r="C162" i="4" s="1"/>
  <c r="C8" i="5" s="1"/>
  <c r="N58" i="4"/>
  <c r="N162" i="4" s="1"/>
  <c r="N8" i="5" s="1"/>
  <c r="M58" i="4"/>
  <c r="M162" i="4" s="1"/>
  <c r="M8" i="5" s="1"/>
  <c r="L58" i="4"/>
  <c r="L162" i="4" s="1"/>
  <c r="L8" i="5" s="1"/>
  <c r="K58" i="4"/>
  <c r="K162" i="4" s="1"/>
  <c r="K8" i="5" s="1"/>
  <c r="V58" i="4"/>
  <c r="V162" i="4" s="1"/>
  <c r="V8" i="5" s="1"/>
  <c r="J58" i="4"/>
  <c r="J162" i="4" s="1"/>
  <c r="J8" i="5" s="1"/>
  <c r="U58" i="4"/>
  <c r="U162" i="4" s="1"/>
  <c r="U8" i="5" s="1"/>
  <c r="I58" i="4"/>
  <c r="I162" i="4" s="1"/>
  <c r="I8" i="5" s="1"/>
  <c r="T58" i="4"/>
  <c r="T162" i="4" s="1"/>
  <c r="T8" i="5" s="1"/>
  <c r="H58" i="4"/>
  <c r="H162" i="4" s="1"/>
  <c r="H8" i="5" s="1"/>
  <c r="S61" i="4"/>
  <c r="S165" i="4" s="1"/>
  <c r="S11" i="5" s="1"/>
  <c r="G61" i="4"/>
  <c r="G165" i="4" s="1"/>
  <c r="G11" i="5" s="1"/>
  <c r="R61" i="4"/>
  <c r="R165" i="4" s="1"/>
  <c r="R11" i="5" s="1"/>
  <c r="F61" i="4"/>
  <c r="F165" i="4" s="1"/>
  <c r="F11" i="5" s="1"/>
  <c r="Q61" i="4"/>
  <c r="Q165" i="4" s="1"/>
  <c r="Q11" i="5" s="1"/>
  <c r="E61" i="4"/>
  <c r="E165" i="4" s="1"/>
  <c r="E11" i="5" s="1"/>
  <c r="P61" i="4"/>
  <c r="D61" i="4"/>
  <c r="D165" i="4" s="1"/>
  <c r="D11" i="5" s="1"/>
  <c r="O61" i="4"/>
  <c r="O165" i="4" s="1"/>
  <c r="O11" i="5" s="1"/>
  <c r="C61" i="4"/>
  <c r="C165" i="4" s="1"/>
  <c r="C11" i="5" s="1"/>
  <c r="N61" i="4"/>
  <c r="N165" i="4" s="1"/>
  <c r="N11" i="5" s="1"/>
  <c r="M61" i="4"/>
  <c r="M165" i="4" s="1"/>
  <c r="M11" i="5" s="1"/>
  <c r="L61" i="4"/>
  <c r="L165" i="4" s="1"/>
  <c r="L11" i="5" s="1"/>
  <c r="K61" i="4"/>
  <c r="K165" i="4" s="1"/>
  <c r="K11" i="5" s="1"/>
  <c r="V61" i="4"/>
  <c r="V165" i="4" s="1"/>
  <c r="V11" i="5" s="1"/>
  <c r="J61" i="4"/>
  <c r="J165" i="4" s="1"/>
  <c r="J11" i="5" s="1"/>
  <c r="U61" i="4"/>
  <c r="U165" i="4" s="1"/>
  <c r="U11" i="5" s="1"/>
  <c r="I61" i="4"/>
  <c r="I165" i="4" s="1"/>
  <c r="I11" i="5" s="1"/>
  <c r="T61" i="4"/>
  <c r="T165" i="4" s="1"/>
  <c r="T11" i="5" s="1"/>
  <c r="H61" i="4"/>
  <c r="H165" i="4" s="1"/>
  <c r="H11" i="5" s="1"/>
  <c r="R55" i="4"/>
  <c r="F55" i="4"/>
  <c r="F159" i="4" s="1"/>
  <c r="F5" i="5" s="1"/>
  <c r="Q55" i="4"/>
  <c r="Q159" i="4" s="1"/>
  <c r="Q5" i="5" s="1"/>
  <c r="E55" i="4"/>
  <c r="E159" i="4" s="1"/>
  <c r="E5" i="5" s="1"/>
  <c r="P55" i="4"/>
  <c r="P159" i="4" s="1"/>
  <c r="P5" i="5" s="1"/>
  <c r="D55" i="4"/>
  <c r="D159" i="4" s="1"/>
  <c r="D5" i="5" s="1"/>
  <c r="O55" i="4"/>
  <c r="O159" i="4" s="1"/>
  <c r="O5" i="5" s="1"/>
  <c r="C55" i="4"/>
  <c r="C159" i="4" s="1"/>
  <c r="C5" i="5" s="1"/>
  <c r="N55" i="4"/>
  <c r="N159" i="4" s="1"/>
  <c r="N5" i="5" s="1"/>
  <c r="M55" i="4"/>
  <c r="M159" i="4" s="1"/>
  <c r="M5" i="5" s="1"/>
  <c r="L55" i="4"/>
  <c r="L159" i="4" s="1"/>
  <c r="L5" i="5" s="1"/>
  <c r="K55" i="4"/>
  <c r="K159" i="4" s="1"/>
  <c r="K5" i="5" s="1"/>
  <c r="V55" i="4"/>
  <c r="V159" i="4" s="1"/>
  <c r="V5" i="5" s="1"/>
  <c r="J55" i="4"/>
  <c r="J159" i="4" s="1"/>
  <c r="J5" i="5" s="1"/>
  <c r="U55" i="4"/>
  <c r="U159" i="4" s="1"/>
  <c r="U5" i="5" s="1"/>
  <c r="I55" i="4"/>
  <c r="I159" i="4" s="1"/>
  <c r="I5" i="5" s="1"/>
  <c r="T55" i="4"/>
  <c r="H55" i="4"/>
  <c r="H159" i="4" s="1"/>
  <c r="H5" i="5" s="1"/>
  <c r="S55" i="4"/>
  <c r="S159" i="4" s="1"/>
  <c r="S5" i="5" s="1"/>
  <c r="G55" i="4"/>
  <c r="G159" i="4" s="1"/>
  <c r="G5" i="5" s="1"/>
  <c r="O66" i="4"/>
  <c r="O170" i="4" s="1"/>
  <c r="O16" i="5" s="1"/>
  <c r="C66" i="4"/>
  <c r="C170" i="4" s="1"/>
  <c r="C16" i="5" s="1"/>
  <c r="N66" i="4"/>
  <c r="N170" i="4" s="1"/>
  <c r="N16" i="5" s="1"/>
  <c r="M66" i="4"/>
  <c r="M170" i="4" s="1"/>
  <c r="M16" i="5" s="1"/>
  <c r="L66" i="4"/>
  <c r="L170" i="4" s="1"/>
  <c r="L16" i="5" s="1"/>
  <c r="K66" i="4"/>
  <c r="K170" i="4" s="1"/>
  <c r="K16" i="5" s="1"/>
  <c r="V66" i="4"/>
  <c r="V170" i="4" s="1"/>
  <c r="V16" i="5" s="1"/>
  <c r="J66" i="4"/>
  <c r="J170" i="4" s="1"/>
  <c r="J16" i="5" s="1"/>
  <c r="U66" i="4"/>
  <c r="U170" i="4" s="1"/>
  <c r="U16" i="5" s="1"/>
  <c r="I66" i="4"/>
  <c r="I170" i="4" s="1"/>
  <c r="I16" i="5" s="1"/>
  <c r="T66" i="4"/>
  <c r="T170" i="4" s="1"/>
  <c r="T16" i="5" s="1"/>
  <c r="H66" i="4"/>
  <c r="H170" i="4" s="1"/>
  <c r="H16" i="5" s="1"/>
  <c r="S66" i="4"/>
  <c r="S170" i="4" s="1"/>
  <c r="S16" i="5" s="1"/>
  <c r="G66" i="4"/>
  <c r="G170" i="4" s="1"/>
  <c r="G16" i="5" s="1"/>
  <c r="R66" i="4"/>
  <c r="R170" i="4" s="1"/>
  <c r="R16" i="5" s="1"/>
  <c r="F66" i="4"/>
  <c r="F170" i="4" s="1"/>
  <c r="F16" i="5" s="1"/>
  <c r="Q66" i="4"/>
  <c r="Q170" i="4" s="1"/>
  <c r="Q16" i="5" s="1"/>
  <c r="E66" i="4"/>
  <c r="E170" i="4" s="1"/>
  <c r="E16" i="5" s="1"/>
  <c r="P66" i="4"/>
  <c r="P170" i="4" s="1"/>
  <c r="P16" i="5" s="1"/>
  <c r="D66" i="4"/>
  <c r="D170" i="4" s="1"/>
  <c r="D16" i="5" s="1"/>
  <c r="T159" i="4" l="1"/>
  <c r="T5" i="5" s="1"/>
  <c r="R159" i="4"/>
  <c r="R5" i="5" s="1"/>
  <c r="U176" i="4"/>
  <c r="U22" i="5" s="1"/>
  <c r="S176" i="4"/>
  <c r="S22" i="5" s="1"/>
  <c r="U167" i="4"/>
  <c r="U13" i="5" s="1"/>
  <c r="R167" i="4"/>
  <c r="R13" i="5" s="1"/>
  <c r="R164" i="4"/>
  <c r="R10" i="5" s="1"/>
  <c r="G40" i="5"/>
  <c r="S40" i="5"/>
  <c r="H40" i="5"/>
  <c r="T40" i="5"/>
  <c r="I40" i="5"/>
  <c r="U40" i="5"/>
  <c r="J40" i="5"/>
  <c r="V40" i="5"/>
  <c r="K40" i="5"/>
  <c r="L40" i="5"/>
  <c r="M40" i="5"/>
  <c r="N40" i="5"/>
  <c r="C40" i="5"/>
  <c r="O40" i="5"/>
  <c r="D40" i="5"/>
  <c r="P40" i="5"/>
  <c r="E40" i="5"/>
  <c r="Q40" i="5"/>
  <c r="F40" i="5"/>
  <c r="R40" i="5"/>
  <c r="K44" i="5"/>
  <c r="L44" i="5"/>
  <c r="M44" i="5"/>
  <c r="N44" i="5"/>
  <c r="C44" i="5"/>
  <c r="O44" i="5"/>
  <c r="D44" i="5"/>
  <c r="P44" i="5"/>
  <c r="E44" i="5"/>
  <c r="Q44" i="5"/>
  <c r="F44" i="5"/>
  <c r="R44" i="5"/>
  <c r="G44" i="5"/>
  <c r="S44" i="5"/>
  <c r="H44" i="5"/>
  <c r="T44" i="5"/>
  <c r="I44" i="5"/>
  <c r="U44" i="5"/>
  <c r="J44" i="5"/>
  <c r="V44" i="5"/>
  <c r="K41" i="5"/>
  <c r="L41" i="5"/>
  <c r="M41" i="5"/>
  <c r="N41" i="5"/>
  <c r="C41" i="5"/>
  <c r="O41" i="5"/>
  <c r="D41" i="5"/>
  <c r="P41" i="5"/>
  <c r="E41" i="5"/>
  <c r="Q41" i="5"/>
  <c r="F41" i="5"/>
  <c r="R41" i="5"/>
  <c r="G41" i="5"/>
  <c r="S41" i="5"/>
  <c r="H41" i="5"/>
  <c r="T41" i="5"/>
  <c r="I41" i="5"/>
  <c r="U41" i="5"/>
  <c r="J41" i="5"/>
  <c r="V41" i="5"/>
  <c r="K32" i="5"/>
  <c r="L32" i="5"/>
  <c r="M32" i="5"/>
  <c r="N32" i="5"/>
  <c r="C32" i="5"/>
  <c r="O32" i="5"/>
  <c r="D32" i="5"/>
  <c r="P32" i="5"/>
  <c r="E32" i="5"/>
  <c r="Q32" i="5"/>
  <c r="F32" i="5"/>
  <c r="R32" i="5"/>
  <c r="G32" i="5"/>
  <c r="S32" i="5"/>
  <c r="H32" i="5"/>
  <c r="T32" i="5"/>
  <c r="I32" i="5"/>
  <c r="U32" i="5"/>
  <c r="J32" i="5"/>
  <c r="V32" i="5"/>
  <c r="G37" i="5"/>
  <c r="S37" i="5"/>
  <c r="H37" i="5"/>
  <c r="T37" i="5"/>
  <c r="I37" i="5"/>
  <c r="U37" i="5"/>
  <c r="J37" i="5"/>
  <c r="V37" i="5"/>
  <c r="K37" i="5"/>
  <c r="L37" i="5"/>
  <c r="M37" i="5"/>
  <c r="N37" i="5"/>
  <c r="C37" i="5"/>
  <c r="O37" i="5"/>
  <c r="D37" i="5"/>
  <c r="P37" i="5"/>
  <c r="E37" i="5"/>
  <c r="Q37" i="5"/>
  <c r="F37" i="5"/>
  <c r="R37" i="5"/>
  <c r="C30" i="5"/>
  <c r="O30" i="5"/>
  <c r="D30" i="5"/>
  <c r="P30" i="5"/>
  <c r="E30" i="5"/>
  <c r="Q30" i="5"/>
  <c r="F30" i="5"/>
  <c r="R30" i="5"/>
  <c r="G30" i="5"/>
  <c r="S30" i="5"/>
  <c r="H30" i="5"/>
  <c r="T30" i="5"/>
  <c r="I30" i="5"/>
  <c r="U30" i="5"/>
  <c r="J30" i="5"/>
  <c r="V30" i="5"/>
  <c r="K30" i="5"/>
  <c r="L30" i="5"/>
  <c r="M30" i="5"/>
  <c r="N30" i="5"/>
  <c r="C42" i="5"/>
  <c r="O42" i="5"/>
  <c r="D42" i="5"/>
  <c r="P42" i="5"/>
  <c r="E42" i="5"/>
  <c r="Q42" i="5"/>
  <c r="F42" i="5"/>
  <c r="R42" i="5"/>
  <c r="G42" i="5"/>
  <c r="S42" i="5"/>
  <c r="H42" i="5"/>
  <c r="T42" i="5"/>
  <c r="I42" i="5"/>
  <c r="U42" i="5"/>
  <c r="J42" i="5"/>
  <c r="V42" i="5"/>
  <c r="K42" i="5"/>
  <c r="L42" i="5"/>
  <c r="M42" i="5"/>
  <c r="N42" i="5"/>
  <c r="C45" i="5"/>
  <c r="O45" i="5"/>
  <c r="D45" i="5"/>
  <c r="P45" i="5"/>
  <c r="E45" i="5"/>
  <c r="Q45" i="5"/>
  <c r="F45" i="5"/>
  <c r="R45" i="5"/>
  <c r="G45" i="5"/>
  <c r="S45" i="5"/>
  <c r="H45" i="5"/>
  <c r="T45" i="5"/>
  <c r="I45" i="5"/>
  <c r="U45" i="5"/>
  <c r="J45" i="5"/>
  <c r="V45" i="5"/>
  <c r="K45" i="5"/>
  <c r="L45" i="5"/>
  <c r="M45" i="5"/>
  <c r="N45" i="5"/>
  <c r="K47" i="5"/>
  <c r="L47" i="5"/>
  <c r="M47" i="5"/>
  <c r="N47" i="5"/>
  <c r="C47" i="5"/>
  <c r="O47" i="5"/>
  <c r="D47" i="5"/>
  <c r="P47" i="5"/>
  <c r="E47" i="5"/>
  <c r="Q47" i="5"/>
  <c r="F47" i="5"/>
  <c r="R47" i="5"/>
  <c r="G47" i="5"/>
  <c r="S47" i="5"/>
  <c r="H47" i="5"/>
  <c r="T47" i="5"/>
  <c r="I47" i="5"/>
  <c r="U47" i="5"/>
  <c r="J47" i="5"/>
  <c r="V47" i="5"/>
  <c r="C39" i="5"/>
  <c r="O39" i="5"/>
  <c r="D39" i="5"/>
  <c r="P39" i="5"/>
  <c r="E39" i="5"/>
  <c r="Q39" i="5"/>
  <c r="F39" i="5"/>
  <c r="R39" i="5"/>
  <c r="G39" i="5"/>
  <c r="S39" i="5"/>
  <c r="H39" i="5"/>
  <c r="T39" i="5"/>
  <c r="I39" i="5"/>
  <c r="U39" i="5"/>
  <c r="J39" i="5"/>
  <c r="V39" i="5"/>
  <c r="K39" i="5"/>
  <c r="L39" i="5"/>
  <c r="M39" i="5"/>
  <c r="N39" i="5"/>
  <c r="C33" i="5"/>
  <c r="O33" i="5"/>
  <c r="D33" i="5"/>
  <c r="P33" i="5"/>
  <c r="E33" i="5"/>
  <c r="Q33" i="5"/>
  <c r="F33" i="5"/>
  <c r="R33" i="5"/>
  <c r="G33" i="5"/>
  <c r="S33" i="5"/>
  <c r="H33" i="5"/>
  <c r="T33" i="5"/>
  <c r="I33" i="5"/>
  <c r="U33" i="5"/>
  <c r="J33" i="5"/>
  <c r="V33" i="5"/>
  <c r="K33" i="5"/>
  <c r="L33" i="5"/>
  <c r="M33" i="5"/>
  <c r="N33" i="5"/>
  <c r="T46" i="5"/>
  <c r="I46" i="5"/>
  <c r="P46" i="5"/>
  <c r="G43" i="5"/>
  <c r="S43" i="5"/>
  <c r="H43" i="5"/>
  <c r="T43" i="5"/>
  <c r="I43" i="5"/>
  <c r="U43" i="5"/>
  <c r="J43" i="5"/>
  <c r="V43" i="5"/>
  <c r="K43" i="5"/>
  <c r="L43" i="5"/>
  <c r="M43" i="5"/>
  <c r="N43" i="5"/>
  <c r="C43" i="5"/>
  <c r="O43" i="5"/>
  <c r="D43" i="5"/>
  <c r="P43" i="5"/>
  <c r="E43" i="5"/>
  <c r="Q43" i="5"/>
  <c r="F43" i="5"/>
  <c r="R43" i="5"/>
  <c r="C31" i="5"/>
  <c r="H158" i="4"/>
  <c r="H4" i="5" s="1"/>
  <c r="K158" i="4"/>
  <c r="K4" i="5" s="1"/>
  <c r="E158" i="4"/>
  <c r="E4" i="5" s="1"/>
  <c r="G158" i="4"/>
  <c r="G4" i="5" s="1"/>
  <c r="J158" i="4"/>
  <c r="J4" i="5" s="1"/>
  <c r="F158" i="4"/>
  <c r="F4" i="5" s="1"/>
  <c r="E157" i="4"/>
  <c r="E3" i="5" s="1"/>
  <c r="H157" i="4"/>
  <c r="H3" i="5" s="1"/>
  <c r="K157" i="4"/>
  <c r="K3" i="5" s="1"/>
  <c r="J157" i="4"/>
  <c r="J3" i="5" s="1"/>
  <c r="G157" i="4"/>
  <c r="G3" i="5" s="1"/>
  <c r="I157" i="4"/>
  <c r="I3" i="5" s="1"/>
  <c r="D157" i="4"/>
  <c r="D3" i="5" s="1"/>
  <c r="S164" i="4"/>
  <c r="S10" i="5" s="1"/>
  <c r="E35" i="5" s="1"/>
  <c r="I163" i="4"/>
  <c r="I9" i="5" s="1"/>
  <c r="R175" i="4"/>
  <c r="R21" i="5" s="1"/>
  <c r="O175" i="4"/>
  <c r="O21" i="5" s="1"/>
  <c r="E46" i="5" s="1"/>
  <c r="P167" i="4"/>
  <c r="P13" i="5" s="1"/>
  <c r="O38" i="5" s="1"/>
  <c r="P165" i="4"/>
  <c r="P11" i="5" s="1"/>
  <c r="S36" i="5" s="1"/>
  <c r="P163" i="4"/>
  <c r="P9" i="5" s="1"/>
  <c r="T160" i="4"/>
  <c r="T6" i="5" s="1"/>
  <c r="J31" i="5" s="1"/>
  <c r="R163" i="4"/>
  <c r="R9" i="5" s="1"/>
  <c r="N158" i="4"/>
  <c r="N4" i="5" s="1"/>
  <c r="O158" i="4"/>
  <c r="O4" i="5" s="1"/>
  <c r="Q158" i="4"/>
  <c r="Q4" i="5" s="1"/>
  <c r="Q157" i="4"/>
  <c r="Q3" i="5" s="1"/>
  <c r="R158" i="4"/>
  <c r="R4" i="5" s="1"/>
  <c r="T158" i="4"/>
  <c r="T4" i="5" s="1"/>
  <c r="U158" i="4"/>
  <c r="U4" i="5" s="1"/>
  <c r="V158" i="4"/>
  <c r="V4" i="5" s="1"/>
  <c r="L158" i="4"/>
  <c r="L4" i="5" s="1"/>
  <c r="N34" i="5" l="1"/>
  <c r="G31" i="5"/>
  <c r="L46" i="5"/>
  <c r="K36" i="5"/>
  <c r="R46" i="5"/>
  <c r="D34" i="5"/>
  <c r="N31" i="5"/>
  <c r="Q31" i="5"/>
  <c r="E31" i="5"/>
  <c r="I31" i="5"/>
  <c r="K46" i="5"/>
  <c r="G36" i="5"/>
  <c r="P31" i="5"/>
  <c r="T31" i="5"/>
  <c r="V46" i="5"/>
  <c r="N36" i="5"/>
  <c r="R36" i="5"/>
  <c r="V31" i="5"/>
  <c r="U31" i="5"/>
  <c r="D31" i="5"/>
  <c r="H31" i="5"/>
  <c r="F46" i="5"/>
  <c r="D71" i="5" s="1"/>
  <c r="L71" i="5" s="1"/>
  <c r="J46" i="5"/>
  <c r="M36" i="5"/>
  <c r="F36" i="5"/>
  <c r="T34" i="5"/>
  <c r="O34" i="5"/>
  <c r="O31" i="5"/>
  <c r="S31" i="5"/>
  <c r="Q46" i="5"/>
  <c r="U46" i="5"/>
  <c r="L36" i="5"/>
  <c r="Q36" i="5"/>
  <c r="E36" i="5"/>
  <c r="V36" i="5"/>
  <c r="P36" i="5"/>
  <c r="P34" i="5"/>
  <c r="H34" i="5"/>
  <c r="M31" i="5"/>
  <c r="D46" i="5"/>
  <c r="H46" i="5"/>
  <c r="J36" i="5"/>
  <c r="D36" i="5"/>
  <c r="S34" i="5"/>
  <c r="L31" i="5"/>
  <c r="O46" i="5"/>
  <c r="S46" i="5"/>
  <c r="U36" i="5"/>
  <c r="O36" i="5"/>
  <c r="C34" i="5"/>
  <c r="G34" i="5"/>
  <c r="K31" i="5"/>
  <c r="C46" i="5"/>
  <c r="G46" i="5"/>
  <c r="I36" i="5"/>
  <c r="C36" i="5"/>
  <c r="G61" i="5" s="1"/>
  <c r="O61" i="5" s="1"/>
  <c r="N46" i="5"/>
  <c r="T36" i="5"/>
  <c r="R31" i="5"/>
  <c r="F31" i="5"/>
  <c r="E56" i="5" s="1"/>
  <c r="M56" i="5" s="1"/>
  <c r="M46" i="5"/>
  <c r="H36" i="5"/>
  <c r="I57" i="5"/>
  <c r="Q57" i="5" s="1"/>
  <c r="I38" i="5"/>
  <c r="M38" i="5"/>
  <c r="N38" i="5"/>
  <c r="K38" i="5"/>
  <c r="R38" i="5"/>
  <c r="H38" i="5"/>
  <c r="G38" i="5"/>
  <c r="F38" i="5"/>
  <c r="C38" i="5"/>
  <c r="C63" i="5" s="1"/>
  <c r="T38" i="5"/>
  <c r="S38" i="5"/>
  <c r="Q38" i="5"/>
  <c r="L38" i="5"/>
  <c r="E38" i="5"/>
  <c r="V38" i="5"/>
  <c r="P38" i="5"/>
  <c r="J38" i="5"/>
  <c r="D38" i="5"/>
  <c r="U38" i="5"/>
  <c r="M34" i="5"/>
  <c r="L34" i="5"/>
  <c r="R34" i="5"/>
  <c r="K34" i="5"/>
  <c r="J34" i="5"/>
  <c r="U34" i="5"/>
  <c r="Q34" i="5"/>
  <c r="E34" i="5"/>
  <c r="I34" i="5"/>
  <c r="V34" i="5"/>
  <c r="F34" i="5"/>
  <c r="P35" i="5"/>
  <c r="D35" i="5"/>
  <c r="G35" i="5"/>
  <c r="C35" i="5"/>
  <c r="N35" i="5"/>
  <c r="O35" i="5"/>
  <c r="M35" i="5"/>
  <c r="L35" i="5"/>
  <c r="I35" i="5"/>
  <c r="J35" i="5"/>
  <c r="T35" i="5"/>
  <c r="V35" i="5"/>
  <c r="H35" i="5"/>
  <c r="U35" i="5"/>
  <c r="S35" i="5"/>
  <c r="K35" i="5"/>
  <c r="R35" i="5"/>
  <c r="F35" i="5"/>
  <c r="Q35" i="5"/>
  <c r="G56" i="5"/>
  <c r="O56" i="5" s="1"/>
  <c r="D56" i="5"/>
  <c r="L56" i="5" s="1"/>
  <c r="E58" i="5"/>
  <c r="M58" i="5" s="1"/>
  <c r="D58" i="5"/>
  <c r="L58" i="5" s="1"/>
  <c r="F58" i="5"/>
  <c r="N58" i="5" s="1"/>
  <c r="G58" i="5"/>
  <c r="O58" i="5" s="1"/>
  <c r="H58" i="5"/>
  <c r="P58" i="5" s="1"/>
  <c r="I58" i="5"/>
  <c r="Q58" i="5" s="1"/>
  <c r="C58" i="5"/>
  <c r="H62" i="5"/>
  <c r="P62" i="5" s="1"/>
  <c r="C62" i="5"/>
  <c r="I62" i="5"/>
  <c r="Q62" i="5" s="1"/>
  <c r="D62" i="5"/>
  <c r="L62" i="5" s="1"/>
  <c r="E62" i="5"/>
  <c r="M62" i="5" s="1"/>
  <c r="F62" i="5"/>
  <c r="N62" i="5" s="1"/>
  <c r="G62" i="5"/>
  <c r="O62" i="5" s="1"/>
  <c r="E66" i="5"/>
  <c r="M66" i="5" s="1"/>
  <c r="C66" i="5"/>
  <c r="F66" i="5"/>
  <c r="N66" i="5" s="1"/>
  <c r="G66" i="5"/>
  <c r="O66" i="5" s="1"/>
  <c r="H66" i="5"/>
  <c r="P66" i="5" s="1"/>
  <c r="I66" i="5"/>
  <c r="Q66" i="5" s="1"/>
  <c r="D66" i="5"/>
  <c r="L66" i="5" s="1"/>
  <c r="F71" i="5"/>
  <c r="N71" i="5" s="1"/>
  <c r="G71" i="5"/>
  <c r="O71" i="5" s="1"/>
  <c r="H71" i="5"/>
  <c r="P71" i="5" s="1"/>
  <c r="C71" i="5"/>
  <c r="H67" i="5"/>
  <c r="P67" i="5" s="1"/>
  <c r="I67" i="5"/>
  <c r="Q67" i="5" s="1"/>
  <c r="C67" i="5"/>
  <c r="E67" i="5"/>
  <c r="M67" i="5" s="1"/>
  <c r="F67" i="5"/>
  <c r="N67" i="5" s="1"/>
  <c r="D67" i="5"/>
  <c r="L67" i="5" s="1"/>
  <c r="G67" i="5"/>
  <c r="O67" i="5" s="1"/>
  <c r="D57" i="5"/>
  <c r="L57" i="5" s="1"/>
  <c r="C57" i="5"/>
  <c r="E57" i="5"/>
  <c r="M57" i="5" s="1"/>
  <c r="F57" i="5"/>
  <c r="N57" i="5" s="1"/>
  <c r="G57" i="5"/>
  <c r="O57" i="5" s="1"/>
  <c r="H57" i="5"/>
  <c r="P57" i="5" s="1"/>
  <c r="D28" i="5"/>
  <c r="P28" i="5"/>
  <c r="E28" i="5"/>
  <c r="Q28" i="5"/>
  <c r="F28" i="5"/>
  <c r="R28" i="5"/>
  <c r="G28" i="5"/>
  <c r="S28" i="5"/>
  <c r="H28" i="5"/>
  <c r="T28" i="5"/>
  <c r="I28" i="5"/>
  <c r="U28" i="5"/>
  <c r="J28" i="5"/>
  <c r="V28" i="5"/>
  <c r="K28" i="5"/>
  <c r="C28" i="5"/>
  <c r="L28" i="5"/>
  <c r="M28" i="5"/>
  <c r="N28" i="5"/>
  <c r="O28" i="5"/>
  <c r="K29" i="5"/>
  <c r="L29" i="5"/>
  <c r="M29" i="5"/>
  <c r="N29" i="5"/>
  <c r="C29" i="5"/>
  <c r="O29" i="5"/>
  <c r="D29" i="5"/>
  <c r="P29" i="5"/>
  <c r="E29" i="5"/>
  <c r="Q29" i="5"/>
  <c r="F29" i="5"/>
  <c r="R29" i="5"/>
  <c r="G29" i="5"/>
  <c r="S29" i="5"/>
  <c r="H29" i="5"/>
  <c r="T29" i="5"/>
  <c r="I29" i="5"/>
  <c r="U29" i="5"/>
  <c r="J29" i="5"/>
  <c r="V29" i="5"/>
  <c r="E68" i="5"/>
  <c r="M68" i="5" s="1"/>
  <c r="F68" i="5"/>
  <c r="N68" i="5" s="1"/>
  <c r="G68" i="5"/>
  <c r="O68" i="5" s="1"/>
  <c r="H68" i="5"/>
  <c r="P68" i="5" s="1"/>
  <c r="I68" i="5"/>
  <c r="Q68" i="5" s="1"/>
  <c r="C68" i="5"/>
  <c r="D68" i="5"/>
  <c r="L68" i="5" s="1"/>
  <c r="G64" i="5"/>
  <c r="O64" i="5" s="1"/>
  <c r="C64" i="5"/>
  <c r="E64" i="5"/>
  <c r="M64" i="5" s="1"/>
  <c r="D64" i="5"/>
  <c r="L64" i="5" s="1"/>
  <c r="F64" i="5"/>
  <c r="N64" i="5" s="1"/>
  <c r="H64" i="5"/>
  <c r="P64" i="5" s="1"/>
  <c r="I64" i="5"/>
  <c r="Q64" i="5" s="1"/>
  <c r="G72" i="5"/>
  <c r="O72" i="5" s="1"/>
  <c r="H72" i="5"/>
  <c r="P72" i="5" s="1"/>
  <c r="I72" i="5"/>
  <c r="Q72" i="5" s="1"/>
  <c r="D72" i="5"/>
  <c r="L72" i="5" s="1"/>
  <c r="E72" i="5"/>
  <c r="M72" i="5" s="1"/>
  <c r="C72" i="5"/>
  <c r="F72" i="5"/>
  <c r="N72" i="5" s="1"/>
  <c r="E70" i="5"/>
  <c r="M70" i="5" s="1"/>
  <c r="F70" i="5"/>
  <c r="N70" i="5" s="1"/>
  <c r="D70" i="5"/>
  <c r="L70" i="5" s="1"/>
  <c r="G70" i="5"/>
  <c r="O70" i="5" s="1"/>
  <c r="H70" i="5"/>
  <c r="P70" i="5" s="1"/>
  <c r="I70" i="5"/>
  <c r="Q70" i="5" s="1"/>
  <c r="C70" i="5"/>
  <c r="G55" i="5"/>
  <c r="O55" i="5" s="1"/>
  <c r="H55" i="5"/>
  <c r="P55" i="5" s="1"/>
  <c r="I55" i="5"/>
  <c r="Q55" i="5" s="1"/>
  <c r="C55" i="5"/>
  <c r="E55" i="5"/>
  <c r="M55" i="5" s="1"/>
  <c r="D55" i="5"/>
  <c r="L55" i="5" s="1"/>
  <c r="F55" i="5"/>
  <c r="N55" i="5" s="1"/>
  <c r="D69" i="5"/>
  <c r="L69" i="5" s="1"/>
  <c r="E69" i="5"/>
  <c r="M69" i="5" s="1"/>
  <c r="C69" i="5"/>
  <c r="F69" i="5"/>
  <c r="N69" i="5" s="1"/>
  <c r="G69" i="5"/>
  <c r="O69" i="5" s="1"/>
  <c r="H69" i="5"/>
  <c r="P69" i="5" s="1"/>
  <c r="I69" i="5"/>
  <c r="Q69" i="5" s="1"/>
  <c r="F65" i="5"/>
  <c r="N65" i="5" s="1"/>
  <c r="G65" i="5"/>
  <c r="O65" i="5" s="1"/>
  <c r="H65" i="5"/>
  <c r="P65" i="5" s="1"/>
  <c r="I65" i="5"/>
  <c r="Q65" i="5" s="1"/>
  <c r="C65" i="5"/>
  <c r="D65" i="5"/>
  <c r="L65" i="5" s="1"/>
  <c r="E65" i="5"/>
  <c r="M65" i="5" s="1"/>
  <c r="E71" i="5" l="1"/>
  <c r="M71" i="5" s="1"/>
  <c r="E61" i="5"/>
  <c r="M61" i="5" s="1"/>
  <c r="C61" i="5"/>
  <c r="K61" i="5" s="1"/>
  <c r="I61" i="5"/>
  <c r="Q61" i="5" s="1"/>
  <c r="D61" i="5"/>
  <c r="L61" i="5" s="1"/>
  <c r="H61" i="5"/>
  <c r="P61" i="5" s="1"/>
  <c r="I56" i="5"/>
  <c r="Q56" i="5" s="1"/>
  <c r="F61" i="5"/>
  <c r="N61" i="5" s="1"/>
  <c r="I71" i="5"/>
  <c r="Q71" i="5" s="1"/>
  <c r="C56" i="5"/>
  <c r="K56" i="5" s="1"/>
  <c r="H56" i="5"/>
  <c r="P56" i="5" s="1"/>
  <c r="F56" i="5"/>
  <c r="N56" i="5" s="1"/>
  <c r="K69" i="5"/>
  <c r="C93" i="5"/>
  <c r="K58" i="5"/>
  <c r="C82" i="5"/>
  <c r="K72" i="5"/>
  <c r="C96" i="5"/>
  <c r="K65" i="5"/>
  <c r="C89" i="5"/>
  <c r="K62" i="5"/>
  <c r="C86" i="5"/>
  <c r="K55" i="5"/>
  <c r="C79" i="5"/>
  <c r="K64" i="5"/>
  <c r="C88" i="5"/>
  <c r="K67" i="5"/>
  <c r="C91" i="5"/>
  <c r="K63" i="5"/>
  <c r="C87" i="5"/>
  <c r="K68" i="5"/>
  <c r="C92" i="5"/>
  <c r="K71" i="5"/>
  <c r="C95" i="5"/>
  <c r="K66" i="5"/>
  <c r="C90" i="5"/>
  <c r="K70" i="5"/>
  <c r="C94" i="5"/>
  <c r="K57" i="5"/>
  <c r="C81" i="5"/>
  <c r="H60" i="5"/>
  <c r="P60" i="5" s="1"/>
  <c r="F59" i="5"/>
  <c r="N59" i="5" s="1"/>
  <c r="E59" i="5"/>
  <c r="M59" i="5" s="1"/>
  <c r="C60" i="5"/>
  <c r="D59" i="5"/>
  <c r="L59" i="5" s="1"/>
  <c r="D60" i="5"/>
  <c r="L60" i="5" s="1"/>
  <c r="I63" i="5"/>
  <c r="Q63" i="5" s="1"/>
  <c r="H59" i="5"/>
  <c r="P59" i="5" s="1"/>
  <c r="H63" i="5"/>
  <c r="P63" i="5" s="1"/>
  <c r="G59" i="5"/>
  <c r="O59" i="5" s="1"/>
  <c r="D63" i="5"/>
  <c r="L63" i="5" s="1"/>
  <c r="G63" i="5"/>
  <c r="O63" i="5" s="1"/>
  <c r="F63" i="5"/>
  <c r="N63" i="5" s="1"/>
  <c r="E63" i="5"/>
  <c r="M63" i="5" s="1"/>
  <c r="I59" i="5"/>
  <c r="Q59" i="5" s="1"/>
  <c r="C59" i="5"/>
  <c r="E60" i="5"/>
  <c r="M60" i="5" s="1"/>
  <c r="I60" i="5"/>
  <c r="Q60" i="5" s="1"/>
  <c r="F60" i="5"/>
  <c r="N60" i="5" s="1"/>
  <c r="G60" i="5"/>
  <c r="O60" i="5" s="1"/>
  <c r="C54" i="5"/>
  <c r="C78" i="5" s="1"/>
  <c r="E54" i="5"/>
  <c r="M54" i="5" s="1"/>
  <c r="F54" i="5"/>
  <c r="N54" i="5" s="1"/>
  <c r="G54" i="5"/>
  <c r="O54" i="5" s="1"/>
  <c r="H54" i="5"/>
  <c r="P54" i="5" s="1"/>
  <c r="I54" i="5"/>
  <c r="Q54" i="5" s="1"/>
  <c r="D54" i="5"/>
  <c r="L54" i="5" s="1"/>
  <c r="I53" i="5"/>
  <c r="Q53" i="5" s="1"/>
  <c r="H53" i="5"/>
  <c r="P53" i="5" s="1"/>
  <c r="G53" i="5"/>
  <c r="O53" i="5" s="1"/>
  <c r="F53" i="5"/>
  <c r="N53" i="5" s="1"/>
  <c r="E53" i="5"/>
  <c r="M53" i="5" s="1"/>
  <c r="D53" i="5"/>
  <c r="L53" i="5" s="1"/>
  <c r="C53" i="5"/>
  <c r="C77" i="5" s="1"/>
  <c r="C85" i="5" l="1"/>
  <c r="C80" i="5"/>
  <c r="K54" i="5"/>
  <c r="K59" i="5"/>
  <c r="C83" i="5"/>
  <c r="K60" i="5"/>
  <c r="S69" i="5" s="1"/>
  <c r="C84" i="5"/>
  <c r="U55" i="5"/>
  <c r="X63" i="5"/>
  <c r="W57" i="5"/>
  <c r="X60" i="5"/>
  <c r="U53" i="5"/>
  <c r="W64" i="5"/>
  <c r="W54" i="5"/>
  <c r="Y54" i="5"/>
  <c r="V54" i="5"/>
  <c r="X54" i="5"/>
  <c r="X61" i="5"/>
  <c r="T58" i="5"/>
  <c r="S68" i="5"/>
  <c r="W65" i="5"/>
  <c r="V61" i="5"/>
  <c r="U72" i="5"/>
  <c r="Y70" i="5"/>
  <c r="X72" i="5"/>
  <c r="X55" i="5"/>
  <c r="W59" i="5"/>
  <c r="V65" i="5"/>
  <c r="V63" i="5"/>
  <c r="X68" i="5"/>
  <c r="X69" i="5"/>
  <c r="S70" i="5"/>
  <c r="S55" i="5"/>
  <c r="U69" i="5"/>
  <c r="V59" i="5"/>
  <c r="V71" i="5"/>
  <c r="W71" i="5"/>
  <c r="V67" i="5"/>
  <c r="W63" i="5"/>
  <c r="Y68" i="5"/>
  <c r="V70" i="5"/>
  <c r="W67" i="5"/>
  <c r="T54" i="5"/>
  <c r="Y63" i="5"/>
  <c r="T60" i="5"/>
  <c r="T61" i="5"/>
  <c r="T63" i="5"/>
  <c r="U66" i="5"/>
  <c r="T65" i="5"/>
  <c r="X66" i="5"/>
  <c r="Y71" i="5"/>
  <c r="V57" i="5"/>
  <c r="V58" i="5"/>
  <c r="S67" i="5"/>
  <c r="Y72" i="5"/>
  <c r="T68" i="5"/>
  <c r="U57" i="5"/>
  <c r="U59" i="5"/>
  <c r="U61" i="5"/>
  <c r="X59" i="5"/>
  <c r="U54" i="5"/>
  <c r="T59" i="5"/>
  <c r="V55" i="5"/>
  <c r="W66" i="5"/>
  <c r="V68" i="5"/>
  <c r="T57" i="5"/>
  <c r="T72" i="5"/>
  <c r="W69" i="5"/>
  <c r="T64" i="5"/>
  <c r="Y64" i="5"/>
  <c r="X64" i="5"/>
  <c r="Y65" i="5"/>
  <c r="Y56" i="5"/>
  <c r="U64" i="5"/>
  <c r="U68" i="5"/>
  <c r="Y67" i="5"/>
  <c r="X58" i="5"/>
  <c r="Y57" i="5"/>
  <c r="T70" i="5"/>
  <c r="Y69" i="5"/>
  <c r="W68" i="5"/>
  <c r="U65" i="5"/>
  <c r="Y60" i="5"/>
  <c r="S64" i="5"/>
  <c r="U70" i="5"/>
  <c r="X57" i="5"/>
  <c r="T67" i="5"/>
  <c r="Y55" i="5"/>
  <c r="T53" i="5"/>
  <c r="Y58" i="5"/>
  <c r="V72" i="5"/>
  <c r="V53" i="5"/>
  <c r="V60" i="5"/>
  <c r="X56" i="5"/>
  <c r="V69" i="5"/>
  <c r="U63" i="5"/>
  <c r="X65" i="5"/>
  <c r="T69" i="5"/>
  <c r="U60" i="5"/>
  <c r="X62" i="5"/>
  <c r="Y59" i="5"/>
  <c r="Y62" i="5"/>
  <c r="T71" i="5"/>
  <c r="W56" i="5"/>
  <c r="W53" i="5"/>
  <c r="Y61" i="5"/>
  <c r="W60" i="5"/>
  <c r="S56" i="5"/>
  <c r="W62" i="5"/>
  <c r="V64" i="5"/>
  <c r="X70" i="5"/>
  <c r="W70" i="5"/>
  <c r="Y66" i="5"/>
  <c r="T55" i="5"/>
  <c r="W72" i="5"/>
  <c r="X53" i="5"/>
  <c r="T62" i="5"/>
  <c r="S61" i="5"/>
  <c r="S63" i="5"/>
  <c r="X71" i="5"/>
  <c r="U58" i="5"/>
  <c r="V66" i="5"/>
  <c r="U67" i="5"/>
  <c r="W55" i="5"/>
  <c r="U56" i="5"/>
  <c r="W61" i="5"/>
  <c r="T66" i="5"/>
  <c r="V56" i="5"/>
  <c r="Y53" i="5"/>
  <c r="U71" i="5"/>
  <c r="U62" i="5"/>
  <c r="V62" i="5"/>
  <c r="S57" i="5"/>
  <c r="T56" i="5"/>
  <c r="S60" i="5"/>
  <c r="X67" i="5"/>
  <c r="W58" i="5"/>
  <c r="S59" i="5" l="1"/>
  <c r="S53" i="5"/>
  <c r="S54" i="5"/>
  <c r="S58" i="5"/>
  <c r="S66" i="5"/>
  <c r="S72" i="5"/>
  <c r="S65" i="5"/>
  <c r="S71" i="5"/>
  <c r="S62" i="5"/>
</calcChain>
</file>

<file path=xl/sharedStrings.xml><?xml version="1.0" encoding="utf-8"?>
<sst xmlns="http://schemas.openxmlformats.org/spreadsheetml/2006/main" count="905" uniqueCount="152">
  <si>
    <t>Участники</t>
  </si>
  <si>
    <t>№</t>
  </si>
  <si>
    <t>Участницы</t>
  </si>
  <si>
    <t>А-1</t>
  </si>
  <si>
    <t>А-2</t>
  </si>
  <si>
    <t>А-3</t>
  </si>
  <si>
    <t>А-4</t>
  </si>
  <si>
    <t>А-5</t>
  </si>
  <si>
    <t>А-6</t>
  </si>
  <si>
    <t>А-7</t>
  </si>
  <si>
    <t>А-8</t>
  </si>
  <si>
    <t>А-9</t>
  </si>
  <si>
    <t>А-10</t>
  </si>
  <si>
    <t>А-11</t>
  </si>
  <si>
    <t>А-12</t>
  </si>
  <si>
    <t>А-13</t>
  </si>
  <si>
    <t>А-14</t>
  </si>
  <si>
    <t>А-15</t>
  </si>
  <si>
    <t>А-16</t>
  </si>
  <si>
    <t>А-17</t>
  </si>
  <si>
    <t>А-18</t>
  </si>
  <si>
    <t>А-19</t>
  </si>
  <si>
    <t>А-20</t>
  </si>
  <si>
    <t>Б-1</t>
  </si>
  <si>
    <t>Б-2</t>
  </si>
  <si>
    <t>Б-3</t>
  </si>
  <si>
    <t>Б-4</t>
  </si>
  <si>
    <t>Б-5</t>
  </si>
  <si>
    <t>Б-6</t>
  </si>
  <si>
    <t>Б-7</t>
  </si>
  <si>
    <t>Б-8</t>
  </si>
  <si>
    <t>Б-9</t>
  </si>
  <si>
    <t>Б-10</t>
  </si>
  <si>
    <t>Б-11</t>
  </si>
  <si>
    <t>Б-12</t>
  </si>
  <si>
    <t>Б-13</t>
  </si>
  <si>
    <t>Б-14</t>
  </si>
  <si>
    <t>Б-15</t>
  </si>
  <si>
    <t>Б-16</t>
  </si>
  <si>
    <t>Б-17</t>
  </si>
  <si>
    <t>Б-18</t>
  </si>
  <si>
    <t>Б-19</t>
  </si>
  <si>
    <t>Б-20</t>
  </si>
  <si>
    <t>Участник</t>
  </si>
  <si>
    <t>Город</t>
  </si>
  <si>
    <t>Участница</t>
  </si>
  <si>
    <t>№1</t>
  </si>
  <si>
    <t>№2</t>
  </si>
  <si>
    <t>№3</t>
  </si>
  <si>
    <t>№4</t>
  </si>
  <si>
    <t>№5</t>
  </si>
  <si>
    <t>№6</t>
  </si>
  <si>
    <t>№7</t>
  </si>
  <si>
    <t>№8</t>
  </si>
  <si>
    <t>№9</t>
  </si>
  <si>
    <t>№10</t>
  </si>
  <si>
    <t>Вопросы (баллы)</t>
  </si>
  <si>
    <t>Сумма баллов</t>
  </si>
  <si>
    <t>Место симпатия</t>
  </si>
  <si>
    <t>Город   Б-1</t>
  </si>
  <si>
    <t>Город   Б-2</t>
  </si>
  <si>
    <t>Город   Б-3</t>
  </si>
  <si>
    <t>Город   Б-4</t>
  </si>
  <si>
    <t>Город   Б-5</t>
  </si>
  <si>
    <t>Город   Б-6</t>
  </si>
  <si>
    <t>Город   Б-7</t>
  </si>
  <si>
    <t>Город   Б-8</t>
  </si>
  <si>
    <t>Город   Б-9</t>
  </si>
  <si>
    <t>Город   Б-10</t>
  </si>
  <si>
    <t>Город   Б-11</t>
  </si>
  <si>
    <t>Город   Б-12</t>
  </si>
  <si>
    <t>Город   Б-13</t>
  </si>
  <si>
    <t>Город   Б-14</t>
  </si>
  <si>
    <t>Город   Б-15</t>
  </si>
  <si>
    <t>Город   Б-16</t>
  </si>
  <si>
    <t>Город   Б-17</t>
  </si>
  <si>
    <t>Город   Б-18</t>
  </si>
  <si>
    <t>Город   Б-19</t>
  </si>
  <si>
    <t>Город   Б-20</t>
  </si>
  <si>
    <t>Имя   Б-1</t>
  </si>
  <si>
    <t>Имя   Б-2</t>
  </si>
  <si>
    <t>Имя   Б-3</t>
  </si>
  <si>
    <t>Имя   Б-4</t>
  </si>
  <si>
    <t>Имя   Б-5</t>
  </si>
  <si>
    <t>Имя   Б-6</t>
  </si>
  <si>
    <t>Имя   Б-7</t>
  </si>
  <si>
    <t>Имя   Б-8</t>
  </si>
  <si>
    <t>Имя   Б-9</t>
  </si>
  <si>
    <t>Имя   Б-10</t>
  </si>
  <si>
    <t>Имя   Б-11</t>
  </si>
  <si>
    <t>Имя   Б-12</t>
  </si>
  <si>
    <t>Имя   Б-13</t>
  </si>
  <si>
    <t>Имя   Б-14</t>
  </si>
  <si>
    <t>Имя   Б-15</t>
  </si>
  <si>
    <t>Имя   Б-16</t>
  </si>
  <si>
    <t>Имя   Б-17</t>
  </si>
  <si>
    <t>Имя   Б-18</t>
  </si>
  <si>
    <t>Имя   Б-19</t>
  </si>
  <si>
    <t>Имя   Б-20</t>
  </si>
  <si>
    <t>Имя   А-1</t>
  </si>
  <si>
    <t>Город   А-1</t>
  </si>
  <si>
    <t>Имя   А-2</t>
  </si>
  <si>
    <t>Город   А-2</t>
  </si>
  <si>
    <t>Имя   А-3</t>
  </si>
  <si>
    <t>Город   А-3</t>
  </si>
  <si>
    <t>Имя   А-4</t>
  </si>
  <si>
    <t>Город   А-4</t>
  </si>
  <si>
    <t>Имя   А-5</t>
  </si>
  <si>
    <t>Город   А-5</t>
  </si>
  <si>
    <t>Имя   А-6</t>
  </si>
  <si>
    <t>Город   А-6</t>
  </si>
  <si>
    <t>Имя   А-7</t>
  </si>
  <si>
    <t>Город   А-7</t>
  </si>
  <si>
    <t>Имя   А-8</t>
  </si>
  <si>
    <t>Город   А-8</t>
  </si>
  <si>
    <t>Имя   А-9</t>
  </si>
  <si>
    <t>Город   А-9</t>
  </si>
  <si>
    <t>Имя   А-10</t>
  </si>
  <si>
    <t>Город   А-10</t>
  </si>
  <si>
    <t>Имя   А-11</t>
  </si>
  <si>
    <t>Город   А-11</t>
  </si>
  <si>
    <t>Имя   А-12</t>
  </si>
  <si>
    <t>Город   А-12</t>
  </si>
  <si>
    <t>Имя   А-13</t>
  </si>
  <si>
    <t>Город   А-13</t>
  </si>
  <si>
    <t>Имя   А-14</t>
  </si>
  <si>
    <t>Город   А-14</t>
  </si>
  <si>
    <t>Имя   А-15</t>
  </si>
  <si>
    <t>Город   А-15</t>
  </si>
  <si>
    <t>Имя   А-16</t>
  </si>
  <si>
    <t>Город   А-16</t>
  </si>
  <si>
    <t>Имя   А-17</t>
  </si>
  <si>
    <t>Город   А-17</t>
  </si>
  <si>
    <t>Имя   А-18</t>
  </si>
  <si>
    <t>Город   А-18</t>
  </si>
  <si>
    <t>Имя   А-19</t>
  </si>
  <si>
    <t>Город   А-19</t>
  </si>
  <si>
    <t>Имя   А-20</t>
  </si>
  <si>
    <t>Город   А-20</t>
  </si>
  <si>
    <t>Парни симпатии</t>
  </si>
  <si>
    <t>Девушки симпатии</t>
  </si>
  <si>
    <t>Сумма симпатий</t>
  </si>
  <si>
    <t>Девушки оценки парней</t>
  </si>
  <si>
    <t>Парни оценки девушек</t>
  </si>
  <si>
    <t>Сумма оценок</t>
  </si>
  <si>
    <t>Окончательны расчёт</t>
  </si>
  <si>
    <t>Взаимная сумма баллов</t>
  </si>
  <si>
    <t>Взаимное место симпатии</t>
  </si>
  <si>
    <t>Определяемые пары</t>
  </si>
  <si>
    <t>Не может быть один участник в двух парах</t>
  </si>
  <si>
    <t>Неудачная попытка</t>
  </si>
  <si>
    <t>Расчёта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</si>
</sst>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dashed">
        <color rgb="FF33CC33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dashed">
        <color rgb="FF33CC33"/>
      </bottom>
      <diagonal/>
    </border>
    <border>
      <left style="medium">
        <color auto="1"/>
      </left>
      <right style="thin">
        <color theme="0" tint="-0.499984740745262"/>
      </right>
      <top style="dashed">
        <color rgb="FF33CC33"/>
      </top>
      <bottom style="dashed">
        <color rgb="FF33CC33"/>
      </bottom>
      <diagonal/>
    </border>
    <border>
      <left style="thin">
        <color theme="0" tint="-0.499984740745262"/>
      </left>
      <right style="thin">
        <color theme="0" tint="-0.499984740745262"/>
      </right>
      <top style="dashed">
        <color rgb="FF33CC33"/>
      </top>
      <bottom style="dashed">
        <color rgb="FF33CC33"/>
      </bottom>
      <diagonal/>
    </border>
    <border>
      <left style="thin">
        <color theme="0" tint="-0.499984740745262"/>
      </left>
      <right style="medium">
        <color auto="1"/>
      </right>
      <top style="dashed">
        <color rgb="FF33CC33"/>
      </top>
      <bottom style="dashed">
        <color rgb="FF33CC33"/>
      </bottom>
      <diagonal/>
    </border>
    <border>
      <left style="medium">
        <color auto="1"/>
      </left>
      <right style="thin">
        <color theme="0" tint="-0.499984740745262"/>
      </right>
      <top style="dashed">
        <color rgb="FF33CC33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dashed">
        <color rgb="FF33CC33"/>
      </top>
      <bottom style="medium">
        <color auto="1"/>
      </bottom>
      <diagonal/>
    </border>
    <border>
      <left style="thin">
        <color theme="0" tint="-0.499984740745262"/>
      </left>
      <right style="medium">
        <color auto="1"/>
      </right>
      <top style="dashed">
        <color rgb="FF33CC33"/>
      </top>
      <bottom style="medium">
        <color auto="1"/>
      </bottom>
      <diagonal/>
    </border>
    <border>
      <left style="medium">
        <color auto="1"/>
      </left>
      <right style="thin">
        <color theme="0" tint="-0.499984740745262"/>
      </right>
      <top style="dashed">
        <color rgb="FF33CC33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dashed">
        <color rgb="FF33CC33"/>
      </top>
      <bottom/>
      <diagonal/>
    </border>
    <border>
      <left style="medium">
        <color auto="1"/>
      </left>
      <right style="thin">
        <color theme="0" tint="-0.499984740745262"/>
      </right>
      <top/>
      <bottom style="dashed">
        <color rgb="FF33CC33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dashed">
        <color rgb="FF33CC33"/>
      </bottom>
      <diagonal/>
    </border>
    <border>
      <left style="thin">
        <color theme="0" tint="-0.499984740745262"/>
      </left>
      <right style="medium">
        <color auto="1"/>
      </right>
      <top/>
      <bottom style="dashed">
        <color rgb="FF33CC33"/>
      </bottom>
      <diagonal/>
    </border>
    <border>
      <left style="medium">
        <color auto="1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theme="0" tint="-0.499984740745262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ashed">
        <color rgb="FF33CC33"/>
      </bottom>
      <diagonal/>
    </border>
    <border>
      <left style="thin">
        <color theme="0" tint="-0.499984740745262"/>
      </left>
      <right style="medium">
        <color auto="1"/>
      </right>
      <top style="thin">
        <color indexed="64"/>
      </top>
      <bottom style="dashed">
        <color rgb="FF33CC33"/>
      </bottom>
      <diagonal/>
    </border>
    <border>
      <left style="medium">
        <color auto="1"/>
      </left>
      <right/>
      <top style="thin">
        <color indexed="64"/>
      </top>
      <bottom style="dashed">
        <color rgb="FF33CC33"/>
      </bottom>
      <diagonal/>
    </border>
    <border>
      <left style="medium">
        <color auto="1"/>
      </left>
      <right/>
      <top style="dashed">
        <color rgb="FF33CC33"/>
      </top>
      <bottom style="dashed">
        <color rgb="FF33CC33"/>
      </bottom>
      <diagonal/>
    </border>
    <border>
      <left style="medium">
        <color auto="1"/>
      </left>
      <right/>
      <top style="dashed">
        <color rgb="FF33CC33"/>
      </top>
      <bottom style="medium">
        <color auto="1"/>
      </bottom>
      <diagonal/>
    </border>
    <border>
      <left/>
      <right style="thin">
        <color theme="0" tint="-0.499984740745262"/>
      </right>
      <top style="thin">
        <color indexed="64"/>
      </top>
      <bottom style="dashed">
        <color rgb="FF33CC33"/>
      </bottom>
      <diagonal/>
    </border>
    <border>
      <left/>
      <right style="thin">
        <color theme="0" tint="-0.499984740745262"/>
      </right>
      <top style="dashed">
        <color rgb="FF33CC33"/>
      </top>
      <bottom style="dashed">
        <color rgb="FF33CC33"/>
      </bottom>
      <diagonal/>
    </border>
    <border>
      <left/>
      <right style="thin">
        <color theme="0" tint="-0.499984740745262"/>
      </right>
      <top style="dashed">
        <color rgb="FF33CC33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ashed">
        <color rgb="FF33CC33"/>
      </bottom>
      <diagonal/>
    </border>
    <border>
      <left style="thin">
        <color auto="1"/>
      </left>
      <right style="thin">
        <color auto="1"/>
      </right>
      <top style="dashed">
        <color rgb="FF33CC33"/>
      </top>
      <bottom style="dashed">
        <color rgb="FF33CC33"/>
      </bottom>
      <diagonal/>
    </border>
    <border>
      <left style="thin">
        <color auto="1"/>
      </left>
      <right style="thin">
        <color auto="1"/>
      </right>
      <top style="dashed">
        <color rgb="FF33CC33"/>
      </top>
      <bottom style="medium">
        <color auto="1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3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left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0" xfId="0" applyFont="1"/>
    <xf numFmtId="0" fontId="0" fillId="0" borderId="28" xfId="0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28" xfId="0" applyBorder="1"/>
    <xf numFmtId="0" fontId="1" fillId="0" borderId="28" xfId="0" applyFont="1" applyBorder="1" applyAlignment="1">
      <alignment horizontal="center"/>
    </xf>
    <xf numFmtId="0" fontId="2" fillId="0" borderId="28" xfId="0" applyFont="1" applyBorder="1"/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4" fillId="0" borderId="28" xfId="0" applyFont="1" applyBorder="1"/>
    <xf numFmtId="0" fontId="5" fillId="0" borderId="28" xfId="0" applyFont="1" applyBorder="1" applyAlignment="1">
      <alignment horizontal="center"/>
    </xf>
    <xf numFmtId="0" fontId="4" fillId="0" borderId="28" xfId="0" applyFont="1" applyBorder="1" applyAlignment="1">
      <alignment horizontal="center" vertical="center"/>
    </xf>
    <xf numFmtId="0" fontId="6" fillId="0" borderId="28" xfId="0" applyFont="1" applyBorder="1"/>
    <xf numFmtId="0" fontId="6" fillId="0" borderId="28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0" fontId="4" fillId="0" borderId="37" xfId="0" applyFont="1" applyBorder="1" applyAlignment="1">
      <alignment horizontal="left" vertical="center"/>
    </xf>
    <xf numFmtId="0" fontId="4" fillId="0" borderId="3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8" xfId="0" applyFont="1" applyBorder="1" applyAlignment="1">
      <alignment horizontal="left" vertical="center"/>
    </xf>
    <xf numFmtId="0" fontId="4" fillId="0" borderId="3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9" xfId="0" applyFont="1" applyBorder="1" applyAlignment="1">
      <alignment horizontal="left" vertical="center"/>
    </xf>
    <xf numFmtId="0" fontId="4" fillId="0" borderId="3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33CC33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F25" sqref="F25"/>
    </sheetView>
  </sheetViews>
  <sheetFormatPr defaultRowHeight="15" x14ac:dyDescent="0.25"/>
  <cols>
    <col min="1" max="1" width="9.28515625" style="1" customWidth="1"/>
    <col min="2" max="2" width="21.85546875" customWidth="1"/>
    <col min="3" max="3" width="15.7109375" style="1" customWidth="1"/>
    <col min="5" max="5" width="9.28515625" style="1" customWidth="1"/>
    <col min="6" max="6" width="23.28515625" customWidth="1"/>
    <col min="7" max="7" width="15" customWidth="1"/>
  </cols>
  <sheetData>
    <row r="1" spans="1:7" s="42" customFormat="1" x14ac:dyDescent="0.25">
      <c r="A1" s="54" t="s">
        <v>1</v>
      </c>
      <c r="B1" s="55" t="s">
        <v>0</v>
      </c>
      <c r="C1" s="56" t="s">
        <v>44</v>
      </c>
      <c r="E1" s="54" t="s">
        <v>1</v>
      </c>
      <c r="F1" s="55" t="s">
        <v>2</v>
      </c>
      <c r="G1" s="56" t="s">
        <v>44</v>
      </c>
    </row>
    <row r="2" spans="1:7" x14ac:dyDescent="0.25">
      <c r="A2" s="51" t="s">
        <v>23</v>
      </c>
      <c r="B2" s="52" t="s">
        <v>79</v>
      </c>
      <c r="C2" s="53" t="s">
        <v>59</v>
      </c>
      <c r="E2" s="51" t="s">
        <v>3</v>
      </c>
      <c r="F2" s="52" t="s">
        <v>99</v>
      </c>
      <c r="G2" s="53" t="s">
        <v>100</v>
      </c>
    </row>
    <row r="3" spans="1:7" x14ac:dyDescent="0.25">
      <c r="A3" s="45" t="s">
        <v>24</v>
      </c>
      <c r="B3" s="46" t="s">
        <v>80</v>
      </c>
      <c r="C3" s="47" t="s">
        <v>60</v>
      </c>
      <c r="E3" s="45" t="s">
        <v>4</v>
      </c>
      <c r="F3" s="46" t="s">
        <v>101</v>
      </c>
      <c r="G3" s="47" t="s">
        <v>102</v>
      </c>
    </row>
    <row r="4" spans="1:7" x14ac:dyDescent="0.25">
      <c r="A4" s="45" t="s">
        <v>25</v>
      </c>
      <c r="B4" s="46" t="s">
        <v>81</v>
      </c>
      <c r="C4" s="47" t="s">
        <v>61</v>
      </c>
      <c r="E4" s="45" t="s">
        <v>5</v>
      </c>
      <c r="F4" s="46" t="s">
        <v>103</v>
      </c>
      <c r="G4" s="47" t="s">
        <v>104</v>
      </c>
    </row>
    <row r="5" spans="1:7" x14ac:dyDescent="0.25">
      <c r="A5" s="45" t="s">
        <v>26</v>
      </c>
      <c r="B5" s="46" t="s">
        <v>82</v>
      </c>
      <c r="C5" s="47" t="s">
        <v>62</v>
      </c>
      <c r="E5" s="45" t="s">
        <v>6</v>
      </c>
      <c r="F5" s="46" t="s">
        <v>105</v>
      </c>
      <c r="G5" s="47" t="s">
        <v>106</v>
      </c>
    </row>
    <row r="6" spans="1:7" x14ac:dyDescent="0.25">
      <c r="A6" s="45" t="s">
        <v>27</v>
      </c>
      <c r="B6" s="46" t="s">
        <v>83</v>
      </c>
      <c r="C6" s="47" t="s">
        <v>63</v>
      </c>
      <c r="E6" s="45" t="s">
        <v>7</v>
      </c>
      <c r="F6" s="46" t="s">
        <v>107</v>
      </c>
      <c r="G6" s="47" t="s">
        <v>108</v>
      </c>
    </row>
    <row r="7" spans="1:7" x14ac:dyDescent="0.25">
      <c r="A7" s="45" t="s">
        <v>28</v>
      </c>
      <c r="B7" s="46" t="s">
        <v>84</v>
      </c>
      <c r="C7" s="47" t="s">
        <v>64</v>
      </c>
      <c r="E7" s="45" t="s">
        <v>8</v>
      </c>
      <c r="F7" s="46" t="s">
        <v>109</v>
      </c>
      <c r="G7" s="47" t="s">
        <v>110</v>
      </c>
    </row>
    <row r="8" spans="1:7" x14ac:dyDescent="0.25">
      <c r="A8" s="45" t="s">
        <v>29</v>
      </c>
      <c r="B8" s="46" t="s">
        <v>85</v>
      </c>
      <c r="C8" s="47" t="s">
        <v>65</v>
      </c>
      <c r="E8" s="45" t="s">
        <v>9</v>
      </c>
      <c r="F8" s="46" t="s">
        <v>111</v>
      </c>
      <c r="G8" s="47" t="s">
        <v>112</v>
      </c>
    </row>
    <row r="9" spans="1:7" x14ac:dyDescent="0.25">
      <c r="A9" s="45" t="s">
        <v>30</v>
      </c>
      <c r="B9" s="46" t="s">
        <v>86</v>
      </c>
      <c r="C9" s="47" t="s">
        <v>66</v>
      </c>
      <c r="E9" s="45" t="s">
        <v>10</v>
      </c>
      <c r="F9" s="46" t="s">
        <v>113</v>
      </c>
      <c r="G9" s="47" t="s">
        <v>114</v>
      </c>
    </row>
    <row r="10" spans="1:7" x14ac:dyDescent="0.25">
      <c r="A10" s="45" t="s">
        <v>31</v>
      </c>
      <c r="B10" s="46" t="s">
        <v>87</v>
      </c>
      <c r="C10" s="47" t="s">
        <v>67</v>
      </c>
      <c r="E10" s="45" t="s">
        <v>11</v>
      </c>
      <c r="F10" s="46" t="s">
        <v>115</v>
      </c>
      <c r="G10" s="47" t="s">
        <v>116</v>
      </c>
    </row>
    <row r="11" spans="1:7" x14ac:dyDescent="0.25">
      <c r="A11" s="45" t="s">
        <v>32</v>
      </c>
      <c r="B11" s="46" t="s">
        <v>88</v>
      </c>
      <c r="C11" s="47" t="s">
        <v>68</v>
      </c>
      <c r="E11" s="45" t="s">
        <v>12</v>
      </c>
      <c r="F11" s="46" t="s">
        <v>117</v>
      </c>
      <c r="G11" s="47" t="s">
        <v>118</v>
      </c>
    </row>
    <row r="12" spans="1:7" x14ac:dyDescent="0.25">
      <c r="A12" s="45" t="s">
        <v>33</v>
      </c>
      <c r="B12" s="46" t="s">
        <v>89</v>
      </c>
      <c r="C12" s="47" t="s">
        <v>69</v>
      </c>
      <c r="E12" s="45" t="s">
        <v>13</v>
      </c>
      <c r="F12" s="46" t="s">
        <v>119</v>
      </c>
      <c r="G12" s="47" t="s">
        <v>120</v>
      </c>
    </row>
    <row r="13" spans="1:7" x14ac:dyDescent="0.25">
      <c r="A13" s="45" t="s">
        <v>34</v>
      </c>
      <c r="B13" s="46" t="s">
        <v>90</v>
      </c>
      <c r="C13" s="47" t="s">
        <v>70</v>
      </c>
      <c r="E13" s="45" t="s">
        <v>14</v>
      </c>
      <c r="F13" s="46" t="s">
        <v>121</v>
      </c>
      <c r="G13" s="47" t="s">
        <v>122</v>
      </c>
    </row>
    <row r="14" spans="1:7" x14ac:dyDescent="0.25">
      <c r="A14" s="45" t="s">
        <v>35</v>
      </c>
      <c r="B14" s="46" t="s">
        <v>91</v>
      </c>
      <c r="C14" s="47" t="s">
        <v>71</v>
      </c>
      <c r="E14" s="45" t="s">
        <v>15</v>
      </c>
      <c r="F14" s="46" t="s">
        <v>123</v>
      </c>
      <c r="G14" s="47" t="s">
        <v>124</v>
      </c>
    </row>
    <row r="15" spans="1:7" x14ac:dyDescent="0.25">
      <c r="A15" s="45" t="s">
        <v>36</v>
      </c>
      <c r="B15" s="46" t="s">
        <v>92</v>
      </c>
      <c r="C15" s="47" t="s">
        <v>72</v>
      </c>
      <c r="E15" s="45" t="s">
        <v>16</v>
      </c>
      <c r="F15" s="46" t="s">
        <v>125</v>
      </c>
      <c r="G15" s="47" t="s">
        <v>126</v>
      </c>
    </row>
    <row r="16" spans="1:7" x14ac:dyDescent="0.25">
      <c r="A16" s="45" t="s">
        <v>37</v>
      </c>
      <c r="B16" s="46" t="s">
        <v>93</v>
      </c>
      <c r="C16" s="47" t="s">
        <v>73</v>
      </c>
      <c r="E16" s="45" t="s">
        <v>17</v>
      </c>
      <c r="F16" s="46" t="s">
        <v>127</v>
      </c>
      <c r="G16" s="47" t="s">
        <v>128</v>
      </c>
    </row>
    <row r="17" spans="1:7" x14ac:dyDescent="0.25">
      <c r="A17" s="45" t="s">
        <v>38</v>
      </c>
      <c r="B17" s="46" t="s">
        <v>94</v>
      </c>
      <c r="C17" s="47" t="s">
        <v>74</v>
      </c>
      <c r="E17" s="45" t="s">
        <v>18</v>
      </c>
      <c r="F17" s="46" t="s">
        <v>129</v>
      </c>
      <c r="G17" s="47" t="s">
        <v>130</v>
      </c>
    </row>
    <row r="18" spans="1:7" x14ac:dyDescent="0.25">
      <c r="A18" s="45" t="s">
        <v>39</v>
      </c>
      <c r="B18" s="46" t="s">
        <v>95</v>
      </c>
      <c r="C18" s="47" t="s">
        <v>75</v>
      </c>
      <c r="E18" s="45" t="s">
        <v>19</v>
      </c>
      <c r="F18" s="46" t="s">
        <v>131</v>
      </c>
      <c r="G18" s="47" t="s">
        <v>132</v>
      </c>
    </row>
    <row r="19" spans="1:7" x14ac:dyDescent="0.25">
      <c r="A19" s="45" t="s">
        <v>40</v>
      </c>
      <c r="B19" s="46" t="s">
        <v>96</v>
      </c>
      <c r="C19" s="47" t="s">
        <v>76</v>
      </c>
      <c r="E19" s="45" t="s">
        <v>20</v>
      </c>
      <c r="F19" s="46" t="s">
        <v>133</v>
      </c>
      <c r="G19" s="47" t="s">
        <v>134</v>
      </c>
    </row>
    <row r="20" spans="1:7" x14ac:dyDescent="0.25">
      <c r="A20" s="45" t="s">
        <v>41</v>
      </c>
      <c r="B20" s="46" t="s">
        <v>97</v>
      </c>
      <c r="C20" s="47" t="s">
        <v>77</v>
      </c>
      <c r="E20" s="45" t="s">
        <v>21</v>
      </c>
      <c r="F20" s="46" t="s">
        <v>135</v>
      </c>
      <c r="G20" s="47" t="s">
        <v>136</v>
      </c>
    </row>
    <row r="21" spans="1:7" ht="15.75" thickBot="1" x14ac:dyDescent="0.3">
      <c r="A21" s="48" t="s">
        <v>42</v>
      </c>
      <c r="B21" s="49" t="s">
        <v>98</v>
      </c>
      <c r="C21" s="50" t="s">
        <v>78</v>
      </c>
      <c r="E21" s="48" t="s">
        <v>22</v>
      </c>
      <c r="F21" s="49" t="s">
        <v>137</v>
      </c>
      <c r="G21" s="50" t="s">
        <v>138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7"/>
  <sheetViews>
    <sheetView showZeros="0" topLeftCell="A556" workbookViewId="0">
      <selection activeCell="H78" sqref="H78"/>
    </sheetView>
  </sheetViews>
  <sheetFormatPr defaultRowHeight="15" x14ac:dyDescent="0.25"/>
  <cols>
    <col min="1" max="1" width="7.85546875" style="2" customWidth="1"/>
    <col min="2" max="2" width="25.7109375" style="4" customWidth="1"/>
    <col min="3" max="3" width="13.28515625" style="2" customWidth="1"/>
    <col min="4" max="13" width="8.42578125" style="2" customWidth="1"/>
    <col min="14" max="15" width="12.28515625" style="2" customWidth="1"/>
    <col min="16" max="16384" width="9.140625" style="3"/>
  </cols>
  <sheetData>
    <row r="1" spans="1:15" s="2" customFormat="1" x14ac:dyDescent="0.25">
      <c r="A1" s="36" t="s">
        <v>1</v>
      </c>
      <c r="B1" s="37" t="s">
        <v>43</v>
      </c>
      <c r="C1" s="37" t="s">
        <v>44</v>
      </c>
      <c r="D1" s="27"/>
      <c r="E1" s="28"/>
      <c r="F1" s="28"/>
      <c r="G1" s="28"/>
      <c r="H1" s="28"/>
      <c r="I1" s="28"/>
      <c r="J1" s="28"/>
      <c r="K1" s="28"/>
      <c r="L1" s="28"/>
      <c r="M1" s="28"/>
      <c r="N1" s="28"/>
      <c r="O1" s="29"/>
    </row>
    <row r="2" spans="1:15" x14ac:dyDescent="0.25">
      <c r="A2" s="5" t="str">
        <f>Участники!A2</f>
        <v>Б-1</v>
      </c>
      <c r="B2" s="6" t="str">
        <f>Участники!B2</f>
        <v>Имя   Б-1</v>
      </c>
      <c r="C2" s="7" t="str">
        <f>Участники!C2</f>
        <v>Город   Б-1</v>
      </c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2"/>
    </row>
    <row r="3" spans="1:15" s="18" customFormat="1" x14ac:dyDescent="0.25">
      <c r="A3" s="19"/>
      <c r="B3" s="20"/>
      <c r="C3" s="21"/>
      <c r="D3" s="33"/>
      <c r="E3" s="34"/>
      <c r="F3" s="34"/>
      <c r="G3" s="34"/>
      <c r="H3" s="34"/>
      <c r="I3" s="34"/>
      <c r="J3" s="34"/>
      <c r="K3" s="34"/>
      <c r="L3" s="34"/>
      <c r="M3" s="34"/>
      <c r="N3" s="34"/>
      <c r="O3" s="35"/>
    </row>
    <row r="4" spans="1:15" s="41" customFormat="1" x14ac:dyDescent="0.25">
      <c r="A4" s="38"/>
      <c r="B4" s="39"/>
      <c r="C4" s="40"/>
      <c r="D4" s="104" t="s">
        <v>56</v>
      </c>
      <c r="E4" s="104"/>
      <c r="F4" s="104"/>
      <c r="G4" s="104"/>
      <c r="H4" s="104"/>
      <c r="I4" s="104"/>
      <c r="J4" s="104"/>
      <c r="K4" s="104"/>
      <c r="L4" s="104"/>
      <c r="M4" s="104"/>
      <c r="N4" s="105" t="s">
        <v>57</v>
      </c>
      <c r="O4" s="106" t="s">
        <v>58</v>
      </c>
    </row>
    <row r="5" spans="1:15" s="42" customFormat="1" x14ac:dyDescent="0.25">
      <c r="A5" s="38" t="s">
        <v>1</v>
      </c>
      <c r="B5" s="40" t="s">
        <v>45</v>
      </c>
      <c r="C5" s="40" t="s">
        <v>44</v>
      </c>
      <c r="D5" s="40" t="s">
        <v>46</v>
      </c>
      <c r="E5" s="40" t="s">
        <v>47</v>
      </c>
      <c r="F5" s="40" t="s">
        <v>48</v>
      </c>
      <c r="G5" s="40" t="s">
        <v>49</v>
      </c>
      <c r="H5" s="40" t="s">
        <v>50</v>
      </c>
      <c r="I5" s="40" t="s">
        <v>51</v>
      </c>
      <c r="J5" s="40" t="s">
        <v>52</v>
      </c>
      <c r="K5" s="40" t="s">
        <v>53</v>
      </c>
      <c r="L5" s="40" t="s">
        <v>54</v>
      </c>
      <c r="M5" s="40" t="s">
        <v>55</v>
      </c>
      <c r="N5" s="105"/>
      <c r="O5" s="106"/>
    </row>
    <row r="6" spans="1:15" x14ac:dyDescent="0.25">
      <c r="A6" s="22" t="str">
        <f>Участники!A$2</f>
        <v>Б-1</v>
      </c>
      <c r="B6" s="23" t="str">
        <f>Участники!B$2</f>
        <v>Имя   Б-1</v>
      </c>
      <c r="C6" s="24" t="str">
        <f>Участники!C$2</f>
        <v>Город   Б-1</v>
      </c>
      <c r="D6" s="24">
        <v>1</v>
      </c>
      <c r="E6" s="24"/>
      <c r="F6" s="24"/>
      <c r="G6" s="24"/>
      <c r="H6" s="24"/>
      <c r="I6" s="24"/>
      <c r="J6" s="24"/>
      <c r="K6" s="24"/>
      <c r="L6" s="24"/>
      <c r="M6" s="24"/>
      <c r="N6" s="25">
        <f>D6+E6+F6+G6+H6+I6+J6+K6+L6+M6</f>
        <v>1</v>
      </c>
      <c r="O6" s="26">
        <f>RANK(N6,N6:N25,0)</f>
        <v>20</v>
      </c>
    </row>
    <row r="7" spans="1:15" x14ac:dyDescent="0.25">
      <c r="A7" s="9" t="str">
        <f>Участники!A$3</f>
        <v>Б-2</v>
      </c>
      <c r="B7" s="10" t="str">
        <f>Участники!B$3</f>
        <v>Имя   Б-2</v>
      </c>
      <c r="C7" s="8" t="str">
        <f>Участники!C$3</f>
        <v>Город   Б-2</v>
      </c>
      <c r="D7" s="8">
        <v>2</v>
      </c>
      <c r="E7" s="8"/>
      <c r="F7" s="8"/>
      <c r="G7" s="8"/>
      <c r="H7" s="8"/>
      <c r="I7" s="8"/>
      <c r="J7" s="8"/>
      <c r="K7" s="8"/>
      <c r="L7" s="8"/>
      <c r="M7" s="8"/>
      <c r="N7" s="11">
        <f t="shared" ref="N7:N25" si="0">D7+E7+F7+G7+H7+I7+J7+K7+L7+M7</f>
        <v>2</v>
      </c>
      <c r="O7" s="12">
        <f>RANK(N7,N6:N25,0)</f>
        <v>19</v>
      </c>
    </row>
    <row r="8" spans="1:15" x14ac:dyDescent="0.25">
      <c r="A8" s="9" t="str">
        <f>Участники!A$4</f>
        <v>Б-3</v>
      </c>
      <c r="B8" s="10" t="str">
        <f>Участники!B$4</f>
        <v>Имя   Б-3</v>
      </c>
      <c r="C8" s="8" t="str">
        <f>Участники!C$4</f>
        <v>Город   Б-3</v>
      </c>
      <c r="D8" s="8">
        <v>3</v>
      </c>
      <c r="E8" s="8"/>
      <c r="F8" s="8"/>
      <c r="G8" s="8"/>
      <c r="H8" s="8"/>
      <c r="I8" s="8"/>
      <c r="J8" s="8"/>
      <c r="K8" s="8"/>
      <c r="L8" s="8"/>
      <c r="M8" s="8"/>
      <c r="N8" s="11">
        <f t="shared" si="0"/>
        <v>3</v>
      </c>
      <c r="O8" s="12">
        <f>RANK(N8,N6:N25,0)</f>
        <v>18</v>
      </c>
    </row>
    <row r="9" spans="1:15" x14ac:dyDescent="0.25">
      <c r="A9" s="9" t="str">
        <f>Участники!A$5</f>
        <v>Б-4</v>
      </c>
      <c r="B9" s="10" t="str">
        <f>Участники!B$5</f>
        <v>Имя   Б-4</v>
      </c>
      <c r="C9" s="8" t="str">
        <f>Участники!C$5</f>
        <v>Город   Б-4</v>
      </c>
      <c r="D9" s="8">
        <v>4</v>
      </c>
      <c r="E9" s="8"/>
      <c r="F9" s="8"/>
      <c r="G9" s="8"/>
      <c r="H9" s="8"/>
      <c r="I9" s="8"/>
      <c r="J9" s="8"/>
      <c r="K9" s="8"/>
      <c r="L9" s="8"/>
      <c r="M9" s="8"/>
      <c r="N9" s="11">
        <f t="shared" si="0"/>
        <v>4</v>
      </c>
      <c r="O9" s="12">
        <f>RANK(N9,N6:N25,0)</f>
        <v>17</v>
      </c>
    </row>
    <row r="10" spans="1:15" x14ac:dyDescent="0.25">
      <c r="A10" s="9" t="str">
        <f>Участники!A$6</f>
        <v>Б-5</v>
      </c>
      <c r="B10" s="10" t="str">
        <f>Участники!B$6</f>
        <v>Имя   Б-5</v>
      </c>
      <c r="C10" s="8" t="str">
        <f>Участники!C$6</f>
        <v>Город   Б-5</v>
      </c>
      <c r="D10" s="8">
        <v>5</v>
      </c>
      <c r="E10" s="8"/>
      <c r="F10" s="8"/>
      <c r="G10" s="8"/>
      <c r="H10" s="8"/>
      <c r="I10" s="8"/>
      <c r="J10" s="8"/>
      <c r="K10" s="8"/>
      <c r="L10" s="8"/>
      <c r="M10" s="8"/>
      <c r="N10" s="11">
        <f t="shared" si="0"/>
        <v>5</v>
      </c>
      <c r="O10" s="12">
        <f>RANK(N10,N6:N25,0)</f>
        <v>16</v>
      </c>
    </row>
    <row r="11" spans="1:15" x14ac:dyDescent="0.25">
      <c r="A11" s="9" t="str">
        <f>Участники!A$7</f>
        <v>Б-6</v>
      </c>
      <c r="B11" s="10" t="str">
        <f>Участники!B$7</f>
        <v>Имя   Б-6</v>
      </c>
      <c r="C11" s="8" t="str">
        <f>Участники!C$7</f>
        <v>Город   Б-6</v>
      </c>
      <c r="D11" s="8">
        <v>6</v>
      </c>
      <c r="E11" s="8"/>
      <c r="F11" s="8"/>
      <c r="G11" s="8"/>
      <c r="H11" s="8"/>
      <c r="I11" s="8"/>
      <c r="J11" s="8"/>
      <c r="K11" s="8"/>
      <c r="L11" s="8"/>
      <c r="M11" s="8"/>
      <c r="N11" s="11">
        <f t="shared" si="0"/>
        <v>6</v>
      </c>
      <c r="O11" s="12">
        <f>RANK(N11,N6:N25,0)</f>
        <v>15</v>
      </c>
    </row>
    <row r="12" spans="1:15" x14ac:dyDescent="0.25">
      <c r="A12" s="9" t="str">
        <f>Участники!A$8</f>
        <v>Б-7</v>
      </c>
      <c r="B12" s="10" t="str">
        <f>Участники!B$8</f>
        <v>Имя   Б-7</v>
      </c>
      <c r="C12" s="8" t="str">
        <f>Участники!C$8</f>
        <v>Город   Б-7</v>
      </c>
      <c r="D12" s="8">
        <v>7</v>
      </c>
      <c r="E12" s="8"/>
      <c r="F12" s="8"/>
      <c r="G12" s="8"/>
      <c r="H12" s="8"/>
      <c r="I12" s="8"/>
      <c r="J12" s="8"/>
      <c r="K12" s="8"/>
      <c r="L12" s="8"/>
      <c r="M12" s="8"/>
      <c r="N12" s="11">
        <f t="shared" si="0"/>
        <v>7</v>
      </c>
      <c r="O12" s="12">
        <f>RANK(N12,N6:N25,0)</f>
        <v>14</v>
      </c>
    </row>
    <row r="13" spans="1:15" x14ac:dyDescent="0.25">
      <c r="A13" s="9" t="str">
        <f>Участники!A$9</f>
        <v>Б-8</v>
      </c>
      <c r="B13" s="10" t="str">
        <f>Участники!B$9</f>
        <v>Имя   Б-8</v>
      </c>
      <c r="C13" s="8" t="str">
        <f>Участники!C$9</f>
        <v>Город   Б-8</v>
      </c>
      <c r="D13" s="8">
        <v>8</v>
      </c>
      <c r="E13" s="8"/>
      <c r="F13" s="8"/>
      <c r="G13" s="8"/>
      <c r="H13" s="8"/>
      <c r="I13" s="8"/>
      <c r="J13" s="8"/>
      <c r="K13" s="8"/>
      <c r="L13" s="8"/>
      <c r="M13" s="8"/>
      <c r="N13" s="11">
        <f t="shared" si="0"/>
        <v>8</v>
      </c>
      <c r="O13" s="12">
        <f>RANK(N13,N6:N25,0)</f>
        <v>13</v>
      </c>
    </row>
    <row r="14" spans="1:15" x14ac:dyDescent="0.25">
      <c r="A14" s="9" t="str">
        <f>Участники!A$10</f>
        <v>Б-9</v>
      </c>
      <c r="B14" s="10" t="str">
        <f>Участники!B$10</f>
        <v>Имя   Б-9</v>
      </c>
      <c r="C14" s="8" t="str">
        <f>Участники!C$10</f>
        <v>Город   Б-9</v>
      </c>
      <c r="D14" s="8">
        <v>9</v>
      </c>
      <c r="E14" s="8"/>
      <c r="F14" s="8"/>
      <c r="G14" s="8"/>
      <c r="H14" s="8"/>
      <c r="I14" s="8"/>
      <c r="J14" s="8"/>
      <c r="K14" s="8"/>
      <c r="L14" s="8"/>
      <c r="M14" s="8"/>
      <c r="N14" s="11">
        <f t="shared" si="0"/>
        <v>9</v>
      </c>
      <c r="O14" s="12">
        <f>RANK(N14,N6:N25,0)</f>
        <v>12</v>
      </c>
    </row>
    <row r="15" spans="1:15" x14ac:dyDescent="0.25">
      <c r="A15" s="9" t="str">
        <f>Участники!A$11</f>
        <v>Б-10</v>
      </c>
      <c r="B15" s="10" t="str">
        <f>Участники!B$11</f>
        <v>Имя   Б-10</v>
      </c>
      <c r="C15" s="8" t="str">
        <f>Участники!C$11</f>
        <v>Город   Б-10</v>
      </c>
      <c r="D15" s="8">
        <v>10</v>
      </c>
      <c r="E15" s="8"/>
      <c r="F15" s="8"/>
      <c r="G15" s="8"/>
      <c r="H15" s="8"/>
      <c r="I15" s="8"/>
      <c r="J15" s="8"/>
      <c r="K15" s="8"/>
      <c r="L15" s="8"/>
      <c r="M15" s="8"/>
      <c r="N15" s="11">
        <f t="shared" si="0"/>
        <v>10</v>
      </c>
      <c r="O15" s="12">
        <f>RANK(N15,N6:N25,0)</f>
        <v>11</v>
      </c>
    </row>
    <row r="16" spans="1:15" x14ac:dyDescent="0.25">
      <c r="A16" s="9" t="str">
        <f>Участники!A$12</f>
        <v>Б-11</v>
      </c>
      <c r="B16" s="10" t="str">
        <f>Участники!B$12</f>
        <v>Имя   Б-11</v>
      </c>
      <c r="C16" s="8" t="str">
        <f>Участники!C$12</f>
        <v>Город   Б-11</v>
      </c>
      <c r="D16" s="8">
        <v>11</v>
      </c>
      <c r="E16" s="8"/>
      <c r="F16" s="8"/>
      <c r="G16" s="8"/>
      <c r="H16" s="8"/>
      <c r="I16" s="8"/>
      <c r="J16" s="8"/>
      <c r="K16" s="8"/>
      <c r="L16" s="8"/>
      <c r="M16" s="8"/>
      <c r="N16" s="11">
        <f t="shared" si="0"/>
        <v>11</v>
      </c>
      <c r="O16" s="12">
        <f>RANK(N16,N6:N25,0)</f>
        <v>10</v>
      </c>
    </row>
    <row r="17" spans="1:15" x14ac:dyDescent="0.25">
      <c r="A17" s="9" t="str">
        <f>Участники!A$13</f>
        <v>Б-12</v>
      </c>
      <c r="B17" s="10" t="str">
        <f>Участники!B$13</f>
        <v>Имя   Б-12</v>
      </c>
      <c r="C17" s="8" t="str">
        <f>Участники!C$13</f>
        <v>Город   Б-12</v>
      </c>
      <c r="D17" s="8">
        <v>12</v>
      </c>
      <c r="E17" s="8"/>
      <c r="F17" s="8"/>
      <c r="G17" s="8"/>
      <c r="H17" s="8"/>
      <c r="I17" s="8"/>
      <c r="J17" s="8"/>
      <c r="K17" s="8"/>
      <c r="L17" s="8"/>
      <c r="M17" s="8"/>
      <c r="N17" s="11">
        <f t="shared" si="0"/>
        <v>12</v>
      </c>
      <c r="O17" s="12">
        <f>RANK(N17,N6:N25,0)</f>
        <v>9</v>
      </c>
    </row>
    <row r="18" spans="1:15" x14ac:dyDescent="0.25">
      <c r="A18" s="9" t="str">
        <f>Участники!A$14</f>
        <v>Б-13</v>
      </c>
      <c r="B18" s="10" t="str">
        <f>Участники!B$14</f>
        <v>Имя   Б-13</v>
      </c>
      <c r="C18" s="8" t="str">
        <f>Участники!C$14</f>
        <v>Город   Б-13</v>
      </c>
      <c r="D18" s="8">
        <v>13</v>
      </c>
      <c r="E18" s="8"/>
      <c r="F18" s="8"/>
      <c r="G18" s="8"/>
      <c r="H18" s="8"/>
      <c r="I18" s="8"/>
      <c r="J18" s="8"/>
      <c r="K18" s="8"/>
      <c r="L18" s="8"/>
      <c r="M18" s="8"/>
      <c r="N18" s="11">
        <f t="shared" si="0"/>
        <v>13</v>
      </c>
      <c r="O18" s="12">
        <f>RANK(N18,N6:N25,0)</f>
        <v>8</v>
      </c>
    </row>
    <row r="19" spans="1:15" x14ac:dyDescent="0.25">
      <c r="A19" s="9" t="str">
        <f>Участники!A$15</f>
        <v>Б-14</v>
      </c>
      <c r="B19" s="10" t="str">
        <f>Участники!B$15</f>
        <v>Имя   Б-14</v>
      </c>
      <c r="C19" s="8" t="str">
        <f>Участники!C$15</f>
        <v>Город   Б-14</v>
      </c>
      <c r="D19" s="8">
        <v>14</v>
      </c>
      <c r="E19" s="8"/>
      <c r="F19" s="8"/>
      <c r="G19" s="8"/>
      <c r="H19" s="8"/>
      <c r="I19" s="8"/>
      <c r="J19" s="8"/>
      <c r="K19" s="8"/>
      <c r="L19" s="8"/>
      <c r="M19" s="8"/>
      <c r="N19" s="11">
        <f t="shared" si="0"/>
        <v>14</v>
      </c>
      <c r="O19" s="12">
        <f>RANK(N19,N6:N25,0)</f>
        <v>7</v>
      </c>
    </row>
    <row r="20" spans="1:15" x14ac:dyDescent="0.25">
      <c r="A20" s="9" t="str">
        <f>Участники!A$16</f>
        <v>Б-15</v>
      </c>
      <c r="B20" s="10" t="str">
        <f>Участники!B$16</f>
        <v>Имя   Б-15</v>
      </c>
      <c r="C20" s="8" t="str">
        <f>Участники!C$16</f>
        <v>Город   Б-15</v>
      </c>
      <c r="D20" s="8">
        <v>15</v>
      </c>
      <c r="E20" s="8"/>
      <c r="F20" s="8"/>
      <c r="G20" s="8"/>
      <c r="H20" s="8"/>
      <c r="I20" s="8"/>
      <c r="J20" s="8"/>
      <c r="K20" s="8"/>
      <c r="L20" s="8"/>
      <c r="M20" s="8"/>
      <c r="N20" s="11">
        <f t="shared" si="0"/>
        <v>15</v>
      </c>
      <c r="O20" s="12">
        <f>RANK(N20,N6:N25,0)</f>
        <v>6</v>
      </c>
    </row>
    <row r="21" spans="1:15" x14ac:dyDescent="0.25">
      <c r="A21" s="9" t="str">
        <f>Участники!A$17</f>
        <v>Б-16</v>
      </c>
      <c r="B21" s="10" t="str">
        <f>Участники!B$17</f>
        <v>Имя   Б-16</v>
      </c>
      <c r="C21" s="8" t="str">
        <f>Участники!C$17</f>
        <v>Город   Б-16</v>
      </c>
      <c r="D21" s="8">
        <v>16</v>
      </c>
      <c r="E21" s="8"/>
      <c r="F21" s="8"/>
      <c r="G21" s="8"/>
      <c r="H21" s="8"/>
      <c r="I21" s="8"/>
      <c r="J21" s="8"/>
      <c r="K21" s="8"/>
      <c r="L21" s="8"/>
      <c r="M21" s="8"/>
      <c r="N21" s="11">
        <f t="shared" si="0"/>
        <v>16</v>
      </c>
      <c r="O21" s="12">
        <f>RANK(N21,N6:N25,0)</f>
        <v>5</v>
      </c>
    </row>
    <row r="22" spans="1:15" x14ac:dyDescent="0.25">
      <c r="A22" s="9" t="str">
        <f>Участники!A$18</f>
        <v>Б-17</v>
      </c>
      <c r="B22" s="10" t="str">
        <f>Участники!B$18</f>
        <v>Имя   Б-17</v>
      </c>
      <c r="C22" s="8" t="str">
        <f>Участники!C$18</f>
        <v>Город   Б-17</v>
      </c>
      <c r="D22" s="8">
        <v>17</v>
      </c>
      <c r="E22" s="8"/>
      <c r="F22" s="8"/>
      <c r="G22" s="8"/>
      <c r="H22" s="8"/>
      <c r="I22" s="8"/>
      <c r="J22" s="8"/>
      <c r="K22" s="8"/>
      <c r="L22" s="8"/>
      <c r="M22" s="8"/>
      <c r="N22" s="11">
        <f t="shared" si="0"/>
        <v>17</v>
      </c>
      <c r="O22" s="12">
        <f>RANK(N22,N6:N25,0)</f>
        <v>4</v>
      </c>
    </row>
    <row r="23" spans="1:15" x14ac:dyDescent="0.25">
      <c r="A23" s="9" t="str">
        <f>Участники!A$19</f>
        <v>Б-18</v>
      </c>
      <c r="B23" s="10" t="str">
        <f>Участники!B$19</f>
        <v>Имя   Б-18</v>
      </c>
      <c r="C23" s="8" t="str">
        <f>Участники!C$19</f>
        <v>Город   Б-18</v>
      </c>
      <c r="D23" s="8">
        <v>18</v>
      </c>
      <c r="E23" s="8"/>
      <c r="F23" s="8"/>
      <c r="G23" s="8"/>
      <c r="H23" s="8"/>
      <c r="I23" s="8"/>
      <c r="J23" s="8"/>
      <c r="K23" s="8"/>
      <c r="L23" s="8"/>
      <c r="M23" s="8"/>
      <c r="N23" s="11">
        <f t="shared" si="0"/>
        <v>18</v>
      </c>
      <c r="O23" s="12">
        <f>RANK(N23,N6:N25,0)</f>
        <v>3</v>
      </c>
    </row>
    <row r="24" spans="1:15" x14ac:dyDescent="0.25">
      <c r="A24" s="9" t="str">
        <f>Участники!A$20</f>
        <v>Б-19</v>
      </c>
      <c r="B24" s="10" t="str">
        <f>Участники!B$20</f>
        <v>Имя   Б-19</v>
      </c>
      <c r="C24" s="8" t="str">
        <f>Участники!C$20</f>
        <v>Город   Б-19</v>
      </c>
      <c r="D24" s="8">
        <v>19</v>
      </c>
      <c r="E24" s="8"/>
      <c r="F24" s="8"/>
      <c r="G24" s="8"/>
      <c r="H24" s="8"/>
      <c r="I24" s="8"/>
      <c r="J24" s="8"/>
      <c r="K24" s="8"/>
      <c r="L24" s="8"/>
      <c r="M24" s="8"/>
      <c r="N24" s="11">
        <f t="shared" si="0"/>
        <v>19</v>
      </c>
      <c r="O24" s="12">
        <f>RANK(N24,N6:N25,0)</f>
        <v>2</v>
      </c>
    </row>
    <row r="25" spans="1:15" ht="15.75" thickBot="1" x14ac:dyDescent="0.3">
      <c r="A25" s="13" t="str">
        <f>Участники!A$21</f>
        <v>Б-20</v>
      </c>
      <c r="B25" s="14" t="str">
        <f>Участники!B$21</f>
        <v>Имя   Б-20</v>
      </c>
      <c r="C25" s="15" t="str">
        <f>Участники!C$21</f>
        <v>Город   Б-20</v>
      </c>
      <c r="D25" s="15">
        <v>20</v>
      </c>
      <c r="E25" s="15"/>
      <c r="F25" s="15"/>
      <c r="G25" s="15"/>
      <c r="H25" s="15"/>
      <c r="I25" s="15"/>
      <c r="J25" s="15"/>
      <c r="K25" s="15"/>
      <c r="L25" s="15"/>
      <c r="M25" s="15"/>
      <c r="N25" s="16">
        <f t="shared" si="0"/>
        <v>20</v>
      </c>
      <c r="O25" s="17">
        <f>RANK(N25,N6:N25,0)</f>
        <v>1</v>
      </c>
    </row>
    <row r="26" spans="1:15" s="18" customFormat="1" x14ac:dyDescent="0.25">
      <c r="A26" s="43"/>
      <c r="B26" s="44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</row>
    <row r="27" spans="1:15" s="18" customFormat="1" x14ac:dyDescent="0.25">
      <c r="A27" s="43"/>
      <c r="B27" s="44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</row>
    <row r="28" spans="1:15" ht="15.75" thickBot="1" x14ac:dyDescent="0.3"/>
    <row r="29" spans="1:15" x14ac:dyDescent="0.25">
      <c r="A29" s="36" t="s">
        <v>1</v>
      </c>
      <c r="B29" s="37" t="s">
        <v>43</v>
      </c>
      <c r="C29" s="37" t="s">
        <v>44</v>
      </c>
      <c r="D29" s="27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9"/>
    </row>
    <row r="30" spans="1:15" x14ac:dyDescent="0.25">
      <c r="A30" s="5" t="str">
        <f>Участники!A3</f>
        <v>Б-2</v>
      </c>
      <c r="B30" s="6" t="str">
        <f>Участники!B3</f>
        <v>Имя   Б-2</v>
      </c>
      <c r="C30" s="7" t="str">
        <f>Участники!C3</f>
        <v>Город   Б-2</v>
      </c>
      <c r="D30" s="30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2"/>
    </row>
    <row r="31" spans="1:15" x14ac:dyDescent="0.25">
      <c r="A31" s="19"/>
      <c r="B31" s="20"/>
      <c r="C31" s="21"/>
      <c r="D31" s="33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5"/>
    </row>
    <row r="32" spans="1:15" x14ac:dyDescent="0.25">
      <c r="A32" s="38"/>
      <c r="B32" s="39"/>
      <c r="C32" s="40"/>
      <c r="D32" s="104" t="s">
        <v>56</v>
      </c>
      <c r="E32" s="104"/>
      <c r="F32" s="104"/>
      <c r="G32" s="104"/>
      <c r="H32" s="104"/>
      <c r="I32" s="104"/>
      <c r="J32" s="104"/>
      <c r="K32" s="104"/>
      <c r="L32" s="104"/>
      <c r="M32" s="104"/>
      <c r="N32" s="105" t="s">
        <v>57</v>
      </c>
      <c r="O32" s="106" t="s">
        <v>58</v>
      </c>
    </row>
    <row r="33" spans="1:15" x14ac:dyDescent="0.25">
      <c r="A33" s="38" t="s">
        <v>1</v>
      </c>
      <c r="B33" s="40" t="s">
        <v>45</v>
      </c>
      <c r="C33" s="40" t="s">
        <v>44</v>
      </c>
      <c r="D33" s="40" t="s">
        <v>46</v>
      </c>
      <c r="E33" s="40" t="s">
        <v>47</v>
      </c>
      <c r="F33" s="40" t="s">
        <v>48</v>
      </c>
      <c r="G33" s="40" t="s">
        <v>49</v>
      </c>
      <c r="H33" s="40" t="s">
        <v>50</v>
      </c>
      <c r="I33" s="40" t="s">
        <v>51</v>
      </c>
      <c r="J33" s="40" t="s">
        <v>52</v>
      </c>
      <c r="K33" s="40" t="s">
        <v>53</v>
      </c>
      <c r="L33" s="40" t="s">
        <v>54</v>
      </c>
      <c r="M33" s="40" t="s">
        <v>55</v>
      </c>
      <c r="N33" s="105"/>
      <c r="O33" s="106"/>
    </row>
    <row r="34" spans="1:15" x14ac:dyDescent="0.25">
      <c r="A34" s="22" t="str">
        <f>Участники!A$2</f>
        <v>Б-1</v>
      </c>
      <c r="B34" s="23" t="str">
        <f>Участники!B$2</f>
        <v>Имя   Б-1</v>
      </c>
      <c r="C34" s="24" t="str">
        <f>Участники!C$2</f>
        <v>Город   Б-1</v>
      </c>
      <c r="D34" s="24"/>
      <c r="E34" s="24">
        <v>20</v>
      </c>
      <c r="F34" s="24"/>
      <c r="G34" s="24"/>
      <c r="H34" s="24"/>
      <c r="I34" s="24"/>
      <c r="J34" s="24"/>
      <c r="K34" s="24"/>
      <c r="L34" s="24"/>
      <c r="M34" s="24"/>
      <c r="N34" s="25">
        <f>D34+E34+F34+G34+H34+I34+J34+K34+L34+M34</f>
        <v>20</v>
      </c>
      <c r="O34" s="26">
        <f>RANK(N34,N34:N53,0)</f>
        <v>1</v>
      </c>
    </row>
    <row r="35" spans="1:15" x14ac:dyDescent="0.25">
      <c r="A35" s="9" t="str">
        <f>Участники!A$3</f>
        <v>Б-2</v>
      </c>
      <c r="B35" s="10" t="str">
        <f>Участники!B$3</f>
        <v>Имя   Б-2</v>
      </c>
      <c r="C35" s="8" t="str">
        <f>Участники!C$3</f>
        <v>Город   Б-2</v>
      </c>
      <c r="D35" s="8"/>
      <c r="E35" s="8">
        <v>19</v>
      </c>
      <c r="F35" s="8"/>
      <c r="G35" s="8"/>
      <c r="H35" s="8"/>
      <c r="I35" s="8"/>
      <c r="J35" s="8"/>
      <c r="K35" s="8"/>
      <c r="L35" s="8"/>
      <c r="M35" s="8"/>
      <c r="N35" s="11">
        <f t="shared" ref="N35:N53" si="1">D35+E35+F35+G35+H35+I35+J35+K35+L35+M35</f>
        <v>19</v>
      </c>
      <c r="O35" s="12">
        <f>RANK(N35,N34:N53,0)</f>
        <v>2</v>
      </c>
    </row>
    <row r="36" spans="1:15" x14ac:dyDescent="0.25">
      <c r="A36" s="9" t="str">
        <f>Участники!A$4</f>
        <v>Б-3</v>
      </c>
      <c r="B36" s="10" t="str">
        <f>Участники!B$4</f>
        <v>Имя   Б-3</v>
      </c>
      <c r="C36" s="8" t="str">
        <f>Участники!C$4</f>
        <v>Город   Б-3</v>
      </c>
      <c r="D36" s="8"/>
      <c r="E36" s="8">
        <v>18</v>
      </c>
      <c r="F36" s="8"/>
      <c r="G36" s="8"/>
      <c r="H36" s="8"/>
      <c r="I36" s="8"/>
      <c r="J36" s="8"/>
      <c r="K36" s="8"/>
      <c r="L36" s="8"/>
      <c r="M36" s="8"/>
      <c r="N36" s="11">
        <f t="shared" si="1"/>
        <v>18</v>
      </c>
      <c r="O36" s="12">
        <f>RANK(N36,N34:N53,0)</f>
        <v>3</v>
      </c>
    </row>
    <row r="37" spans="1:15" x14ac:dyDescent="0.25">
      <c r="A37" s="9" t="str">
        <f>Участники!A$5</f>
        <v>Б-4</v>
      </c>
      <c r="B37" s="10" t="str">
        <f>Участники!B$5</f>
        <v>Имя   Б-4</v>
      </c>
      <c r="C37" s="8" t="str">
        <f>Участники!C$5</f>
        <v>Город   Б-4</v>
      </c>
      <c r="D37" s="8"/>
      <c r="E37" s="8">
        <v>17</v>
      </c>
      <c r="F37" s="8"/>
      <c r="G37" s="8"/>
      <c r="H37" s="8"/>
      <c r="I37" s="8"/>
      <c r="J37" s="8"/>
      <c r="K37" s="8"/>
      <c r="L37" s="8"/>
      <c r="M37" s="8"/>
      <c r="N37" s="11">
        <f t="shared" si="1"/>
        <v>17</v>
      </c>
      <c r="O37" s="12">
        <f>RANK(N37,N34:N53,0)</f>
        <v>4</v>
      </c>
    </row>
    <row r="38" spans="1:15" x14ac:dyDescent="0.25">
      <c r="A38" s="9" t="str">
        <f>Участники!A$6</f>
        <v>Б-5</v>
      </c>
      <c r="B38" s="10" t="str">
        <f>Участники!B$6</f>
        <v>Имя   Б-5</v>
      </c>
      <c r="C38" s="8" t="str">
        <f>Участники!C$6</f>
        <v>Город   Б-5</v>
      </c>
      <c r="D38" s="8"/>
      <c r="E38" s="8">
        <v>16</v>
      </c>
      <c r="F38" s="8"/>
      <c r="G38" s="8"/>
      <c r="H38" s="8"/>
      <c r="I38" s="8"/>
      <c r="J38" s="8"/>
      <c r="K38" s="8"/>
      <c r="L38" s="8"/>
      <c r="M38" s="8"/>
      <c r="N38" s="11">
        <f t="shared" si="1"/>
        <v>16</v>
      </c>
      <c r="O38" s="12">
        <f>RANK(N38,N34:N53,0)</f>
        <v>5</v>
      </c>
    </row>
    <row r="39" spans="1:15" x14ac:dyDescent="0.25">
      <c r="A39" s="9" t="str">
        <f>Участники!A$7</f>
        <v>Б-6</v>
      </c>
      <c r="B39" s="10" t="str">
        <f>Участники!B$7</f>
        <v>Имя   Б-6</v>
      </c>
      <c r="C39" s="8" t="str">
        <f>Участники!C$7</f>
        <v>Город   Б-6</v>
      </c>
      <c r="D39" s="8"/>
      <c r="E39" s="8">
        <v>15</v>
      </c>
      <c r="F39" s="8"/>
      <c r="G39" s="8"/>
      <c r="H39" s="8"/>
      <c r="I39" s="8"/>
      <c r="J39" s="8"/>
      <c r="K39" s="8"/>
      <c r="L39" s="8"/>
      <c r="M39" s="8"/>
      <c r="N39" s="11">
        <f t="shared" si="1"/>
        <v>15</v>
      </c>
      <c r="O39" s="12">
        <f>RANK(N39,N34:N53,0)</f>
        <v>6</v>
      </c>
    </row>
    <row r="40" spans="1:15" x14ac:dyDescent="0.25">
      <c r="A40" s="9" t="str">
        <f>Участники!A$8</f>
        <v>Б-7</v>
      </c>
      <c r="B40" s="10" t="str">
        <f>Участники!B$8</f>
        <v>Имя   Б-7</v>
      </c>
      <c r="C40" s="8" t="str">
        <f>Участники!C$8</f>
        <v>Город   Б-7</v>
      </c>
      <c r="D40" s="8"/>
      <c r="E40" s="8">
        <v>14</v>
      </c>
      <c r="F40" s="8"/>
      <c r="G40" s="8"/>
      <c r="H40" s="8"/>
      <c r="I40" s="8"/>
      <c r="J40" s="8"/>
      <c r="K40" s="8"/>
      <c r="L40" s="8"/>
      <c r="M40" s="8"/>
      <c r="N40" s="11">
        <f t="shared" si="1"/>
        <v>14</v>
      </c>
      <c r="O40" s="12">
        <f>RANK(N40,N34:N53,0)</f>
        <v>7</v>
      </c>
    </row>
    <row r="41" spans="1:15" x14ac:dyDescent="0.25">
      <c r="A41" s="9" t="str">
        <f>Участники!A$9</f>
        <v>Б-8</v>
      </c>
      <c r="B41" s="10" t="str">
        <f>Участники!B$9</f>
        <v>Имя   Б-8</v>
      </c>
      <c r="C41" s="8" t="str">
        <f>Участники!C$9</f>
        <v>Город   Б-8</v>
      </c>
      <c r="D41" s="8"/>
      <c r="E41" s="8">
        <v>13</v>
      </c>
      <c r="F41" s="8"/>
      <c r="G41" s="8"/>
      <c r="H41" s="8"/>
      <c r="I41" s="8"/>
      <c r="J41" s="8"/>
      <c r="K41" s="8"/>
      <c r="L41" s="8"/>
      <c r="M41" s="8"/>
      <c r="N41" s="11">
        <f t="shared" si="1"/>
        <v>13</v>
      </c>
      <c r="O41" s="12">
        <f>RANK(N41,N34:N53,0)</f>
        <v>8</v>
      </c>
    </row>
    <row r="42" spans="1:15" x14ac:dyDescent="0.25">
      <c r="A42" s="9" t="str">
        <f>Участники!A$10</f>
        <v>Б-9</v>
      </c>
      <c r="B42" s="10" t="str">
        <f>Участники!B$10</f>
        <v>Имя   Б-9</v>
      </c>
      <c r="C42" s="8" t="str">
        <f>Участники!C$10</f>
        <v>Город   Б-9</v>
      </c>
      <c r="D42" s="8"/>
      <c r="E42" s="8">
        <v>12</v>
      </c>
      <c r="F42" s="8"/>
      <c r="G42" s="8"/>
      <c r="H42" s="8"/>
      <c r="I42" s="8"/>
      <c r="J42" s="8"/>
      <c r="K42" s="8"/>
      <c r="L42" s="8"/>
      <c r="M42" s="8"/>
      <c r="N42" s="11">
        <f t="shared" si="1"/>
        <v>12</v>
      </c>
      <c r="O42" s="12">
        <f>RANK(N42,N34:N53,0)</f>
        <v>9</v>
      </c>
    </row>
    <row r="43" spans="1:15" x14ac:dyDescent="0.25">
      <c r="A43" s="9" t="str">
        <f>Участники!A$11</f>
        <v>Б-10</v>
      </c>
      <c r="B43" s="10" t="str">
        <f>Участники!B$11</f>
        <v>Имя   Б-10</v>
      </c>
      <c r="C43" s="8" t="str">
        <f>Участники!C$11</f>
        <v>Город   Б-10</v>
      </c>
      <c r="D43" s="8"/>
      <c r="E43" s="8">
        <v>11</v>
      </c>
      <c r="F43" s="8"/>
      <c r="G43" s="8"/>
      <c r="H43" s="8"/>
      <c r="I43" s="8"/>
      <c r="J43" s="8"/>
      <c r="K43" s="8"/>
      <c r="L43" s="8"/>
      <c r="M43" s="8"/>
      <c r="N43" s="11">
        <f t="shared" si="1"/>
        <v>11</v>
      </c>
      <c r="O43" s="12">
        <f>RANK(N43,N34:N53,0)</f>
        <v>10</v>
      </c>
    </row>
    <row r="44" spans="1:15" x14ac:dyDescent="0.25">
      <c r="A44" s="9" t="str">
        <f>Участники!A$12</f>
        <v>Б-11</v>
      </c>
      <c r="B44" s="10" t="str">
        <f>Участники!B$12</f>
        <v>Имя   Б-11</v>
      </c>
      <c r="C44" s="8" t="str">
        <f>Участники!C$12</f>
        <v>Город   Б-11</v>
      </c>
      <c r="D44" s="8"/>
      <c r="E44" s="8">
        <v>10</v>
      </c>
      <c r="F44" s="8"/>
      <c r="G44" s="8"/>
      <c r="H44" s="8"/>
      <c r="I44" s="8"/>
      <c r="J44" s="8"/>
      <c r="K44" s="8"/>
      <c r="L44" s="8"/>
      <c r="M44" s="8"/>
      <c r="N44" s="11">
        <f t="shared" si="1"/>
        <v>10</v>
      </c>
      <c r="O44" s="12">
        <f>RANK(N44,N34:N53,0)</f>
        <v>11</v>
      </c>
    </row>
    <row r="45" spans="1:15" x14ac:dyDescent="0.25">
      <c r="A45" s="9" t="str">
        <f>Участники!A$13</f>
        <v>Б-12</v>
      </c>
      <c r="B45" s="10" t="str">
        <f>Участники!B$13</f>
        <v>Имя   Б-12</v>
      </c>
      <c r="C45" s="8" t="str">
        <f>Участники!C$13</f>
        <v>Город   Б-12</v>
      </c>
      <c r="D45" s="8"/>
      <c r="E45" s="8">
        <v>9</v>
      </c>
      <c r="F45" s="8"/>
      <c r="G45" s="8"/>
      <c r="H45" s="8"/>
      <c r="I45" s="8"/>
      <c r="J45" s="8"/>
      <c r="K45" s="8"/>
      <c r="L45" s="8"/>
      <c r="M45" s="8"/>
      <c r="N45" s="11">
        <f t="shared" si="1"/>
        <v>9</v>
      </c>
      <c r="O45" s="12">
        <f>RANK(N45,N34:N53,0)</f>
        <v>12</v>
      </c>
    </row>
    <row r="46" spans="1:15" x14ac:dyDescent="0.25">
      <c r="A46" s="9" t="str">
        <f>Участники!A$14</f>
        <v>Б-13</v>
      </c>
      <c r="B46" s="10" t="str">
        <f>Участники!B$14</f>
        <v>Имя   Б-13</v>
      </c>
      <c r="C46" s="8" t="str">
        <f>Участники!C$14</f>
        <v>Город   Б-13</v>
      </c>
      <c r="D46" s="8"/>
      <c r="E46" s="8">
        <v>8</v>
      </c>
      <c r="F46" s="8"/>
      <c r="G46" s="8"/>
      <c r="H46" s="8"/>
      <c r="I46" s="8"/>
      <c r="J46" s="8"/>
      <c r="K46" s="8"/>
      <c r="L46" s="8"/>
      <c r="M46" s="8"/>
      <c r="N46" s="11">
        <f t="shared" si="1"/>
        <v>8</v>
      </c>
      <c r="O46" s="12">
        <f>RANK(N46,N34:N53,0)</f>
        <v>13</v>
      </c>
    </row>
    <row r="47" spans="1:15" x14ac:dyDescent="0.25">
      <c r="A47" s="9" t="str">
        <f>Участники!A$15</f>
        <v>Б-14</v>
      </c>
      <c r="B47" s="10" t="str">
        <f>Участники!B$15</f>
        <v>Имя   Б-14</v>
      </c>
      <c r="C47" s="8" t="str">
        <f>Участники!C$15</f>
        <v>Город   Б-14</v>
      </c>
      <c r="D47" s="8"/>
      <c r="E47" s="8">
        <v>7</v>
      </c>
      <c r="F47" s="8"/>
      <c r="G47" s="8"/>
      <c r="H47" s="8"/>
      <c r="I47" s="8"/>
      <c r="J47" s="8"/>
      <c r="K47" s="8"/>
      <c r="L47" s="8"/>
      <c r="M47" s="8"/>
      <c r="N47" s="11">
        <f t="shared" si="1"/>
        <v>7</v>
      </c>
      <c r="O47" s="12">
        <f>RANK(N47,N34:N53,0)</f>
        <v>14</v>
      </c>
    </row>
    <row r="48" spans="1:15" x14ac:dyDescent="0.25">
      <c r="A48" s="9" t="str">
        <f>Участники!A$16</f>
        <v>Б-15</v>
      </c>
      <c r="B48" s="10" t="str">
        <f>Участники!B$16</f>
        <v>Имя   Б-15</v>
      </c>
      <c r="C48" s="8" t="str">
        <f>Участники!C$16</f>
        <v>Город   Б-15</v>
      </c>
      <c r="D48" s="8"/>
      <c r="E48" s="8">
        <v>6</v>
      </c>
      <c r="F48" s="8"/>
      <c r="G48" s="8"/>
      <c r="H48" s="8"/>
      <c r="I48" s="8"/>
      <c r="J48" s="8"/>
      <c r="K48" s="8"/>
      <c r="L48" s="8"/>
      <c r="M48" s="8"/>
      <c r="N48" s="11">
        <f t="shared" si="1"/>
        <v>6</v>
      </c>
      <c r="O48" s="12">
        <f>RANK(N48,N34:N53,0)</f>
        <v>15</v>
      </c>
    </row>
    <row r="49" spans="1:15" x14ac:dyDescent="0.25">
      <c r="A49" s="9" t="str">
        <f>Участники!A$17</f>
        <v>Б-16</v>
      </c>
      <c r="B49" s="10" t="str">
        <f>Участники!B$17</f>
        <v>Имя   Б-16</v>
      </c>
      <c r="C49" s="8" t="str">
        <f>Участники!C$17</f>
        <v>Город   Б-16</v>
      </c>
      <c r="D49" s="8"/>
      <c r="E49" s="8">
        <v>5</v>
      </c>
      <c r="F49" s="8"/>
      <c r="G49" s="8"/>
      <c r="H49" s="8"/>
      <c r="I49" s="8"/>
      <c r="J49" s="8"/>
      <c r="K49" s="8"/>
      <c r="L49" s="8"/>
      <c r="M49" s="8"/>
      <c r="N49" s="11">
        <f t="shared" si="1"/>
        <v>5</v>
      </c>
      <c r="O49" s="12">
        <f>RANK(N49,N34:N53,0)</f>
        <v>16</v>
      </c>
    </row>
    <row r="50" spans="1:15" x14ac:dyDescent="0.25">
      <c r="A50" s="9" t="str">
        <f>Участники!A$18</f>
        <v>Б-17</v>
      </c>
      <c r="B50" s="10" t="str">
        <f>Участники!B$18</f>
        <v>Имя   Б-17</v>
      </c>
      <c r="C50" s="8" t="str">
        <f>Участники!C$18</f>
        <v>Город   Б-17</v>
      </c>
      <c r="D50" s="8"/>
      <c r="E50" s="8">
        <v>4</v>
      </c>
      <c r="F50" s="8"/>
      <c r="G50" s="8"/>
      <c r="H50" s="8"/>
      <c r="I50" s="8"/>
      <c r="J50" s="8"/>
      <c r="K50" s="8"/>
      <c r="L50" s="8"/>
      <c r="M50" s="8"/>
      <c r="N50" s="11">
        <f t="shared" si="1"/>
        <v>4</v>
      </c>
      <c r="O50" s="12">
        <f>RANK(N50,N34:N53,0)</f>
        <v>17</v>
      </c>
    </row>
    <row r="51" spans="1:15" x14ac:dyDescent="0.25">
      <c r="A51" s="9" t="str">
        <f>Участники!A$19</f>
        <v>Б-18</v>
      </c>
      <c r="B51" s="10" t="str">
        <f>Участники!B$19</f>
        <v>Имя   Б-18</v>
      </c>
      <c r="C51" s="8" t="str">
        <f>Участники!C$19</f>
        <v>Город   Б-18</v>
      </c>
      <c r="D51" s="8"/>
      <c r="E51" s="8">
        <v>3</v>
      </c>
      <c r="F51" s="8"/>
      <c r="G51" s="8"/>
      <c r="H51" s="8"/>
      <c r="I51" s="8"/>
      <c r="J51" s="8"/>
      <c r="K51" s="8"/>
      <c r="L51" s="8"/>
      <c r="M51" s="8"/>
      <c r="N51" s="11">
        <f t="shared" si="1"/>
        <v>3</v>
      </c>
      <c r="O51" s="12">
        <f>RANK(N51,N34:N53,0)</f>
        <v>18</v>
      </c>
    </row>
    <row r="52" spans="1:15" x14ac:dyDescent="0.25">
      <c r="A52" s="9" t="str">
        <f>Участники!A$20</f>
        <v>Б-19</v>
      </c>
      <c r="B52" s="10" t="str">
        <f>Участники!B$20</f>
        <v>Имя   Б-19</v>
      </c>
      <c r="C52" s="8" t="str">
        <f>Участники!C$20</f>
        <v>Город   Б-19</v>
      </c>
      <c r="D52" s="8"/>
      <c r="E52" s="8">
        <v>2</v>
      </c>
      <c r="F52" s="8"/>
      <c r="G52" s="8"/>
      <c r="H52" s="8"/>
      <c r="I52" s="8"/>
      <c r="J52" s="8"/>
      <c r="K52" s="8"/>
      <c r="L52" s="8"/>
      <c r="M52" s="8"/>
      <c r="N52" s="11">
        <f t="shared" si="1"/>
        <v>2</v>
      </c>
      <c r="O52" s="12">
        <f>RANK(N52,N34:N53,0)</f>
        <v>19</v>
      </c>
    </row>
    <row r="53" spans="1:15" ht="15.75" thickBot="1" x14ac:dyDescent="0.3">
      <c r="A53" s="13" t="str">
        <f>Участники!A$21</f>
        <v>Б-20</v>
      </c>
      <c r="B53" s="14" t="str">
        <f>Участники!B$21</f>
        <v>Имя   Б-20</v>
      </c>
      <c r="C53" s="15" t="str">
        <f>Участники!C$21</f>
        <v>Город   Б-20</v>
      </c>
      <c r="D53" s="15"/>
      <c r="E53" s="15">
        <v>1</v>
      </c>
      <c r="F53" s="15"/>
      <c r="G53" s="15"/>
      <c r="H53" s="15"/>
      <c r="I53" s="15"/>
      <c r="J53" s="15"/>
      <c r="K53" s="15"/>
      <c r="L53" s="15"/>
      <c r="M53" s="15"/>
      <c r="N53" s="16">
        <f t="shared" si="1"/>
        <v>1</v>
      </c>
      <c r="O53" s="17">
        <f>RANK(N53,N34:N53,0)</f>
        <v>20</v>
      </c>
    </row>
    <row r="56" spans="1:15" ht="15.75" thickBot="1" x14ac:dyDescent="0.3"/>
    <row r="57" spans="1:15" x14ac:dyDescent="0.25">
      <c r="A57" s="36" t="s">
        <v>1</v>
      </c>
      <c r="B57" s="37" t="s">
        <v>43</v>
      </c>
      <c r="C57" s="37" t="s">
        <v>44</v>
      </c>
      <c r="D57" s="27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9"/>
    </row>
    <row r="58" spans="1:15" x14ac:dyDescent="0.25">
      <c r="A58" s="5" t="str">
        <f>Участники!A4</f>
        <v>Б-3</v>
      </c>
      <c r="B58" s="7" t="str">
        <f>Участники!B4</f>
        <v>Имя   Б-3</v>
      </c>
      <c r="C58" s="7" t="str">
        <f>Участники!C4</f>
        <v>Город   Б-3</v>
      </c>
      <c r="D58" s="30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2"/>
    </row>
    <row r="59" spans="1:15" x14ac:dyDescent="0.25">
      <c r="A59" s="19"/>
      <c r="B59" s="20"/>
      <c r="C59" s="21"/>
      <c r="D59" s="33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5"/>
    </row>
    <row r="60" spans="1:15" x14ac:dyDescent="0.25">
      <c r="A60" s="38"/>
      <c r="B60" s="39"/>
      <c r="C60" s="40"/>
      <c r="D60" s="104" t="s">
        <v>56</v>
      </c>
      <c r="E60" s="104"/>
      <c r="F60" s="104"/>
      <c r="G60" s="104"/>
      <c r="H60" s="104"/>
      <c r="I60" s="104"/>
      <c r="J60" s="104"/>
      <c r="K60" s="104"/>
      <c r="L60" s="104"/>
      <c r="M60" s="104"/>
      <c r="N60" s="105" t="s">
        <v>57</v>
      </c>
      <c r="O60" s="106" t="s">
        <v>58</v>
      </c>
    </row>
    <row r="61" spans="1:15" x14ac:dyDescent="0.25">
      <c r="A61" s="38" t="s">
        <v>1</v>
      </c>
      <c r="B61" s="40" t="s">
        <v>45</v>
      </c>
      <c r="C61" s="40" t="s">
        <v>44</v>
      </c>
      <c r="D61" s="40" t="s">
        <v>46</v>
      </c>
      <c r="E61" s="40" t="s">
        <v>47</v>
      </c>
      <c r="F61" s="40" t="s">
        <v>48</v>
      </c>
      <c r="G61" s="40" t="s">
        <v>49</v>
      </c>
      <c r="H61" s="40" t="s">
        <v>50</v>
      </c>
      <c r="I61" s="40" t="s">
        <v>51</v>
      </c>
      <c r="J61" s="40" t="s">
        <v>52</v>
      </c>
      <c r="K61" s="40" t="s">
        <v>53</v>
      </c>
      <c r="L61" s="40" t="s">
        <v>54</v>
      </c>
      <c r="M61" s="40" t="s">
        <v>55</v>
      </c>
      <c r="N61" s="105"/>
      <c r="O61" s="106"/>
    </row>
    <row r="62" spans="1:15" x14ac:dyDescent="0.25">
      <c r="A62" s="22" t="str">
        <f>Участники!A$2</f>
        <v>Б-1</v>
      </c>
      <c r="B62" s="23" t="str">
        <f>Участники!B$2</f>
        <v>Имя   Б-1</v>
      </c>
      <c r="C62" s="24" t="str">
        <f>Участники!C$2</f>
        <v>Город   Б-1</v>
      </c>
      <c r="D62" s="24">
        <v>20</v>
      </c>
      <c r="E62" s="24">
        <v>1</v>
      </c>
      <c r="F62" s="24"/>
      <c r="G62" s="24"/>
      <c r="H62" s="24"/>
      <c r="I62" s="24"/>
      <c r="J62" s="24"/>
      <c r="K62" s="24"/>
      <c r="L62" s="24"/>
      <c r="M62" s="24"/>
      <c r="N62" s="25">
        <f>D62+E62+F62+G62+H62+I62+J62+K62+L62+M62</f>
        <v>21</v>
      </c>
      <c r="O62" s="26">
        <f>RANK(N62,N62:N81,0)</f>
        <v>7</v>
      </c>
    </row>
    <row r="63" spans="1:15" x14ac:dyDescent="0.25">
      <c r="A63" s="9" t="str">
        <f>Участники!A$3</f>
        <v>Б-2</v>
      </c>
      <c r="B63" s="10" t="str">
        <f>Участники!B$3</f>
        <v>Имя   Б-2</v>
      </c>
      <c r="C63" s="8" t="str">
        <f>Участники!C$3</f>
        <v>Город   Б-2</v>
      </c>
      <c r="D63" s="8">
        <v>19</v>
      </c>
      <c r="E63" s="8">
        <v>3</v>
      </c>
      <c r="F63" s="8"/>
      <c r="G63" s="8"/>
      <c r="H63" s="8"/>
      <c r="I63" s="8"/>
      <c r="J63" s="8"/>
      <c r="K63" s="8"/>
      <c r="L63" s="8"/>
      <c r="M63" s="8"/>
      <c r="N63" s="11">
        <f t="shared" ref="N63:N81" si="2">D63+E63+F63+G63+H63+I63+J63+K63+L63+M63</f>
        <v>22</v>
      </c>
      <c r="O63" s="12">
        <f>RANK(N63,N62:N81,0)</f>
        <v>6</v>
      </c>
    </row>
    <row r="64" spans="1:15" x14ac:dyDescent="0.25">
      <c r="A64" s="9" t="str">
        <f>Участники!A$4</f>
        <v>Б-3</v>
      </c>
      <c r="B64" s="10" t="str">
        <f>Участники!B$4</f>
        <v>Имя   Б-3</v>
      </c>
      <c r="C64" s="8" t="str">
        <f>Участники!C$4</f>
        <v>Город   Б-3</v>
      </c>
      <c r="D64" s="8">
        <v>18</v>
      </c>
      <c r="E64" s="8">
        <v>5</v>
      </c>
      <c r="F64" s="8"/>
      <c r="G64" s="8"/>
      <c r="H64" s="8"/>
      <c r="I64" s="8"/>
      <c r="J64" s="8"/>
      <c r="K64" s="8"/>
      <c r="L64" s="8"/>
      <c r="M64" s="8"/>
      <c r="N64" s="11">
        <f t="shared" si="2"/>
        <v>23</v>
      </c>
      <c r="O64" s="12">
        <f>RANK(N64,N62:N81,0)</f>
        <v>4</v>
      </c>
    </row>
    <row r="65" spans="1:15" x14ac:dyDescent="0.25">
      <c r="A65" s="9" t="str">
        <f>Участники!A$5</f>
        <v>Б-4</v>
      </c>
      <c r="B65" s="10" t="str">
        <f>Участники!B$5</f>
        <v>Имя   Б-4</v>
      </c>
      <c r="C65" s="8" t="str">
        <f>Участники!C$5</f>
        <v>Город   Б-4</v>
      </c>
      <c r="D65" s="8">
        <v>17</v>
      </c>
      <c r="E65" s="8">
        <v>6</v>
      </c>
      <c r="F65" s="8"/>
      <c r="G65" s="8"/>
      <c r="H65" s="8"/>
      <c r="I65" s="8"/>
      <c r="J65" s="8"/>
      <c r="K65" s="8"/>
      <c r="L65" s="8"/>
      <c r="M65" s="8"/>
      <c r="N65" s="11">
        <f t="shared" si="2"/>
        <v>23</v>
      </c>
      <c r="O65" s="12">
        <f>RANK(N65,N62:N81,0)</f>
        <v>4</v>
      </c>
    </row>
    <row r="66" spans="1:15" x14ac:dyDescent="0.25">
      <c r="A66" s="9" t="str">
        <f>Участники!A$6</f>
        <v>Б-5</v>
      </c>
      <c r="B66" s="10" t="str">
        <f>Участники!B$6</f>
        <v>Имя   Б-5</v>
      </c>
      <c r="C66" s="8" t="str">
        <f>Участники!C$6</f>
        <v>Город   Б-5</v>
      </c>
      <c r="D66" s="8">
        <v>16</v>
      </c>
      <c r="E66" s="8">
        <v>8</v>
      </c>
      <c r="F66" s="8"/>
      <c r="G66" s="8"/>
      <c r="H66" s="8"/>
      <c r="I66" s="8"/>
      <c r="J66" s="8"/>
      <c r="K66" s="8"/>
      <c r="L66" s="8"/>
      <c r="M66" s="8"/>
      <c r="N66" s="11">
        <f t="shared" si="2"/>
        <v>24</v>
      </c>
      <c r="O66" s="12">
        <f>RANK(N66,N62:N81,0)</f>
        <v>2</v>
      </c>
    </row>
    <row r="67" spans="1:15" x14ac:dyDescent="0.25">
      <c r="A67" s="9" t="str">
        <f>Участники!A$7</f>
        <v>Б-6</v>
      </c>
      <c r="B67" s="10" t="str">
        <f>Участники!B$7</f>
        <v>Имя   Б-6</v>
      </c>
      <c r="C67" s="8" t="str">
        <f>Участники!C$7</f>
        <v>Город   Б-6</v>
      </c>
      <c r="D67" s="8">
        <v>15</v>
      </c>
      <c r="E67" s="8">
        <v>9</v>
      </c>
      <c r="F67" s="8"/>
      <c r="G67" s="8"/>
      <c r="H67" s="8"/>
      <c r="I67" s="8"/>
      <c r="J67" s="8"/>
      <c r="K67" s="8"/>
      <c r="L67" s="8"/>
      <c r="M67" s="8"/>
      <c r="N67" s="11">
        <f t="shared" si="2"/>
        <v>24</v>
      </c>
      <c r="O67" s="12">
        <f>RANK(N67,N62:N81,0)</f>
        <v>2</v>
      </c>
    </row>
    <row r="68" spans="1:15" x14ac:dyDescent="0.25">
      <c r="A68" s="9" t="str">
        <f>Участники!A$8</f>
        <v>Б-7</v>
      </c>
      <c r="B68" s="10" t="str">
        <f>Участники!B$8</f>
        <v>Имя   Б-7</v>
      </c>
      <c r="C68" s="8" t="str">
        <f>Участники!C$8</f>
        <v>Город   Б-7</v>
      </c>
      <c r="D68" s="8">
        <v>14</v>
      </c>
      <c r="E68" s="8">
        <v>1</v>
      </c>
      <c r="F68" s="8"/>
      <c r="G68" s="8"/>
      <c r="H68" s="8"/>
      <c r="I68" s="8"/>
      <c r="J68" s="8"/>
      <c r="K68" s="8"/>
      <c r="L68" s="8"/>
      <c r="M68" s="8"/>
      <c r="N68" s="11">
        <f t="shared" si="2"/>
        <v>15</v>
      </c>
      <c r="O68" s="12">
        <f>RANK(N68,N62:N81,0)</f>
        <v>8</v>
      </c>
    </row>
    <row r="69" spans="1:15" x14ac:dyDescent="0.25">
      <c r="A69" s="9" t="str">
        <f>Участники!A$9</f>
        <v>Б-8</v>
      </c>
      <c r="B69" s="10" t="str">
        <f>Участники!B$9</f>
        <v>Имя   Б-8</v>
      </c>
      <c r="C69" s="8" t="str">
        <f>Участники!C$9</f>
        <v>Город   Б-8</v>
      </c>
      <c r="D69" s="8">
        <v>13</v>
      </c>
      <c r="E69" s="8">
        <v>2</v>
      </c>
      <c r="F69" s="8"/>
      <c r="G69" s="8"/>
      <c r="H69" s="8"/>
      <c r="I69" s="8"/>
      <c r="J69" s="8"/>
      <c r="K69" s="8"/>
      <c r="L69" s="8"/>
      <c r="M69" s="8"/>
      <c r="N69" s="11">
        <f t="shared" si="2"/>
        <v>15</v>
      </c>
      <c r="O69" s="12">
        <f>RANK(N69,N62:N81,0)</f>
        <v>8</v>
      </c>
    </row>
    <row r="70" spans="1:15" x14ac:dyDescent="0.25">
      <c r="A70" s="9" t="str">
        <f>Участники!A$10</f>
        <v>Б-9</v>
      </c>
      <c r="B70" s="10" t="str">
        <f>Участники!B$10</f>
        <v>Имя   Б-9</v>
      </c>
      <c r="C70" s="8" t="str">
        <f>Участники!C$10</f>
        <v>Город   Б-9</v>
      </c>
      <c r="D70" s="8">
        <v>12</v>
      </c>
      <c r="E70" s="8">
        <v>3</v>
      </c>
      <c r="F70" s="8"/>
      <c r="G70" s="8"/>
      <c r="H70" s="8"/>
      <c r="I70" s="8"/>
      <c r="J70" s="8"/>
      <c r="K70" s="8"/>
      <c r="L70" s="8"/>
      <c r="M70" s="8"/>
      <c r="N70" s="11">
        <f t="shared" si="2"/>
        <v>15</v>
      </c>
      <c r="O70" s="12">
        <f>RANK(N70,N62:N81,0)</f>
        <v>8</v>
      </c>
    </row>
    <row r="71" spans="1:15" x14ac:dyDescent="0.25">
      <c r="A71" s="9" t="str">
        <f>Участники!A$11</f>
        <v>Б-10</v>
      </c>
      <c r="B71" s="10" t="str">
        <f>Участники!B$11</f>
        <v>Имя   Б-10</v>
      </c>
      <c r="C71" s="8" t="str">
        <f>Участники!C$11</f>
        <v>Город   Б-10</v>
      </c>
      <c r="D71" s="8">
        <v>11</v>
      </c>
      <c r="E71" s="8">
        <v>24</v>
      </c>
      <c r="F71" s="8"/>
      <c r="G71" s="8"/>
      <c r="H71" s="8"/>
      <c r="I71" s="8"/>
      <c r="J71" s="8"/>
      <c r="K71" s="8"/>
      <c r="L71" s="8"/>
      <c r="M71" s="8"/>
      <c r="N71" s="11">
        <f t="shared" si="2"/>
        <v>35</v>
      </c>
      <c r="O71" s="12">
        <f>RANK(N71,N62:N81,0)</f>
        <v>1</v>
      </c>
    </row>
    <row r="72" spans="1:15" x14ac:dyDescent="0.25">
      <c r="A72" s="9" t="str">
        <f>Участники!A$12</f>
        <v>Б-11</v>
      </c>
      <c r="B72" s="10" t="str">
        <f>Участники!B$12</f>
        <v>Имя   Б-11</v>
      </c>
      <c r="C72" s="8" t="str">
        <f>Участники!C$12</f>
        <v>Город   Б-11</v>
      </c>
      <c r="D72" s="8">
        <v>10</v>
      </c>
      <c r="E72" s="8">
        <v>5</v>
      </c>
      <c r="F72" s="8"/>
      <c r="G72" s="8"/>
      <c r="H72" s="8"/>
      <c r="I72" s="8"/>
      <c r="J72" s="8"/>
      <c r="K72" s="8"/>
      <c r="L72" s="8"/>
      <c r="M72" s="8"/>
      <c r="N72" s="11">
        <f t="shared" si="2"/>
        <v>15</v>
      </c>
      <c r="O72" s="12">
        <f>RANK(N72,N62:N81,0)</f>
        <v>8</v>
      </c>
    </row>
    <row r="73" spans="1:15" x14ac:dyDescent="0.25">
      <c r="A73" s="9" t="str">
        <f>Участники!A$13</f>
        <v>Б-12</v>
      </c>
      <c r="B73" s="10" t="str">
        <f>Участники!B$13</f>
        <v>Имя   Б-12</v>
      </c>
      <c r="C73" s="8" t="str">
        <f>Участники!C$13</f>
        <v>Город   Б-12</v>
      </c>
      <c r="D73" s="8">
        <v>9</v>
      </c>
      <c r="E73" s="8">
        <v>6</v>
      </c>
      <c r="F73" s="8"/>
      <c r="G73" s="8"/>
      <c r="H73" s="8"/>
      <c r="I73" s="8"/>
      <c r="J73" s="8"/>
      <c r="K73" s="8"/>
      <c r="L73" s="8"/>
      <c r="M73" s="8"/>
      <c r="N73" s="11">
        <f t="shared" si="2"/>
        <v>15</v>
      </c>
      <c r="O73" s="12">
        <f>RANK(N73,N62:N81,0)</f>
        <v>8</v>
      </c>
    </row>
    <row r="74" spans="1:15" x14ac:dyDescent="0.25">
      <c r="A74" s="9" t="str">
        <f>Участники!A$14</f>
        <v>Б-13</v>
      </c>
      <c r="B74" s="10" t="str">
        <f>Участники!B$14</f>
        <v>Имя   Б-13</v>
      </c>
      <c r="C74" s="8" t="str">
        <f>Участники!C$14</f>
        <v>Город   Б-13</v>
      </c>
      <c r="D74" s="8">
        <v>8</v>
      </c>
      <c r="E74" s="8">
        <v>4</v>
      </c>
      <c r="F74" s="8"/>
      <c r="G74" s="8"/>
      <c r="H74" s="8"/>
      <c r="I74" s="8"/>
      <c r="J74" s="8"/>
      <c r="K74" s="8"/>
      <c r="L74" s="8"/>
      <c r="M74" s="8"/>
      <c r="N74" s="11">
        <f t="shared" si="2"/>
        <v>12</v>
      </c>
      <c r="O74" s="12">
        <f>RANK(N74,N62:N81,0)</f>
        <v>15</v>
      </c>
    </row>
    <row r="75" spans="1:15" x14ac:dyDescent="0.25">
      <c r="A75" s="9" t="str">
        <f>Участники!A$15</f>
        <v>Б-14</v>
      </c>
      <c r="B75" s="10" t="str">
        <f>Участники!B$15</f>
        <v>Имя   Б-14</v>
      </c>
      <c r="C75" s="8" t="str">
        <f>Участники!C$15</f>
        <v>Город   Б-14</v>
      </c>
      <c r="D75" s="8">
        <v>7</v>
      </c>
      <c r="E75" s="8">
        <v>6</v>
      </c>
      <c r="F75" s="8"/>
      <c r="G75" s="8"/>
      <c r="H75" s="8"/>
      <c r="I75" s="8"/>
      <c r="J75" s="8"/>
      <c r="K75" s="8"/>
      <c r="L75" s="8"/>
      <c r="M75" s="8"/>
      <c r="N75" s="11">
        <f t="shared" si="2"/>
        <v>13</v>
      </c>
      <c r="O75" s="12">
        <f>RANK(N75,N62:N81,0)</f>
        <v>14</v>
      </c>
    </row>
    <row r="76" spans="1:15" x14ac:dyDescent="0.25">
      <c r="A76" s="9" t="str">
        <f>Участники!A$16</f>
        <v>Б-15</v>
      </c>
      <c r="B76" s="10" t="str">
        <f>Участники!B$16</f>
        <v>Имя   Б-15</v>
      </c>
      <c r="C76" s="8" t="str">
        <f>Участники!C$16</f>
        <v>Город   Б-15</v>
      </c>
      <c r="D76" s="8">
        <v>6</v>
      </c>
      <c r="E76" s="8">
        <v>8</v>
      </c>
      <c r="F76" s="8"/>
      <c r="G76" s="8"/>
      <c r="H76" s="8"/>
      <c r="I76" s="8"/>
      <c r="J76" s="8"/>
      <c r="K76" s="8"/>
      <c r="L76" s="8"/>
      <c r="M76" s="8"/>
      <c r="N76" s="11">
        <f t="shared" si="2"/>
        <v>14</v>
      </c>
      <c r="O76" s="12">
        <f>RANK(N76,N62:N81,0)</f>
        <v>13</v>
      </c>
    </row>
    <row r="77" spans="1:15" x14ac:dyDescent="0.25">
      <c r="A77" s="9" t="str">
        <f>Участники!A$17</f>
        <v>Б-16</v>
      </c>
      <c r="B77" s="10" t="str">
        <f>Участники!B$17</f>
        <v>Имя   Б-16</v>
      </c>
      <c r="C77" s="8" t="str">
        <f>Участники!C$17</f>
        <v>Город   Б-16</v>
      </c>
      <c r="D77" s="8">
        <v>5</v>
      </c>
      <c r="E77" s="8">
        <v>6</v>
      </c>
      <c r="F77" s="8"/>
      <c r="G77" s="8"/>
      <c r="H77" s="8"/>
      <c r="I77" s="8"/>
      <c r="J77" s="8"/>
      <c r="K77" s="8"/>
      <c r="L77" s="8"/>
      <c r="M77" s="8"/>
      <c r="N77" s="11">
        <f t="shared" si="2"/>
        <v>11</v>
      </c>
      <c r="O77" s="12">
        <f>RANK(N77,N62:N81,0)</f>
        <v>18</v>
      </c>
    </row>
    <row r="78" spans="1:15" x14ac:dyDescent="0.25">
      <c r="A78" s="9" t="str">
        <f>Участники!A$18</f>
        <v>Б-17</v>
      </c>
      <c r="B78" s="10" t="str">
        <f>Участники!B$18</f>
        <v>Имя   Б-17</v>
      </c>
      <c r="C78" s="8" t="str">
        <f>Участники!C$18</f>
        <v>Город   Б-17</v>
      </c>
      <c r="D78" s="8">
        <v>4</v>
      </c>
      <c r="E78" s="8">
        <v>8</v>
      </c>
      <c r="F78" s="8"/>
      <c r="G78" s="8"/>
      <c r="H78" s="8"/>
      <c r="I78" s="8"/>
      <c r="J78" s="8"/>
      <c r="K78" s="8"/>
      <c r="L78" s="8"/>
      <c r="M78" s="8"/>
      <c r="N78" s="11">
        <f t="shared" si="2"/>
        <v>12</v>
      </c>
      <c r="O78" s="12">
        <f>RANK(N78,N62:N81,0)</f>
        <v>15</v>
      </c>
    </row>
    <row r="79" spans="1:15" x14ac:dyDescent="0.25">
      <c r="A79" s="9" t="str">
        <f>Участники!A$19</f>
        <v>Б-18</v>
      </c>
      <c r="B79" s="10" t="str">
        <f>Участники!B$19</f>
        <v>Имя   Б-18</v>
      </c>
      <c r="C79" s="8" t="str">
        <f>Участники!C$19</f>
        <v>Город   Б-18</v>
      </c>
      <c r="D79" s="8">
        <v>3</v>
      </c>
      <c r="E79" s="8">
        <v>6</v>
      </c>
      <c r="F79" s="8"/>
      <c r="G79" s="8"/>
      <c r="H79" s="8"/>
      <c r="I79" s="8"/>
      <c r="J79" s="8"/>
      <c r="K79" s="8"/>
      <c r="L79" s="8"/>
      <c r="M79" s="8"/>
      <c r="N79" s="11">
        <f t="shared" si="2"/>
        <v>9</v>
      </c>
      <c r="O79" s="12">
        <f>RANK(N79,N62:N81,0)</f>
        <v>19</v>
      </c>
    </row>
    <row r="80" spans="1:15" x14ac:dyDescent="0.25">
      <c r="A80" s="9" t="str">
        <f>Участники!A$20</f>
        <v>Б-19</v>
      </c>
      <c r="B80" s="10" t="str">
        <f>Участники!B$20</f>
        <v>Имя   Б-19</v>
      </c>
      <c r="C80" s="8" t="str">
        <f>Участники!C$20</f>
        <v>Город   Б-19</v>
      </c>
      <c r="D80" s="8">
        <v>2</v>
      </c>
      <c r="E80" s="8">
        <v>2</v>
      </c>
      <c r="F80" s="8"/>
      <c r="G80" s="8"/>
      <c r="H80" s="8"/>
      <c r="I80" s="8"/>
      <c r="J80" s="8"/>
      <c r="K80" s="8"/>
      <c r="L80" s="8"/>
      <c r="M80" s="8"/>
      <c r="N80" s="11">
        <f t="shared" si="2"/>
        <v>4</v>
      </c>
      <c r="O80" s="12">
        <f>RANK(N80,N62:N81,0)</f>
        <v>20</v>
      </c>
    </row>
    <row r="81" spans="1:15" ht="15.75" thickBot="1" x14ac:dyDescent="0.3">
      <c r="A81" s="13" t="str">
        <f>Участники!A$21</f>
        <v>Б-20</v>
      </c>
      <c r="B81" s="14" t="str">
        <f>Участники!B$21</f>
        <v>Имя   Б-20</v>
      </c>
      <c r="C81" s="15" t="str">
        <f>Участники!C$21</f>
        <v>Город   Б-20</v>
      </c>
      <c r="D81" s="15">
        <v>1</v>
      </c>
      <c r="E81" s="15">
        <v>11</v>
      </c>
      <c r="F81" s="15"/>
      <c r="G81" s="15"/>
      <c r="H81" s="15"/>
      <c r="I81" s="15"/>
      <c r="J81" s="15"/>
      <c r="K81" s="15"/>
      <c r="L81" s="15"/>
      <c r="M81" s="15"/>
      <c r="N81" s="16">
        <f t="shared" si="2"/>
        <v>12</v>
      </c>
      <c r="O81" s="17">
        <f>RANK(N81,N62:N81,0)</f>
        <v>15</v>
      </c>
    </row>
    <row r="84" spans="1:15" ht="15.75" thickBot="1" x14ac:dyDescent="0.3"/>
    <row r="85" spans="1:15" x14ac:dyDescent="0.25">
      <c r="A85" s="36" t="s">
        <v>1</v>
      </c>
      <c r="B85" s="37" t="s">
        <v>43</v>
      </c>
      <c r="C85" s="37" t="s">
        <v>44</v>
      </c>
      <c r="D85" s="27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9"/>
    </row>
    <row r="86" spans="1:15" x14ac:dyDescent="0.25">
      <c r="A86" s="5" t="str">
        <f>Участники!A5</f>
        <v>Б-4</v>
      </c>
      <c r="B86" s="7" t="str">
        <f>Участники!B5</f>
        <v>Имя   Б-4</v>
      </c>
      <c r="C86" s="7" t="str">
        <f>Участники!C5</f>
        <v>Город   Б-4</v>
      </c>
      <c r="D86" s="30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2"/>
    </row>
    <row r="87" spans="1:15" x14ac:dyDescent="0.25">
      <c r="A87" s="19"/>
      <c r="B87" s="20"/>
      <c r="C87" s="21"/>
      <c r="D87" s="33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5"/>
    </row>
    <row r="88" spans="1:15" x14ac:dyDescent="0.25">
      <c r="A88" s="38"/>
      <c r="B88" s="39"/>
      <c r="C88" s="40"/>
      <c r="D88" s="104" t="s">
        <v>56</v>
      </c>
      <c r="E88" s="104"/>
      <c r="F88" s="104"/>
      <c r="G88" s="104"/>
      <c r="H88" s="104"/>
      <c r="I88" s="104"/>
      <c r="J88" s="104"/>
      <c r="K88" s="104"/>
      <c r="L88" s="104"/>
      <c r="M88" s="104"/>
      <c r="N88" s="105" t="s">
        <v>57</v>
      </c>
      <c r="O88" s="106" t="s">
        <v>58</v>
      </c>
    </row>
    <row r="89" spans="1:15" x14ac:dyDescent="0.25">
      <c r="A89" s="38" t="s">
        <v>1</v>
      </c>
      <c r="B89" s="40" t="s">
        <v>45</v>
      </c>
      <c r="C89" s="40" t="s">
        <v>44</v>
      </c>
      <c r="D89" s="40" t="s">
        <v>46</v>
      </c>
      <c r="E89" s="40" t="s">
        <v>47</v>
      </c>
      <c r="F89" s="40" t="s">
        <v>48</v>
      </c>
      <c r="G89" s="40" t="s">
        <v>49</v>
      </c>
      <c r="H89" s="40" t="s">
        <v>50</v>
      </c>
      <c r="I89" s="40" t="s">
        <v>51</v>
      </c>
      <c r="J89" s="40" t="s">
        <v>52</v>
      </c>
      <c r="K89" s="40" t="s">
        <v>53</v>
      </c>
      <c r="L89" s="40" t="s">
        <v>54</v>
      </c>
      <c r="M89" s="40" t="s">
        <v>55</v>
      </c>
      <c r="N89" s="105"/>
      <c r="O89" s="106"/>
    </row>
    <row r="90" spans="1:15" x14ac:dyDescent="0.25">
      <c r="A90" s="22" t="str">
        <f>Участники!A$2</f>
        <v>Б-1</v>
      </c>
      <c r="B90" s="23" t="str">
        <f>Участники!B$2</f>
        <v>Имя   Б-1</v>
      </c>
      <c r="C90" s="24" t="str">
        <f>Участники!C$2</f>
        <v>Город   Б-1</v>
      </c>
      <c r="D90" s="24">
        <v>5</v>
      </c>
      <c r="E90" s="24"/>
      <c r="F90" s="24"/>
      <c r="G90" s="24"/>
      <c r="H90" s="24"/>
      <c r="I90" s="24"/>
      <c r="J90" s="24"/>
      <c r="K90" s="24"/>
      <c r="L90" s="24"/>
      <c r="M90" s="24"/>
      <c r="N90" s="25">
        <f>D90+E90+F90+G90+H90+I90+J90+K90+L90+M90</f>
        <v>5</v>
      </c>
      <c r="O90" s="26">
        <f>RANK(N90,N90:N109,0)</f>
        <v>10</v>
      </c>
    </row>
    <row r="91" spans="1:15" x14ac:dyDescent="0.25">
      <c r="A91" s="9" t="str">
        <f>Участники!A$3</f>
        <v>Б-2</v>
      </c>
      <c r="B91" s="10" t="str">
        <f>Участники!B$3</f>
        <v>Имя   Б-2</v>
      </c>
      <c r="C91" s="8" t="str">
        <f>Участники!C$3</f>
        <v>Город   Б-2</v>
      </c>
      <c r="D91" s="8">
        <v>3</v>
      </c>
      <c r="E91" s="8"/>
      <c r="F91" s="8"/>
      <c r="G91" s="8"/>
      <c r="H91" s="8"/>
      <c r="I91" s="8"/>
      <c r="J91" s="8"/>
      <c r="K91" s="8"/>
      <c r="L91" s="8"/>
      <c r="M91" s="8"/>
      <c r="N91" s="11">
        <f t="shared" ref="N91:N109" si="3">D91+E91+F91+G91+H91+I91+J91+K91+L91+M91</f>
        <v>3</v>
      </c>
      <c r="O91" s="12">
        <f>RANK(N91,N90:N109,0)</f>
        <v>12</v>
      </c>
    </row>
    <row r="92" spans="1:15" x14ac:dyDescent="0.25">
      <c r="A92" s="9" t="str">
        <f>Участники!A$4</f>
        <v>Б-3</v>
      </c>
      <c r="B92" s="10" t="str">
        <f>Участники!B$4</f>
        <v>Имя   Б-3</v>
      </c>
      <c r="C92" s="8" t="str">
        <f>Участники!C$4</f>
        <v>Город   Б-3</v>
      </c>
      <c r="D92" s="8">
        <v>46</v>
      </c>
      <c r="E92" s="8"/>
      <c r="F92" s="8"/>
      <c r="G92" s="8"/>
      <c r="H92" s="8"/>
      <c r="I92" s="8"/>
      <c r="J92" s="8"/>
      <c r="K92" s="8"/>
      <c r="L92" s="8"/>
      <c r="M92" s="8"/>
      <c r="N92" s="11">
        <f t="shared" si="3"/>
        <v>46</v>
      </c>
      <c r="O92" s="12">
        <f>RANK(N92,N90:N109,0)</f>
        <v>3</v>
      </c>
    </row>
    <row r="93" spans="1:15" x14ac:dyDescent="0.25">
      <c r="A93" s="9" t="str">
        <f>Участники!A$5</f>
        <v>Б-4</v>
      </c>
      <c r="B93" s="10" t="str">
        <f>Участники!B$5</f>
        <v>Имя   Б-4</v>
      </c>
      <c r="C93" s="8" t="str">
        <f>Участники!C$5</f>
        <v>Город   Б-4</v>
      </c>
      <c r="D93" s="8">
        <v>4</v>
      </c>
      <c r="E93" s="8"/>
      <c r="F93" s="8"/>
      <c r="G93" s="8"/>
      <c r="H93" s="8"/>
      <c r="I93" s="8"/>
      <c r="J93" s="8"/>
      <c r="K93" s="8"/>
      <c r="L93" s="8"/>
      <c r="M93" s="8"/>
      <c r="N93" s="11">
        <f t="shared" si="3"/>
        <v>4</v>
      </c>
      <c r="O93" s="12">
        <f>RANK(N93,N90:N109,0)</f>
        <v>11</v>
      </c>
    </row>
    <row r="94" spans="1:15" x14ac:dyDescent="0.25">
      <c r="A94" s="9" t="str">
        <f>Участники!A$6</f>
        <v>Б-5</v>
      </c>
      <c r="B94" s="10" t="str">
        <f>Участники!B$6</f>
        <v>Имя   Б-5</v>
      </c>
      <c r="C94" s="8" t="str">
        <f>Участники!C$6</f>
        <v>Город   Б-5</v>
      </c>
      <c r="D94" s="8">
        <v>98</v>
      </c>
      <c r="E94" s="8"/>
      <c r="F94" s="8"/>
      <c r="G94" s="8"/>
      <c r="H94" s="8"/>
      <c r="I94" s="8"/>
      <c r="J94" s="8"/>
      <c r="K94" s="8"/>
      <c r="L94" s="8"/>
      <c r="M94" s="8"/>
      <c r="N94" s="11">
        <f t="shared" si="3"/>
        <v>98</v>
      </c>
      <c r="O94" s="12">
        <f>RANK(N94,N90:N109,0)</f>
        <v>1</v>
      </c>
    </row>
    <row r="95" spans="1:15" x14ac:dyDescent="0.25">
      <c r="A95" s="9" t="str">
        <f>Участники!A$7</f>
        <v>Б-6</v>
      </c>
      <c r="B95" s="10" t="str">
        <f>Участники!B$7</f>
        <v>Имя   Б-6</v>
      </c>
      <c r="C95" s="8" t="str">
        <f>Участники!C$7</f>
        <v>Город   Б-6</v>
      </c>
      <c r="D95" s="8">
        <v>2</v>
      </c>
      <c r="E95" s="8"/>
      <c r="F95" s="8"/>
      <c r="G95" s="8"/>
      <c r="H95" s="8"/>
      <c r="I95" s="8"/>
      <c r="J95" s="8"/>
      <c r="K95" s="8"/>
      <c r="L95" s="8"/>
      <c r="M95" s="8"/>
      <c r="N95" s="11">
        <f t="shared" si="3"/>
        <v>2</v>
      </c>
      <c r="O95" s="12">
        <f>RANK(N95,N90:N109,0)</f>
        <v>15</v>
      </c>
    </row>
    <row r="96" spans="1:15" x14ac:dyDescent="0.25">
      <c r="A96" s="9" t="str">
        <f>Участники!A$8</f>
        <v>Б-7</v>
      </c>
      <c r="B96" s="10" t="str">
        <f>Участники!B$8</f>
        <v>Имя   Б-7</v>
      </c>
      <c r="C96" s="8" t="str">
        <f>Участники!C$8</f>
        <v>Город   Б-7</v>
      </c>
      <c r="D96" s="8">
        <v>6</v>
      </c>
      <c r="E96" s="8"/>
      <c r="F96" s="8"/>
      <c r="G96" s="8"/>
      <c r="H96" s="8"/>
      <c r="I96" s="8"/>
      <c r="J96" s="8"/>
      <c r="K96" s="8"/>
      <c r="L96" s="8"/>
      <c r="M96" s="8"/>
      <c r="N96" s="11">
        <f t="shared" si="3"/>
        <v>6</v>
      </c>
      <c r="O96" s="12">
        <f>RANK(N96,N90:N109,0)</f>
        <v>8</v>
      </c>
    </row>
    <row r="97" spans="1:15" x14ac:dyDescent="0.25">
      <c r="A97" s="9" t="str">
        <f>Участники!A$9</f>
        <v>Б-8</v>
      </c>
      <c r="B97" s="10" t="str">
        <f>Участники!B$9</f>
        <v>Имя   Б-8</v>
      </c>
      <c r="C97" s="8" t="str">
        <f>Участники!C$9</f>
        <v>Город   Б-8</v>
      </c>
      <c r="D97" s="8">
        <v>2</v>
      </c>
      <c r="E97" s="8"/>
      <c r="F97" s="8"/>
      <c r="G97" s="8"/>
      <c r="H97" s="8"/>
      <c r="I97" s="8"/>
      <c r="J97" s="8"/>
      <c r="K97" s="8"/>
      <c r="L97" s="8"/>
      <c r="M97" s="8"/>
      <c r="N97" s="11">
        <f t="shared" si="3"/>
        <v>2</v>
      </c>
      <c r="O97" s="12">
        <f>RANK(N97,N90:N109,0)</f>
        <v>15</v>
      </c>
    </row>
    <row r="98" spans="1:15" x14ac:dyDescent="0.25">
      <c r="A98" s="9" t="str">
        <f>Участники!A$10</f>
        <v>Б-9</v>
      </c>
      <c r="B98" s="10" t="str">
        <f>Участники!B$10</f>
        <v>Имя   Б-9</v>
      </c>
      <c r="C98" s="8" t="str">
        <f>Участники!C$10</f>
        <v>Город   Б-9</v>
      </c>
      <c r="D98" s="8">
        <v>6</v>
      </c>
      <c r="E98" s="8"/>
      <c r="F98" s="8"/>
      <c r="G98" s="8"/>
      <c r="H98" s="8"/>
      <c r="I98" s="8"/>
      <c r="J98" s="8"/>
      <c r="K98" s="8"/>
      <c r="L98" s="8"/>
      <c r="M98" s="8"/>
      <c r="N98" s="11">
        <f t="shared" si="3"/>
        <v>6</v>
      </c>
      <c r="O98" s="12">
        <f>RANK(N98,N90:N109,0)</f>
        <v>8</v>
      </c>
    </row>
    <row r="99" spans="1:15" x14ac:dyDescent="0.25">
      <c r="A99" s="9" t="str">
        <f>Участники!A$11</f>
        <v>Б-10</v>
      </c>
      <c r="B99" s="10" t="str">
        <f>Участники!B$11</f>
        <v>Имя   Б-10</v>
      </c>
      <c r="C99" s="8" t="str">
        <f>Участники!C$11</f>
        <v>Город   Б-10</v>
      </c>
      <c r="D99" s="8">
        <v>2</v>
      </c>
      <c r="E99" s="8"/>
      <c r="F99" s="8"/>
      <c r="G99" s="8"/>
      <c r="H99" s="8"/>
      <c r="I99" s="8"/>
      <c r="J99" s="8"/>
      <c r="K99" s="8"/>
      <c r="L99" s="8"/>
      <c r="M99" s="8"/>
      <c r="N99" s="11">
        <f t="shared" si="3"/>
        <v>2</v>
      </c>
      <c r="O99" s="12">
        <f>RANK(N99,N90:N109,0)</f>
        <v>15</v>
      </c>
    </row>
    <row r="100" spans="1:15" x14ac:dyDescent="0.25">
      <c r="A100" s="9" t="str">
        <f>Участники!A$12</f>
        <v>Б-11</v>
      </c>
      <c r="B100" s="10" t="str">
        <f>Участники!B$12</f>
        <v>Имя   Б-11</v>
      </c>
      <c r="C100" s="8" t="str">
        <f>Участники!C$12</f>
        <v>Город   Б-11</v>
      </c>
      <c r="D100" s="8">
        <v>98</v>
      </c>
      <c r="E100" s="8"/>
      <c r="F100" s="8"/>
      <c r="G100" s="8"/>
      <c r="H100" s="8"/>
      <c r="I100" s="8"/>
      <c r="J100" s="8"/>
      <c r="K100" s="8"/>
      <c r="L100" s="8"/>
      <c r="M100" s="8"/>
      <c r="N100" s="11">
        <f t="shared" si="3"/>
        <v>98</v>
      </c>
      <c r="O100" s="12">
        <f>RANK(N100,N90:N109,0)</f>
        <v>1</v>
      </c>
    </row>
    <row r="101" spans="1:15" x14ac:dyDescent="0.25">
      <c r="A101" s="9" t="str">
        <f>Участники!A$13</f>
        <v>Б-12</v>
      </c>
      <c r="B101" s="10" t="str">
        <f>Участники!B$13</f>
        <v>Имя   Б-12</v>
      </c>
      <c r="C101" s="8" t="str">
        <f>Участники!C$13</f>
        <v>Город   Б-12</v>
      </c>
      <c r="D101" s="8">
        <v>2</v>
      </c>
      <c r="E101" s="8"/>
      <c r="F101" s="8"/>
      <c r="G101" s="8"/>
      <c r="H101" s="8"/>
      <c r="I101" s="8"/>
      <c r="J101" s="8"/>
      <c r="K101" s="8"/>
      <c r="L101" s="8"/>
      <c r="M101" s="8"/>
      <c r="N101" s="11">
        <f t="shared" si="3"/>
        <v>2</v>
      </c>
      <c r="O101" s="12">
        <f>RANK(N101,N90:N109,0)</f>
        <v>15</v>
      </c>
    </row>
    <row r="102" spans="1:15" x14ac:dyDescent="0.25">
      <c r="A102" s="9" t="str">
        <f>Участники!A$14</f>
        <v>Б-13</v>
      </c>
      <c r="B102" s="10" t="str">
        <f>Участники!B$14</f>
        <v>Имя   Б-13</v>
      </c>
      <c r="C102" s="8" t="str">
        <f>Участники!C$14</f>
        <v>Город   Б-13</v>
      </c>
      <c r="D102" s="8">
        <v>8</v>
      </c>
      <c r="E102" s="8"/>
      <c r="F102" s="8"/>
      <c r="G102" s="8"/>
      <c r="H102" s="8"/>
      <c r="I102" s="8"/>
      <c r="J102" s="8"/>
      <c r="K102" s="8"/>
      <c r="L102" s="8"/>
      <c r="M102" s="8"/>
      <c r="N102" s="11">
        <f t="shared" si="3"/>
        <v>8</v>
      </c>
      <c r="O102" s="12">
        <f>RANK(N102,N90:N109,0)</f>
        <v>4</v>
      </c>
    </row>
    <row r="103" spans="1:15" x14ac:dyDescent="0.25">
      <c r="A103" s="9" t="str">
        <f>Участники!A$15</f>
        <v>Б-14</v>
      </c>
      <c r="B103" s="10" t="str">
        <f>Участники!B$15</f>
        <v>Имя   Б-14</v>
      </c>
      <c r="C103" s="8" t="str">
        <f>Участники!C$15</f>
        <v>Город   Б-14</v>
      </c>
      <c r="D103" s="8">
        <v>3</v>
      </c>
      <c r="E103" s="8"/>
      <c r="F103" s="8"/>
      <c r="G103" s="8"/>
      <c r="H103" s="8"/>
      <c r="I103" s="8"/>
      <c r="J103" s="8"/>
      <c r="K103" s="8"/>
      <c r="L103" s="8"/>
      <c r="M103" s="8"/>
      <c r="N103" s="11">
        <f t="shared" si="3"/>
        <v>3</v>
      </c>
      <c r="O103" s="12">
        <f>RANK(N103,N90:N109,0)</f>
        <v>12</v>
      </c>
    </row>
    <row r="104" spans="1:15" x14ac:dyDescent="0.25">
      <c r="A104" s="9" t="str">
        <f>Участники!A$16</f>
        <v>Б-15</v>
      </c>
      <c r="B104" s="10" t="str">
        <f>Участники!B$16</f>
        <v>Имя   Б-15</v>
      </c>
      <c r="C104" s="8" t="str">
        <f>Участники!C$16</f>
        <v>Город   Б-15</v>
      </c>
      <c r="D104" s="8">
        <v>2</v>
      </c>
      <c r="E104" s="8"/>
      <c r="F104" s="8"/>
      <c r="G104" s="8"/>
      <c r="H104" s="8"/>
      <c r="I104" s="8"/>
      <c r="J104" s="8"/>
      <c r="K104" s="8"/>
      <c r="L104" s="8"/>
      <c r="M104" s="8"/>
      <c r="N104" s="11">
        <f t="shared" si="3"/>
        <v>2</v>
      </c>
      <c r="O104" s="12">
        <f>RANK(N104,N90:N109,0)</f>
        <v>15</v>
      </c>
    </row>
    <row r="105" spans="1:15" x14ac:dyDescent="0.25">
      <c r="A105" s="9" t="str">
        <f>Участники!A$17</f>
        <v>Б-16</v>
      </c>
      <c r="B105" s="10" t="str">
        <f>Участники!B$17</f>
        <v>Имя   Б-16</v>
      </c>
      <c r="C105" s="8" t="str">
        <f>Участники!C$17</f>
        <v>Город   Б-16</v>
      </c>
      <c r="D105" s="8">
        <v>1</v>
      </c>
      <c r="E105" s="8"/>
      <c r="F105" s="8"/>
      <c r="G105" s="8"/>
      <c r="H105" s="8"/>
      <c r="I105" s="8"/>
      <c r="J105" s="8"/>
      <c r="K105" s="8"/>
      <c r="L105" s="8"/>
      <c r="M105" s="8"/>
      <c r="N105" s="11">
        <f t="shared" si="3"/>
        <v>1</v>
      </c>
      <c r="O105" s="12">
        <f>RANK(N105,N90:N109,0)</f>
        <v>20</v>
      </c>
    </row>
    <row r="106" spans="1:15" x14ac:dyDescent="0.25">
      <c r="A106" s="9" t="str">
        <f>Участники!A$18</f>
        <v>Б-17</v>
      </c>
      <c r="B106" s="10" t="str">
        <f>Участники!B$18</f>
        <v>Имя   Б-17</v>
      </c>
      <c r="C106" s="8" t="str">
        <f>Участники!C$18</f>
        <v>Город   Б-17</v>
      </c>
      <c r="D106" s="8">
        <v>8</v>
      </c>
      <c r="E106" s="8"/>
      <c r="F106" s="8"/>
      <c r="G106" s="8"/>
      <c r="H106" s="8"/>
      <c r="I106" s="8"/>
      <c r="J106" s="8"/>
      <c r="K106" s="8"/>
      <c r="L106" s="8"/>
      <c r="M106" s="8"/>
      <c r="N106" s="11">
        <f t="shared" si="3"/>
        <v>8</v>
      </c>
      <c r="O106" s="12">
        <f>RANK(N106,N90:N109,0)</f>
        <v>4</v>
      </c>
    </row>
    <row r="107" spans="1:15" x14ac:dyDescent="0.25">
      <c r="A107" s="9" t="str">
        <f>Участники!A$19</f>
        <v>Б-18</v>
      </c>
      <c r="B107" s="10" t="str">
        <f>Участники!B$19</f>
        <v>Имя   Б-18</v>
      </c>
      <c r="C107" s="8" t="str">
        <f>Участники!C$19</f>
        <v>Город   Б-18</v>
      </c>
      <c r="D107" s="8">
        <v>3</v>
      </c>
      <c r="E107" s="8"/>
      <c r="F107" s="8"/>
      <c r="G107" s="8"/>
      <c r="H107" s="8"/>
      <c r="I107" s="8"/>
      <c r="J107" s="8"/>
      <c r="K107" s="8"/>
      <c r="L107" s="8"/>
      <c r="M107" s="8"/>
      <c r="N107" s="11">
        <f t="shared" si="3"/>
        <v>3</v>
      </c>
      <c r="O107" s="12">
        <f>RANK(N107,N90:N109,0)</f>
        <v>12</v>
      </c>
    </row>
    <row r="108" spans="1:15" x14ac:dyDescent="0.25">
      <c r="A108" s="9" t="str">
        <f>Участники!A$20</f>
        <v>Б-19</v>
      </c>
      <c r="B108" s="10" t="str">
        <f>Участники!B$20</f>
        <v>Имя   Б-19</v>
      </c>
      <c r="C108" s="8" t="str">
        <f>Участники!C$20</f>
        <v>Город   Б-19</v>
      </c>
      <c r="D108" s="8">
        <v>8</v>
      </c>
      <c r="E108" s="8"/>
      <c r="F108" s="8"/>
      <c r="G108" s="8"/>
      <c r="H108" s="8"/>
      <c r="I108" s="8"/>
      <c r="J108" s="8"/>
      <c r="K108" s="8"/>
      <c r="L108" s="8"/>
      <c r="M108" s="8"/>
      <c r="N108" s="11">
        <f t="shared" si="3"/>
        <v>8</v>
      </c>
      <c r="O108" s="12">
        <f>RANK(N108,N90:N109,0)</f>
        <v>4</v>
      </c>
    </row>
    <row r="109" spans="1:15" ht="15.75" thickBot="1" x14ac:dyDescent="0.3">
      <c r="A109" s="13" t="str">
        <f>Участники!A$21</f>
        <v>Б-20</v>
      </c>
      <c r="B109" s="14" t="str">
        <f>Участники!B$21</f>
        <v>Имя   Б-20</v>
      </c>
      <c r="C109" s="15" t="str">
        <f>Участники!C$21</f>
        <v>Город   Б-20</v>
      </c>
      <c r="D109" s="15">
        <v>8</v>
      </c>
      <c r="E109" s="15"/>
      <c r="F109" s="15"/>
      <c r="G109" s="15"/>
      <c r="H109" s="15"/>
      <c r="I109" s="15"/>
      <c r="J109" s="15"/>
      <c r="K109" s="15"/>
      <c r="L109" s="15"/>
      <c r="M109" s="15"/>
      <c r="N109" s="16">
        <f t="shared" si="3"/>
        <v>8</v>
      </c>
      <c r="O109" s="17">
        <f>RANK(N109,N90:N109,0)</f>
        <v>4</v>
      </c>
    </row>
    <row r="112" spans="1:15" ht="15.75" thickBot="1" x14ac:dyDescent="0.3"/>
    <row r="113" spans="1:15" x14ac:dyDescent="0.25">
      <c r="A113" s="36" t="s">
        <v>1</v>
      </c>
      <c r="B113" s="37" t="s">
        <v>43</v>
      </c>
      <c r="C113" s="37" t="s">
        <v>44</v>
      </c>
      <c r="D113" s="27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9"/>
    </row>
    <row r="114" spans="1:15" x14ac:dyDescent="0.25">
      <c r="A114" s="5" t="str">
        <f>Участники!A6</f>
        <v>Б-5</v>
      </c>
      <c r="B114" s="7" t="str">
        <f>Участники!B6</f>
        <v>Имя   Б-5</v>
      </c>
      <c r="C114" s="7" t="str">
        <f>Участники!C6</f>
        <v>Город   Б-5</v>
      </c>
      <c r="D114" s="30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2"/>
    </row>
    <row r="115" spans="1:15" x14ac:dyDescent="0.25">
      <c r="A115" s="19"/>
      <c r="B115" s="20"/>
      <c r="C115" s="21"/>
      <c r="D115" s="33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5"/>
    </row>
    <row r="116" spans="1:15" x14ac:dyDescent="0.25">
      <c r="A116" s="38"/>
      <c r="B116" s="39"/>
      <c r="C116" s="40"/>
      <c r="D116" s="104" t="s">
        <v>56</v>
      </c>
      <c r="E116" s="104"/>
      <c r="F116" s="104"/>
      <c r="G116" s="104"/>
      <c r="H116" s="104"/>
      <c r="I116" s="104"/>
      <c r="J116" s="104"/>
      <c r="K116" s="104"/>
      <c r="L116" s="104"/>
      <c r="M116" s="104"/>
      <c r="N116" s="105" t="s">
        <v>57</v>
      </c>
      <c r="O116" s="106" t="s">
        <v>58</v>
      </c>
    </row>
    <row r="117" spans="1:15" x14ac:dyDescent="0.25">
      <c r="A117" s="38" t="s">
        <v>1</v>
      </c>
      <c r="B117" s="40" t="s">
        <v>45</v>
      </c>
      <c r="C117" s="40" t="s">
        <v>44</v>
      </c>
      <c r="D117" s="40" t="s">
        <v>46</v>
      </c>
      <c r="E117" s="40" t="s">
        <v>47</v>
      </c>
      <c r="F117" s="40" t="s">
        <v>48</v>
      </c>
      <c r="G117" s="40" t="s">
        <v>49</v>
      </c>
      <c r="H117" s="40" t="s">
        <v>50</v>
      </c>
      <c r="I117" s="40" t="s">
        <v>51</v>
      </c>
      <c r="J117" s="40" t="s">
        <v>52</v>
      </c>
      <c r="K117" s="40" t="s">
        <v>53</v>
      </c>
      <c r="L117" s="40" t="s">
        <v>54</v>
      </c>
      <c r="M117" s="40" t="s">
        <v>55</v>
      </c>
      <c r="N117" s="105"/>
      <c r="O117" s="106"/>
    </row>
    <row r="118" spans="1:15" x14ac:dyDescent="0.25">
      <c r="A118" s="22" t="str">
        <f>Участники!A$2</f>
        <v>Б-1</v>
      </c>
      <c r="B118" s="23" t="str">
        <f>Участники!B$2</f>
        <v>Имя   Б-1</v>
      </c>
      <c r="C118" s="24" t="str">
        <f>Участники!C$2</f>
        <v>Город   Б-1</v>
      </c>
      <c r="D118" s="24">
        <v>2</v>
      </c>
      <c r="E118" s="24"/>
      <c r="F118" s="24"/>
      <c r="G118" s="24"/>
      <c r="H118" s="24"/>
      <c r="I118" s="24"/>
      <c r="J118" s="24"/>
      <c r="K118" s="24"/>
      <c r="L118" s="24"/>
      <c r="M118" s="24"/>
      <c r="N118" s="25">
        <f>D118+E118+F118+G118+H118+I118+J118+K118+L118+M118</f>
        <v>2</v>
      </c>
      <c r="O118" s="26">
        <f>RANK(N118,N118:N137,0)</f>
        <v>15</v>
      </c>
    </row>
    <row r="119" spans="1:15" x14ac:dyDescent="0.25">
      <c r="A119" s="9" t="str">
        <f>Участники!A$3</f>
        <v>Б-2</v>
      </c>
      <c r="B119" s="10" t="str">
        <f>Участники!B$3</f>
        <v>Имя   Б-2</v>
      </c>
      <c r="C119" s="8" t="str">
        <f>Участники!C$3</f>
        <v>Город   Б-2</v>
      </c>
      <c r="D119" s="8">
        <v>5</v>
      </c>
      <c r="E119" s="8"/>
      <c r="F119" s="8"/>
      <c r="G119" s="8"/>
      <c r="H119" s="8"/>
      <c r="I119" s="8"/>
      <c r="J119" s="8"/>
      <c r="K119" s="8"/>
      <c r="L119" s="8"/>
      <c r="M119" s="8"/>
      <c r="N119" s="11">
        <f t="shared" ref="N119:N137" si="4">D119+E119+F119+G119+H119+I119+J119+K119+L119+M119</f>
        <v>5</v>
      </c>
      <c r="O119" s="12">
        <f>RANK(N119,N118:N137,0)</f>
        <v>10</v>
      </c>
    </row>
    <row r="120" spans="1:15" x14ac:dyDescent="0.25">
      <c r="A120" s="9" t="str">
        <f>Участники!A$4</f>
        <v>Б-3</v>
      </c>
      <c r="B120" s="10" t="str">
        <f>Участники!B$4</f>
        <v>Имя   Б-3</v>
      </c>
      <c r="C120" s="8" t="str">
        <f>Участники!C$4</f>
        <v>Город   Б-3</v>
      </c>
      <c r="D120" s="8">
        <v>1</v>
      </c>
      <c r="E120" s="8"/>
      <c r="F120" s="8"/>
      <c r="G120" s="8"/>
      <c r="H120" s="8"/>
      <c r="I120" s="8"/>
      <c r="J120" s="8"/>
      <c r="K120" s="8"/>
      <c r="L120" s="8"/>
      <c r="M120" s="8"/>
      <c r="N120" s="11">
        <f t="shared" si="4"/>
        <v>1</v>
      </c>
      <c r="O120" s="12">
        <f>RANK(N120,N118:N137,0)</f>
        <v>18</v>
      </c>
    </row>
    <row r="121" spans="1:15" x14ac:dyDescent="0.25">
      <c r="A121" s="9" t="str">
        <f>Участники!A$5</f>
        <v>Б-4</v>
      </c>
      <c r="B121" s="10" t="str">
        <f>Участники!B$5</f>
        <v>Имя   Б-4</v>
      </c>
      <c r="C121" s="8" t="str">
        <f>Участники!C$5</f>
        <v>Город   Б-4</v>
      </c>
      <c r="D121" s="8">
        <v>21</v>
      </c>
      <c r="E121" s="8"/>
      <c r="F121" s="8"/>
      <c r="G121" s="8"/>
      <c r="H121" s="8"/>
      <c r="I121" s="8"/>
      <c r="J121" s="8"/>
      <c r="K121" s="8"/>
      <c r="L121" s="8"/>
      <c r="M121" s="8"/>
      <c r="N121" s="11">
        <f t="shared" si="4"/>
        <v>21</v>
      </c>
      <c r="O121" s="12">
        <f>RANK(N121,N118:N137,0)</f>
        <v>4</v>
      </c>
    </row>
    <row r="122" spans="1:15" x14ac:dyDescent="0.25">
      <c r="A122" s="9" t="str">
        <f>Участники!A$6</f>
        <v>Б-5</v>
      </c>
      <c r="B122" s="10" t="str">
        <f>Участники!B$6</f>
        <v>Имя   Б-5</v>
      </c>
      <c r="C122" s="8" t="str">
        <f>Участники!C$6</f>
        <v>Город   Б-5</v>
      </c>
      <c r="D122" s="8">
        <v>5</v>
      </c>
      <c r="E122" s="8"/>
      <c r="F122" s="8"/>
      <c r="G122" s="8"/>
      <c r="H122" s="8"/>
      <c r="I122" s="8"/>
      <c r="J122" s="8"/>
      <c r="K122" s="8"/>
      <c r="L122" s="8"/>
      <c r="M122" s="8"/>
      <c r="N122" s="11">
        <f t="shared" si="4"/>
        <v>5</v>
      </c>
      <c r="O122" s="12">
        <f>RANK(N122,N118:N137,0)</f>
        <v>10</v>
      </c>
    </row>
    <row r="123" spans="1:15" x14ac:dyDescent="0.25">
      <c r="A123" s="9" t="str">
        <f>Участники!A$7</f>
        <v>Б-6</v>
      </c>
      <c r="B123" s="10" t="str">
        <f>Участники!B$7</f>
        <v>Имя   Б-6</v>
      </c>
      <c r="C123" s="8" t="str">
        <f>Участники!C$7</f>
        <v>Город   Б-6</v>
      </c>
      <c r="D123" s="8">
        <v>96</v>
      </c>
      <c r="E123" s="8"/>
      <c r="F123" s="8"/>
      <c r="G123" s="8"/>
      <c r="H123" s="8"/>
      <c r="I123" s="8"/>
      <c r="J123" s="8"/>
      <c r="K123" s="8"/>
      <c r="L123" s="8"/>
      <c r="M123" s="8"/>
      <c r="N123" s="11">
        <f t="shared" si="4"/>
        <v>96</v>
      </c>
      <c r="O123" s="12">
        <f>RANK(N123,N118:N137,0)</f>
        <v>1</v>
      </c>
    </row>
    <row r="124" spans="1:15" x14ac:dyDescent="0.25">
      <c r="A124" s="9" t="str">
        <f>Участники!A$8</f>
        <v>Б-7</v>
      </c>
      <c r="B124" s="10" t="str">
        <f>Участники!B$8</f>
        <v>Имя   Б-7</v>
      </c>
      <c r="C124" s="8" t="str">
        <f>Участники!C$8</f>
        <v>Город   Б-7</v>
      </c>
      <c r="D124" s="8">
        <v>2</v>
      </c>
      <c r="E124" s="8"/>
      <c r="F124" s="8"/>
      <c r="G124" s="8"/>
      <c r="H124" s="8"/>
      <c r="I124" s="8"/>
      <c r="J124" s="8"/>
      <c r="K124" s="8"/>
      <c r="L124" s="8"/>
      <c r="M124" s="8"/>
      <c r="N124" s="11">
        <f t="shared" si="4"/>
        <v>2</v>
      </c>
      <c r="O124" s="12">
        <f>RANK(N124,N118:N137,0)</f>
        <v>15</v>
      </c>
    </row>
    <row r="125" spans="1:15" x14ac:dyDescent="0.25">
      <c r="A125" s="9" t="str">
        <f>Участники!A$9</f>
        <v>Б-8</v>
      </c>
      <c r="B125" s="10" t="str">
        <f>Участники!B$9</f>
        <v>Имя   Б-8</v>
      </c>
      <c r="C125" s="8" t="str">
        <f>Участники!C$9</f>
        <v>Город   Б-8</v>
      </c>
      <c r="D125" s="8">
        <v>85</v>
      </c>
      <c r="E125" s="8"/>
      <c r="F125" s="8"/>
      <c r="G125" s="8"/>
      <c r="H125" s="8"/>
      <c r="I125" s="8"/>
      <c r="J125" s="8"/>
      <c r="K125" s="8"/>
      <c r="L125" s="8"/>
      <c r="M125" s="8"/>
      <c r="N125" s="11">
        <f t="shared" si="4"/>
        <v>85</v>
      </c>
      <c r="O125" s="12">
        <f>RANK(N125,N118:N137,0)</f>
        <v>3</v>
      </c>
    </row>
    <row r="126" spans="1:15" x14ac:dyDescent="0.25">
      <c r="A126" s="9" t="str">
        <f>Участники!A$10</f>
        <v>Б-9</v>
      </c>
      <c r="B126" s="10" t="str">
        <f>Участники!B$10</f>
        <v>Имя   Б-9</v>
      </c>
      <c r="C126" s="8" t="str">
        <f>Участники!C$10</f>
        <v>Город   Б-9</v>
      </c>
      <c r="D126" s="8">
        <v>4</v>
      </c>
      <c r="E126" s="8"/>
      <c r="F126" s="8"/>
      <c r="G126" s="8"/>
      <c r="H126" s="8"/>
      <c r="I126" s="8"/>
      <c r="J126" s="8"/>
      <c r="K126" s="8"/>
      <c r="L126" s="8"/>
      <c r="M126" s="8"/>
      <c r="N126" s="11">
        <f t="shared" si="4"/>
        <v>4</v>
      </c>
      <c r="O126" s="12">
        <f>RANK(N126,N118:N137,0)</f>
        <v>12</v>
      </c>
    </row>
    <row r="127" spans="1:15" x14ac:dyDescent="0.25">
      <c r="A127" s="9" t="str">
        <f>Участники!A$11</f>
        <v>Б-10</v>
      </c>
      <c r="B127" s="10" t="str">
        <f>Участники!B$11</f>
        <v>Имя   Б-10</v>
      </c>
      <c r="C127" s="8" t="str">
        <f>Участники!C$11</f>
        <v>Город   Б-10</v>
      </c>
      <c r="D127" s="8">
        <v>96</v>
      </c>
      <c r="E127" s="8"/>
      <c r="F127" s="8"/>
      <c r="G127" s="8"/>
      <c r="H127" s="8"/>
      <c r="I127" s="8"/>
      <c r="J127" s="8"/>
      <c r="K127" s="8"/>
      <c r="L127" s="8"/>
      <c r="M127" s="8"/>
      <c r="N127" s="11">
        <f t="shared" si="4"/>
        <v>96</v>
      </c>
      <c r="O127" s="12">
        <f>RANK(N127,N118:N137,0)</f>
        <v>1</v>
      </c>
    </row>
    <row r="128" spans="1:15" x14ac:dyDescent="0.25">
      <c r="A128" s="9" t="str">
        <f>Участники!A$12</f>
        <v>Б-11</v>
      </c>
      <c r="B128" s="10" t="str">
        <f>Участники!B$12</f>
        <v>Имя   Б-11</v>
      </c>
      <c r="C128" s="8" t="str">
        <f>Участники!C$12</f>
        <v>Город   Б-11</v>
      </c>
      <c r="D128" s="8">
        <v>1</v>
      </c>
      <c r="E128" s="8"/>
      <c r="F128" s="8"/>
      <c r="G128" s="8"/>
      <c r="H128" s="8"/>
      <c r="I128" s="8"/>
      <c r="J128" s="8"/>
      <c r="K128" s="8"/>
      <c r="L128" s="8"/>
      <c r="M128" s="8"/>
      <c r="N128" s="11">
        <f t="shared" si="4"/>
        <v>1</v>
      </c>
      <c r="O128" s="12">
        <f>RANK(N128,N118:N137,0)</f>
        <v>18</v>
      </c>
    </row>
    <row r="129" spans="1:15" x14ac:dyDescent="0.25">
      <c r="A129" s="9" t="str">
        <f>Участники!A$13</f>
        <v>Б-12</v>
      </c>
      <c r="B129" s="10" t="str">
        <f>Участники!B$13</f>
        <v>Имя   Б-12</v>
      </c>
      <c r="C129" s="8" t="str">
        <f>Участники!C$13</f>
        <v>Город   Б-12</v>
      </c>
      <c r="D129" s="8">
        <v>6</v>
      </c>
      <c r="E129" s="8"/>
      <c r="F129" s="8"/>
      <c r="G129" s="8"/>
      <c r="H129" s="8"/>
      <c r="I129" s="8"/>
      <c r="J129" s="8"/>
      <c r="K129" s="8"/>
      <c r="L129" s="8"/>
      <c r="M129" s="8"/>
      <c r="N129" s="11">
        <f t="shared" si="4"/>
        <v>6</v>
      </c>
      <c r="O129" s="12">
        <f>RANK(N129,N118:N137,0)</f>
        <v>8</v>
      </c>
    </row>
    <row r="130" spans="1:15" x14ac:dyDescent="0.25">
      <c r="A130" s="9" t="str">
        <f>Участники!A$14</f>
        <v>Б-13</v>
      </c>
      <c r="B130" s="10" t="str">
        <f>Участники!B$14</f>
        <v>Имя   Б-13</v>
      </c>
      <c r="C130" s="8" t="str">
        <f>Участники!C$14</f>
        <v>Город   Б-13</v>
      </c>
      <c r="D130" s="8">
        <v>1</v>
      </c>
      <c r="E130" s="8"/>
      <c r="F130" s="8"/>
      <c r="G130" s="8"/>
      <c r="H130" s="8"/>
      <c r="I130" s="8"/>
      <c r="J130" s="8"/>
      <c r="K130" s="8"/>
      <c r="L130" s="8"/>
      <c r="M130" s="8"/>
      <c r="N130" s="11">
        <f t="shared" si="4"/>
        <v>1</v>
      </c>
      <c r="O130" s="12">
        <f>RANK(N130,N118:N137,0)</f>
        <v>18</v>
      </c>
    </row>
    <row r="131" spans="1:15" x14ac:dyDescent="0.25">
      <c r="A131" s="9" t="str">
        <f>Участники!A$15</f>
        <v>Б-14</v>
      </c>
      <c r="B131" s="10" t="str">
        <f>Участники!B$15</f>
        <v>Имя   Б-14</v>
      </c>
      <c r="C131" s="8" t="str">
        <f>Участники!C$15</f>
        <v>Город   Б-14</v>
      </c>
      <c r="D131" s="8">
        <v>6</v>
      </c>
      <c r="E131" s="8"/>
      <c r="F131" s="8"/>
      <c r="G131" s="8"/>
      <c r="H131" s="8"/>
      <c r="I131" s="8"/>
      <c r="J131" s="8"/>
      <c r="K131" s="8"/>
      <c r="L131" s="8"/>
      <c r="M131" s="8"/>
      <c r="N131" s="11">
        <f t="shared" si="4"/>
        <v>6</v>
      </c>
      <c r="O131" s="12">
        <f>RANK(N131,N118:N137,0)</f>
        <v>8</v>
      </c>
    </row>
    <row r="132" spans="1:15" x14ac:dyDescent="0.25">
      <c r="A132" s="9" t="str">
        <f>Участники!A$16</f>
        <v>Б-15</v>
      </c>
      <c r="B132" s="10" t="str">
        <f>Участники!B$16</f>
        <v>Имя   Б-15</v>
      </c>
      <c r="C132" s="8" t="str">
        <f>Участники!C$16</f>
        <v>Город   Б-15</v>
      </c>
      <c r="D132" s="8">
        <v>7</v>
      </c>
      <c r="E132" s="8"/>
      <c r="F132" s="8"/>
      <c r="G132" s="8"/>
      <c r="H132" s="8"/>
      <c r="I132" s="8"/>
      <c r="J132" s="8"/>
      <c r="K132" s="8"/>
      <c r="L132" s="8"/>
      <c r="M132" s="8"/>
      <c r="N132" s="11">
        <f t="shared" si="4"/>
        <v>7</v>
      </c>
      <c r="O132" s="12">
        <f>RANK(N132,N118:N137,0)</f>
        <v>7</v>
      </c>
    </row>
    <row r="133" spans="1:15" x14ac:dyDescent="0.25">
      <c r="A133" s="9" t="str">
        <f>Участники!A$17</f>
        <v>Б-16</v>
      </c>
      <c r="B133" s="10" t="str">
        <f>Участники!B$17</f>
        <v>Имя   Б-16</v>
      </c>
      <c r="C133" s="8" t="str">
        <f>Участники!C$17</f>
        <v>Город   Б-16</v>
      </c>
      <c r="D133" s="8">
        <v>2</v>
      </c>
      <c r="E133" s="8"/>
      <c r="F133" s="8"/>
      <c r="G133" s="8"/>
      <c r="H133" s="8"/>
      <c r="I133" s="8"/>
      <c r="J133" s="8"/>
      <c r="K133" s="8"/>
      <c r="L133" s="8"/>
      <c r="M133" s="8"/>
      <c r="N133" s="11">
        <f t="shared" si="4"/>
        <v>2</v>
      </c>
      <c r="O133" s="12">
        <f>RANK(N133,N118:N137,0)</f>
        <v>15</v>
      </c>
    </row>
    <row r="134" spans="1:15" x14ac:dyDescent="0.25">
      <c r="A134" s="9" t="str">
        <f>Участники!A$18</f>
        <v>Б-17</v>
      </c>
      <c r="B134" s="10" t="str">
        <f>Участники!B$18</f>
        <v>Имя   Б-17</v>
      </c>
      <c r="C134" s="8" t="str">
        <f>Участники!C$18</f>
        <v>Город   Б-17</v>
      </c>
      <c r="D134" s="8">
        <v>8</v>
      </c>
      <c r="E134" s="8"/>
      <c r="F134" s="8"/>
      <c r="G134" s="8"/>
      <c r="H134" s="8"/>
      <c r="I134" s="8"/>
      <c r="J134" s="8"/>
      <c r="K134" s="8"/>
      <c r="L134" s="8"/>
      <c r="M134" s="8"/>
      <c r="N134" s="11">
        <f t="shared" si="4"/>
        <v>8</v>
      </c>
      <c r="O134" s="12">
        <f>RANK(N134,N118:N137,0)</f>
        <v>5</v>
      </c>
    </row>
    <row r="135" spans="1:15" x14ac:dyDescent="0.25">
      <c r="A135" s="9" t="str">
        <f>Участники!A$19</f>
        <v>Б-18</v>
      </c>
      <c r="B135" s="10" t="str">
        <f>Участники!B$19</f>
        <v>Имя   Б-18</v>
      </c>
      <c r="C135" s="8" t="str">
        <f>Участники!C$19</f>
        <v>Город   Б-18</v>
      </c>
      <c r="D135" s="8">
        <v>4</v>
      </c>
      <c r="E135" s="8"/>
      <c r="F135" s="8"/>
      <c r="G135" s="8"/>
      <c r="H135" s="8"/>
      <c r="I135" s="8"/>
      <c r="J135" s="8"/>
      <c r="K135" s="8"/>
      <c r="L135" s="8"/>
      <c r="M135" s="8"/>
      <c r="N135" s="11">
        <f t="shared" si="4"/>
        <v>4</v>
      </c>
      <c r="O135" s="12">
        <f>RANK(N135,N118:N137,0)</f>
        <v>12</v>
      </c>
    </row>
    <row r="136" spans="1:15" x14ac:dyDescent="0.25">
      <c r="A136" s="9" t="str">
        <f>Участники!A$20</f>
        <v>Б-19</v>
      </c>
      <c r="B136" s="10" t="str">
        <f>Участники!B$20</f>
        <v>Имя   Б-19</v>
      </c>
      <c r="C136" s="8" t="str">
        <f>Участники!C$20</f>
        <v>Город   Б-19</v>
      </c>
      <c r="D136" s="8">
        <v>8</v>
      </c>
      <c r="E136" s="8"/>
      <c r="F136" s="8"/>
      <c r="G136" s="8"/>
      <c r="H136" s="8"/>
      <c r="I136" s="8"/>
      <c r="J136" s="8"/>
      <c r="K136" s="8"/>
      <c r="L136" s="8"/>
      <c r="M136" s="8"/>
      <c r="N136" s="11">
        <f t="shared" si="4"/>
        <v>8</v>
      </c>
      <c r="O136" s="12">
        <f>RANK(N136,N118:N137,0)</f>
        <v>5</v>
      </c>
    </row>
    <row r="137" spans="1:15" ht="15.75" thickBot="1" x14ac:dyDescent="0.3">
      <c r="A137" s="13" t="str">
        <f>Участники!A$21</f>
        <v>Б-20</v>
      </c>
      <c r="B137" s="14" t="str">
        <f>Участники!B$21</f>
        <v>Имя   Б-20</v>
      </c>
      <c r="C137" s="15" t="str">
        <f>Участники!C$21</f>
        <v>Город   Б-20</v>
      </c>
      <c r="D137" s="15">
        <v>3</v>
      </c>
      <c r="E137" s="15"/>
      <c r="F137" s="15"/>
      <c r="G137" s="15"/>
      <c r="H137" s="15"/>
      <c r="I137" s="15"/>
      <c r="J137" s="15"/>
      <c r="K137" s="15"/>
      <c r="L137" s="15"/>
      <c r="M137" s="15"/>
      <c r="N137" s="16">
        <f t="shared" si="4"/>
        <v>3</v>
      </c>
      <c r="O137" s="17">
        <f>RANK(N137,N118:N137,0)</f>
        <v>14</v>
      </c>
    </row>
    <row r="140" spans="1:15" ht="15.75" thickBot="1" x14ac:dyDescent="0.3"/>
    <row r="141" spans="1:15" x14ac:dyDescent="0.25">
      <c r="A141" s="36" t="s">
        <v>1</v>
      </c>
      <c r="B141" s="37" t="s">
        <v>43</v>
      </c>
      <c r="C141" s="37" t="s">
        <v>44</v>
      </c>
      <c r="D141" s="27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9"/>
    </row>
    <row r="142" spans="1:15" x14ac:dyDescent="0.25">
      <c r="A142" s="5" t="str">
        <f>Участники!A7</f>
        <v>Б-6</v>
      </c>
      <c r="B142" s="7" t="str">
        <f>Участники!B7</f>
        <v>Имя   Б-6</v>
      </c>
      <c r="C142" s="7" t="str">
        <f>Участники!C7</f>
        <v>Город   Б-6</v>
      </c>
      <c r="D142" s="30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2"/>
    </row>
    <row r="143" spans="1:15" x14ac:dyDescent="0.25">
      <c r="A143" s="19"/>
      <c r="B143" s="20"/>
      <c r="C143" s="21"/>
      <c r="D143" s="33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5"/>
    </row>
    <row r="144" spans="1:15" x14ac:dyDescent="0.25">
      <c r="A144" s="38"/>
      <c r="B144" s="39"/>
      <c r="C144" s="40"/>
      <c r="D144" s="104" t="s">
        <v>56</v>
      </c>
      <c r="E144" s="104"/>
      <c r="F144" s="104"/>
      <c r="G144" s="104"/>
      <c r="H144" s="104"/>
      <c r="I144" s="104"/>
      <c r="J144" s="104"/>
      <c r="K144" s="104"/>
      <c r="L144" s="104"/>
      <c r="M144" s="104"/>
      <c r="N144" s="105" t="s">
        <v>57</v>
      </c>
      <c r="O144" s="106" t="s">
        <v>58</v>
      </c>
    </row>
    <row r="145" spans="1:15" x14ac:dyDescent="0.25">
      <c r="A145" s="38" t="s">
        <v>1</v>
      </c>
      <c r="B145" s="40" t="s">
        <v>45</v>
      </c>
      <c r="C145" s="40" t="s">
        <v>44</v>
      </c>
      <c r="D145" s="40" t="s">
        <v>46</v>
      </c>
      <c r="E145" s="40" t="s">
        <v>47</v>
      </c>
      <c r="F145" s="40" t="s">
        <v>48</v>
      </c>
      <c r="G145" s="40" t="s">
        <v>49</v>
      </c>
      <c r="H145" s="40" t="s">
        <v>50</v>
      </c>
      <c r="I145" s="40" t="s">
        <v>51</v>
      </c>
      <c r="J145" s="40" t="s">
        <v>52</v>
      </c>
      <c r="K145" s="40" t="s">
        <v>53</v>
      </c>
      <c r="L145" s="40" t="s">
        <v>54</v>
      </c>
      <c r="M145" s="40" t="s">
        <v>55</v>
      </c>
      <c r="N145" s="105"/>
      <c r="O145" s="106"/>
    </row>
    <row r="146" spans="1:15" x14ac:dyDescent="0.25">
      <c r="A146" s="22" t="str">
        <f>Участники!A$2</f>
        <v>Б-1</v>
      </c>
      <c r="B146" s="23" t="str">
        <f>Участники!B$2</f>
        <v>Имя   Б-1</v>
      </c>
      <c r="C146" s="24" t="str">
        <f>Участники!C$2</f>
        <v>Город   Б-1</v>
      </c>
      <c r="D146" s="24">
        <v>2</v>
      </c>
      <c r="E146" s="24"/>
      <c r="F146" s="24"/>
      <c r="G146" s="24"/>
      <c r="H146" s="24"/>
      <c r="I146" s="24"/>
      <c r="J146" s="24"/>
      <c r="K146" s="24"/>
      <c r="L146" s="24"/>
      <c r="M146" s="24"/>
      <c r="N146" s="25">
        <f>D146+E146+F146+G146+H146+I146+J146+K146+L146+M146</f>
        <v>2</v>
      </c>
      <c r="O146" s="26">
        <f>RANK(N146,N146:N165,0)</f>
        <v>18</v>
      </c>
    </row>
    <row r="147" spans="1:15" x14ac:dyDescent="0.25">
      <c r="A147" s="9" t="str">
        <f>Участники!A$3</f>
        <v>Б-2</v>
      </c>
      <c r="B147" s="10" t="str">
        <f>Участники!B$3</f>
        <v>Имя   Б-2</v>
      </c>
      <c r="C147" s="8" t="str">
        <f>Участники!C$3</f>
        <v>Город   Б-2</v>
      </c>
      <c r="D147" s="8">
        <v>5</v>
      </c>
      <c r="E147" s="8"/>
      <c r="F147" s="8"/>
      <c r="G147" s="8"/>
      <c r="H147" s="8"/>
      <c r="I147" s="8"/>
      <c r="J147" s="8"/>
      <c r="K147" s="8"/>
      <c r="L147" s="8"/>
      <c r="M147" s="8"/>
      <c r="N147" s="11">
        <f t="shared" ref="N147:N165" si="5">D147+E147+F147+G147+H147+I147+J147+K147+L147+M147</f>
        <v>5</v>
      </c>
      <c r="O147" s="12">
        <f>RANK(N147,N146:N165,0)</f>
        <v>15</v>
      </c>
    </row>
    <row r="148" spans="1:15" x14ac:dyDescent="0.25">
      <c r="A148" s="9" t="str">
        <f>Участники!A$4</f>
        <v>Б-3</v>
      </c>
      <c r="B148" s="10" t="str">
        <f>Участники!B$4</f>
        <v>Имя   Б-3</v>
      </c>
      <c r="C148" s="8" t="str">
        <f>Участники!C$4</f>
        <v>Город   Б-3</v>
      </c>
      <c r="D148" s="8">
        <v>1</v>
      </c>
      <c r="E148" s="8">
        <v>7</v>
      </c>
      <c r="F148" s="8"/>
      <c r="G148" s="8"/>
      <c r="H148" s="8"/>
      <c r="I148" s="8"/>
      <c r="J148" s="8"/>
      <c r="K148" s="8"/>
      <c r="L148" s="8"/>
      <c r="M148" s="8"/>
      <c r="N148" s="11">
        <f t="shared" si="5"/>
        <v>8</v>
      </c>
      <c r="O148" s="12">
        <f>RANK(N148,N146:N165,0)</f>
        <v>7</v>
      </c>
    </row>
    <row r="149" spans="1:15" x14ac:dyDescent="0.25">
      <c r="A149" s="9" t="str">
        <f>Участники!A$5</f>
        <v>Б-4</v>
      </c>
      <c r="B149" s="10" t="str">
        <f>Участники!B$5</f>
        <v>Имя   Б-4</v>
      </c>
      <c r="C149" s="8" t="str">
        <f>Участники!C$5</f>
        <v>Город   Б-4</v>
      </c>
      <c r="D149" s="8">
        <v>21</v>
      </c>
      <c r="E149" s="8"/>
      <c r="F149" s="8"/>
      <c r="G149" s="8"/>
      <c r="H149" s="8"/>
      <c r="I149" s="8"/>
      <c r="J149" s="8"/>
      <c r="K149" s="8"/>
      <c r="L149" s="8"/>
      <c r="M149" s="8"/>
      <c r="N149" s="11">
        <f t="shared" si="5"/>
        <v>21</v>
      </c>
      <c r="O149" s="12">
        <f>RANK(N149,N146:N165,0)</f>
        <v>4</v>
      </c>
    </row>
    <row r="150" spans="1:15" x14ac:dyDescent="0.25">
      <c r="A150" s="9" t="str">
        <f>Участники!A$6</f>
        <v>Б-5</v>
      </c>
      <c r="B150" s="10" t="str">
        <f>Участники!B$6</f>
        <v>Имя   Б-5</v>
      </c>
      <c r="C150" s="8" t="str">
        <f>Участники!C$6</f>
        <v>Город   Б-5</v>
      </c>
      <c r="D150" s="8">
        <v>5</v>
      </c>
      <c r="E150" s="8">
        <v>6</v>
      </c>
      <c r="F150" s="8">
        <v>4</v>
      </c>
      <c r="G150" s="8"/>
      <c r="H150" s="8"/>
      <c r="I150" s="8"/>
      <c r="J150" s="8"/>
      <c r="K150" s="8"/>
      <c r="L150" s="8"/>
      <c r="M150" s="8"/>
      <c r="N150" s="11">
        <f t="shared" si="5"/>
        <v>15</v>
      </c>
      <c r="O150" s="12">
        <f>RANK(N150,N146:N165,0)</f>
        <v>5</v>
      </c>
    </row>
    <row r="151" spans="1:15" x14ac:dyDescent="0.25">
      <c r="A151" s="9" t="str">
        <f>Участники!A$7</f>
        <v>Б-6</v>
      </c>
      <c r="B151" s="10" t="str">
        <f>Участники!B$7</f>
        <v>Имя   Б-6</v>
      </c>
      <c r="C151" s="8" t="str">
        <f>Участники!C$7</f>
        <v>Город   Б-6</v>
      </c>
      <c r="D151" s="8">
        <v>96</v>
      </c>
      <c r="E151" s="8"/>
      <c r="F151" s="8"/>
      <c r="G151" s="8"/>
      <c r="H151" s="8"/>
      <c r="I151" s="8"/>
      <c r="J151" s="8"/>
      <c r="K151" s="8"/>
      <c r="L151" s="8"/>
      <c r="M151" s="8"/>
      <c r="N151" s="11">
        <f t="shared" si="5"/>
        <v>96</v>
      </c>
      <c r="O151" s="12">
        <f>RANK(N151,N146:N165,0)</f>
        <v>1</v>
      </c>
    </row>
    <row r="152" spans="1:15" x14ac:dyDescent="0.25">
      <c r="A152" s="9" t="str">
        <f>Участники!A$8</f>
        <v>Б-7</v>
      </c>
      <c r="B152" s="10" t="str">
        <f>Участники!B$8</f>
        <v>Имя   Б-7</v>
      </c>
      <c r="C152" s="8" t="str">
        <f>Участники!C$8</f>
        <v>Город   Б-7</v>
      </c>
      <c r="D152" s="8">
        <v>2</v>
      </c>
      <c r="E152" s="8"/>
      <c r="F152" s="8"/>
      <c r="G152" s="8"/>
      <c r="H152" s="8"/>
      <c r="I152" s="8"/>
      <c r="J152" s="8"/>
      <c r="K152" s="8"/>
      <c r="L152" s="8"/>
      <c r="M152" s="8"/>
      <c r="N152" s="11">
        <f t="shared" si="5"/>
        <v>2</v>
      </c>
      <c r="O152" s="12">
        <f>RANK(N152,N146:N165,0)</f>
        <v>18</v>
      </c>
    </row>
    <row r="153" spans="1:15" x14ac:dyDescent="0.25">
      <c r="A153" s="9" t="str">
        <f>Участники!A$9</f>
        <v>Б-8</v>
      </c>
      <c r="B153" s="10" t="str">
        <f>Участники!B$9</f>
        <v>Имя   Б-8</v>
      </c>
      <c r="C153" s="8" t="str">
        <f>Участники!C$9</f>
        <v>Город   Б-8</v>
      </c>
      <c r="D153" s="8">
        <v>85</v>
      </c>
      <c r="E153" s="8"/>
      <c r="F153" s="8"/>
      <c r="G153" s="8"/>
      <c r="H153" s="8"/>
      <c r="I153" s="8"/>
      <c r="J153" s="8"/>
      <c r="K153" s="8"/>
      <c r="L153" s="8"/>
      <c r="M153" s="8"/>
      <c r="N153" s="11">
        <f t="shared" si="5"/>
        <v>85</v>
      </c>
      <c r="O153" s="12">
        <f>RANK(N153,N146:N165,0)</f>
        <v>3</v>
      </c>
    </row>
    <row r="154" spans="1:15" x14ac:dyDescent="0.25">
      <c r="A154" s="9" t="str">
        <f>Участники!A$10</f>
        <v>Б-9</v>
      </c>
      <c r="B154" s="10" t="str">
        <f>Участники!B$10</f>
        <v>Имя   Б-9</v>
      </c>
      <c r="C154" s="8" t="str">
        <f>Участники!C$10</f>
        <v>Город   Б-9</v>
      </c>
      <c r="D154" s="8">
        <v>4</v>
      </c>
      <c r="E154" s="8">
        <v>5</v>
      </c>
      <c r="F154" s="8"/>
      <c r="G154" s="8"/>
      <c r="H154" s="8"/>
      <c r="I154" s="8"/>
      <c r="J154" s="8"/>
      <c r="K154" s="8"/>
      <c r="L154" s="8"/>
      <c r="M154" s="8"/>
      <c r="N154" s="11">
        <f t="shared" si="5"/>
        <v>9</v>
      </c>
      <c r="O154" s="12">
        <f>RANK(N154,N146:N165,0)</f>
        <v>6</v>
      </c>
    </row>
    <row r="155" spans="1:15" x14ac:dyDescent="0.25">
      <c r="A155" s="9" t="str">
        <f>Участники!A$11</f>
        <v>Б-10</v>
      </c>
      <c r="B155" s="10" t="str">
        <f>Участники!B$11</f>
        <v>Имя   Б-10</v>
      </c>
      <c r="C155" s="8" t="str">
        <f>Участники!C$11</f>
        <v>Город   Б-10</v>
      </c>
      <c r="D155" s="8">
        <v>96</v>
      </c>
      <c r="E155" s="8"/>
      <c r="F155" s="8"/>
      <c r="G155" s="8"/>
      <c r="H155" s="8"/>
      <c r="I155" s="8"/>
      <c r="J155" s="8"/>
      <c r="K155" s="8"/>
      <c r="L155" s="8"/>
      <c r="M155" s="8"/>
      <c r="N155" s="11">
        <f t="shared" si="5"/>
        <v>96</v>
      </c>
      <c r="O155" s="12">
        <f>RANK(N155,N146:N165,0)</f>
        <v>1</v>
      </c>
    </row>
    <row r="156" spans="1:15" x14ac:dyDescent="0.25">
      <c r="A156" s="9" t="str">
        <f>Участники!A$12</f>
        <v>Б-11</v>
      </c>
      <c r="B156" s="10" t="str">
        <f>Участники!B$12</f>
        <v>Имя   Б-11</v>
      </c>
      <c r="C156" s="8" t="str">
        <f>Участники!C$12</f>
        <v>Город   Б-11</v>
      </c>
      <c r="D156" s="8">
        <v>1</v>
      </c>
      <c r="E156" s="8"/>
      <c r="F156" s="8"/>
      <c r="G156" s="8"/>
      <c r="H156" s="8"/>
      <c r="I156" s="8"/>
      <c r="J156" s="8"/>
      <c r="K156" s="8"/>
      <c r="L156" s="8"/>
      <c r="M156" s="8"/>
      <c r="N156" s="11">
        <f t="shared" si="5"/>
        <v>1</v>
      </c>
      <c r="O156" s="12">
        <f>RANK(N156,N146:N165,0)</f>
        <v>20</v>
      </c>
    </row>
    <row r="157" spans="1:15" x14ac:dyDescent="0.25">
      <c r="A157" s="9" t="str">
        <f>Участники!A$13</f>
        <v>Б-12</v>
      </c>
      <c r="B157" s="10" t="str">
        <f>Участники!B$13</f>
        <v>Имя   Б-12</v>
      </c>
      <c r="C157" s="8" t="str">
        <f>Участники!C$13</f>
        <v>Город   Б-12</v>
      </c>
      <c r="D157" s="8">
        <v>6</v>
      </c>
      <c r="E157" s="8"/>
      <c r="F157" s="8"/>
      <c r="G157" s="8"/>
      <c r="H157" s="8"/>
      <c r="I157" s="8"/>
      <c r="J157" s="8"/>
      <c r="K157" s="8"/>
      <c r="L157" s="8"/>
      <c r="M157" s="8"/>
      <c r="N157" s="11">
        <f t="shared" si="5"/>
        <v>6</v>
      </c>
      <c r="O157" s="12">
        <f>RANK(N157,N146:N165,0)</f>
        <v>13</v>
      </c>
    </row>
    <row r="158" spans="1:15" x14ac:dyDescent="0.25">
      <c r="A158" s="9" t="str">
        <f>Участники!A$14</f>
        <v>Б-13</v>
      </c>
      <c r="B158" s="10" t="str">
        <f>Участники!B$14</f>
        <v>Имя   Б-13</v>
      </c>
      <c r="C158" s="8" t="str">
        <f>Участники!C$14</f>
        <v>Город   Б-13</v>
      </c>
      <c r="D158" s="8">
        <v>1</v>
      </c>
      <c r="E158" s="8">
        <v>6</v>
      </c>
      <c r="F158" s="8"/>
      <c r="G158" s="8"/>
      <c r="H158" s="8"/>
      <c r="I158" s="8"/>
      <c r="J158" s="8"/>
      <c r="K158" s="8"/>
      <c r="L158" s="8"/>
      <c r="M158" s="8"/>
      <c r="N158" s="11">
        <f t="shared" si="5"/>
        <v>7</v>
      </c>
      <c r="O158" s="12">
        <f>RANK(N158,N146:N165,0)</f>
        <v>10</v>
      </c>
    </row>
    <row r="159" spans="1:15" x14ac:dyDescent="0.25">
      <c r="A159" s="9" t="str">
        <f>Участники!A$15</f>
        <v>Б-14</v>
      </c>
      <c r="B159" s="10" t="str">
        <f>Участники!B$15</f>
        <v>Имя   Б-14</v>
      </c>
      <c r="C159" s="8" t="str">
        <f>Участники!C$15</f>
        <v>Город   Б-14</v>
      </c>
      <c r="D159" s="8">
        <v>6</v>
      </c>
      <c r="E159" s="8"/>
      <c r="F159" s="8"/>
      <c r="G159" s="8"/>
      <c r="H159" s="8"/>
      <c r="I159" s="8"/>
      <c r="J159" s="8"/>
      <c r="K159" s="8"/>
      <c r="L159" s="8"/>
      <c r="M159" s="8"/>
      <c r="N159" s="11">
        <f t="shared" si="5"/>
        <v>6</v>
      </c>
      <c r="O159" s="12">
        <f>RANK(N159,N146:N165,0)</f>
        <v>13</v>
      </c>
    </row>
    <row r="160" spans="1:15" x14ac:dyDescent="0.25">
      <c r="A160" s="9" t="str">
        <f>Участники!A$16</f>
        <v>Б-15</v>
      </c>
      <c r="B160" s="10" t="str">
        <f>Участники!B$16</f>
        <v>Имя   Б-15</v>
      </c>
      <c r="C160" s="8" t="str">
        <f>Участники!C$16</f>
        <v>Город   Б-15</v>
      </c>
      <c r="D160" s="8">
        <v>7</v>
      </c>
      <c r="E160" s="8"/>
      <c r="F160" s="8"/>
      <c r="G160" s="8"/>
      <c r="H160" s="8"/>
      <c r="I160" s="8"/>
      <c r="J160" s="8"/>
      <c r="K160" s="8"/>
      <c r="L160" s="8"/>
      <c r="M160" s="8"/>
      <c r="N160" s="11">
        <f t="shared" si="5"/>
        <v>7</v>
      </c>
      <c r="O160" s="12">
        <f>RANK(N160,N146:N165,0)</f>
        <v>10</v>
      </c>
    </row>
    <row r="161" spans="1:15" x14ac:dyDescent="0.25">
      <c r="A161" s="9" t="str">
        <f>Участники!A$17</f>
        <v>Б-16</v>
      </c>
      <c r="B161" s="10" t="str">
        <f>Участники!B$17</f>
        <v>Имя   Б-16</v>
      </c>
      <c r="C161" s="8" t="str">
        <f>Участники!C$17</f>
        <v>Город   Б-16</v>
      </c>
      <c r="D161" s="8">
        <v>2</v>
      </c>
      <c r="E161" s="8">
        <v>5</v>
      </c>
      <c r="F161" s="8"/>
      <c r="G161" s="8"/>
      <c r="H161" s="8"/>
      <c r="I161" s="8"/>
      <c r="J161" s="8"/>
      <c r="K161" s="8"/>
      <c r="L161" s="8"/>
      <c r="M161" s="8"/>
      <c r="N161" s="11">
        <f t="shared" si="5"/>
        <v>7</v>
      </c>
      <c r="O161" s="12">
        <f>RANK(N161,N146:N165,0)</f>
        <v>10</v>
      </c>
    </row>
    <row r="162" spans="1:15" x14ac:dyDescent="0.25">
      <c r="A162" s="9" t="str">
        <f>Участники!A$18</f>
        <v>Б-17</v>
      </c>
      <c r="B162" s="10" t="str">
        <f>Участники!B$18</f>
        <v>Имя   Б-17</v>
      </c>
      <c r="C162" s="8" t="str">
        <f>Участники!C$18</f>
        <v>Город   Б-17</v>
      </c>
      <c r="D162" s="8">
        <v>8</v>
      </c>
      <c r="E162" s="8"/>
      <c r="F162" s="8"/>
      <c r="G162" s="8"/>
      <c r="H162" s="8"/>
      <c r="I162" s="8"/>
      <c r="J162" s="8"/>
      <c r="K162" s="8"/>
      <c r="L162" s="8"/>
      <c r="M162" s="8"/>
      <c r="N162" s="11">
        <f t="shared" si="5"/>
        <v>8</v>
      </c>
      <c r="O162" s="12">
        <f>RANK(N162,N146:N165,0)</f>
        <v>7</v>
      </c>
    </row>
    <row r="163" spans="1:15" x14ac:dyDescent="0.25">
      <c r="A163" s="9" t="str">
        <f>Участники!A$19</f>
        <v>Б-18</v>
      </c>
      <c r="B163" s="10" t="str">
        <f>Участники!B$19</f>
        <v>Имя   Б-18</v>
      </c>
      <c r="C163" s="8" t="str">
        <f>Участники!C$19</f>
        <v>Город   Б-18</v>
      </c>
      <c r="D163" s="8">
        <v>4</v>
      </c>
      <c r="E163" s="8"/>
      <c r="F163" s="8"/>
      <c r="G163" s="8"/>
      <c r="H163" s="8"/>
      <c r="I163" s="8"/>
      <c r="J163" s="8"/>
      <c r="K163" s="8"/>
      <c r="L163" s="8"/>
      <c r="M163" s="8"/>
      <c r="N163" s="11">
        <f t="shared" si="5"/>
        <v>4</v>
      </c>
      <c r="O163" s="12">
        <f>RANK(N163,N146:N165,0)</f>
        <v>16</v>
      </c>
    </row>
    <row r="164" spans="1:15" x14ac:dyDescent="0.25">
      <c r="A164" s="9" t="str">
        <f>Участники!A$20</f>
        <v>Б-19</v>
      </c>
      <c r="B164" s="10" t="str">
        <f>Участники!B$20</f>
        <v>Имя   Б-19</v>
      </c>
      <c r="C164" s="8" t="str">
        <f>Участники!C$20</f>
        <v>Город   Б-19</v>
      </c>
      <c r="D164" s="8">
        <v>8</v>
      </c>
      <c r="E164" s="8"/>
      <c r="F164" s="8"/>
      <c r="G164" s="8"/>
      <c r="H164" s="8"/>
      <c r="I164" s="8"/>
      <c r="J164" s="8"/>
      <c r="K164" s="8"/>
      <c r="L164" s="8"/>
      <c r="M164" s="8"/>
      <c r="N164" s="11">
        <f t="shared" si="5"/>
        <v>8</v>
      </c>
      <c r="O164" s="12">
        <f>RANK(N164,N146:N165,0)</f>
        <v>7</v>
      </c>
    </row>
    <row r="165" spans="1:15" ht="15.75" thickBot="1" x14ac:dyDescent="0.3">
      <c r="A165" s="13" t="str">
        <f>Участники!A$21</f>
        <v>Б-20</v>
      </c>
      <c r="B165" s="14" t="str">
        <f>Участники!B$21</f>
        <v>Имя   Б-20</v>
      </c>
      <c r="C165" s="15" t="str">
        <f>Участники!C$21</f>
        <v>Город   Б-20</v>
      </c>
      <c r="D165" s="15">
        <v>3</v>
      </c>
      <c r="E165" s="15"/>
      <c r="F165" s="15"/>
      <c r="G165" s="15"/>
      <c r="H165" s="15"/>
      <c r="I165" s="15"/>
      <c r="J165" s="15"/>
      <c r="K165" s="15"/>
      <c r="L165" s="15"/>
      <c r="M165" s="15"/>
      <c r="N165" s="16">
        <f t="shared" si="5"/>
        <v>3</v>
      </c>
      <c r="O165" s="17">
        <f>RANK(N165,N146:N165,0)</f>
        <v>17</v>
      </c>
    </row>
    <row r="168" spans="1:15" ht="15.75" thickBot="1" x14ac:dyDescent="0.3"/>
    <row r="169" spans="1:15" x14ac:dyDescent="0.25">
      <c r="A169" s="36" t="s">
        <v>1</v>
      </c>
      <c r="B169" s="37" t="s">
        <v>43</v>
      </c>
      <c r="C169" s="37" t="s">
        <v>44</v>
      </c>
      <c r="D169" s="27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9"/>
    </row>
    <row r="170" spans="1:15" x14ac:dyDescent="0.25">
      <c r="A170" s="5" t="str">
        <f>Участники!A8</f>
        <v>Б-7</v>
      </c>
      <c r="B170" s="7" t="str">
        <f>Участники!B8</f>
        <v>Имя   Б-7</v>
      </c>
      <c r="C170" s="7" t="str">
        <f>Участники!C8</f>
        <v>Город   Б-7</v>
      </c>
      <c r="D170" s="30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2"/>
    </row>
    <row r="171" spans="1:15" x14ac:dyDescent="0.25">
      <c r="A171" s="19"/>
      <c r="B171" s="20"/>
      <c r="C171" s="21"/>
      <c r="D171" s="33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5"/>
    </row>
    <row r="172" spans="1:15" x14ac:dyDescent="0.25">
      <c r="A172" s="38"/>
      <c r="B172" s="39"/>
      <c r="C172" s="40"/>
      <c r="D172" s="104" t="s">
        <v>56</v>
      </c>
      <c r="E172" s="104"/>
      <c r="F172" s="104"/>
      <c r="G172" s="104"/>
      <c r="H172" s="104"/>
      <c r="I172" s="104"/>
      <c r="J172" s="104"/>
      <c r="K172" s="104"/>
      <c r="L172" s="104"/>
      <c r="M172" s="104"/>
      <c r="N172" s="105" t="s">
        <v>57</v>
      </c>
      <c r="O172" s="106" t="s">
        <v>58</v>
      </c>
    </row>
    <row r="173" spans="1:15" x14ac:dyDescent="0.25">
      <c r="A173" s="38" t="s">
        <v>1</v>
      </c>
      <c r="B173" s="40" t="s">
        <v>45</v>
      </c>
      <c r="C173" s="40" t="s">
        <v>44</v>
      </c>
      <c r="D173" s="40" t="s">
        <v>46</v>
      </c>
      <c r="E173" s="40" t="s">
        <v>47</v>
      </c>
      <c r="F173" s="40" t="s">
        <v>48</v>
      </c>
      <c r="G173" s="40" t="s">
        <v>49</v>
      </c>
      <c r="H173" s="40" t="s">
        <v>50</v>
      </c>
      <c r="I173" s="40" t="s">
        <v>51</v>
      </c>
      <c r="J173" s="40" t="s">
        <v>52</v>
      </c>
      <c r="K173" s="40" t="s">
        <v>53</v>
      </c>
      <c r="L173" s="40" t="s">
        <v>54</v>
      </c>
      <c r="M173" s="40" t="s">
        <v>55</v>
      </c>
      <c r="N173" s="105"/>
      <c r="O173" s="106"/>
    </row>
    <row r="174" spans="1:15" x14ac:dyDescent="0.25">
      <c r="A174" s="22" t="str">
        <f>Участники!A$2</f>
        <v>Б-1</v>
      </c>
      <c r="B174" s="23" t="str">
        <f>Участники!B$2</f>
        <v>Имя   Б-1</v>
      </c>
      <c r="C174" s="24" t="str">
        <f>Участники!C$2</f>
        <v>Город   Б-1</v>
      </c>
      <c r="D174" s="24">
        <v>2</v>
      </c>
      <c r="E174" s="24">
        <v>5</v>
      </c>
      <c r="F174" s="24"/>
      <c r="G174" s="24"/>
      <c r="H174" s="24"/>
      <c r="I174" s="24"/>
      <c r="J174" s="24"/>
      <c r="K174" s="24"/>
      <c r="L174" s="24"/>
      <c r="M174" s="24"/>
      <c r="N174" s="25">
        <f>D174+E174+F174+G174+H174+I174+J174+K174+L174+M174</f>
        <v>7</v>
      </c>
      <c r="O174" s="26">
        <f>RANK(N174,N174:N193,0)</f>
        <v>17</v>
      </c>
    </row>
    <row r="175" spans="1:15" x14ac:dyDescent="0.25">
      <c r="A175" s="9" t="str">
        <f>Участники!A$3</f>
        <v>Б-2</v>
      </c>
      <c r="B175" s="10" t="str">
        <f>Участники!B$3</f>
        <v>Имя   Б-2</v>
      </c>
      <c r="C175" s="8" t="str">
        <f>Участники!C$3</f>
        <v>Город   Б-2</v>
      </c>
      <c r="D175" s="8">
        <v>5</v>
      </c>
      <c r="E175" s="8">
        <v>2</v>
      </c>
      <c r="F175" s="8"/>
      <c r="G175" s="8"/>
      <c r="H175" s="8"/>
      <c r="I175" s="8"/>
      <c r="J175" s="8"/>
      <c r="K175" s="8"/>
      <c r="L175" s="8"/>
      <c r="M175" s="8"/>
      <c r="N175" s="11">
        <f t="shared" ref="N175:N193" si="6">D175+E175+F175+G175+H175+I175+J175+K175+L175+M175</f>
        <v>7</v>
      </c>
      <c r="O175" s="12">
        <f>RANK(N175,N174:N193,0)</f>
        <v>17</v>
      </c>
    </row>
    <row r="176" spans="1:15" x14ac:dyDescent="0.25">
      <c r="A176" s="9" t="str">
        <f>Участники!A$4</f>
        <v>Б-3</v>
      </c>
      <c r="B176" s="10" t="str">
        <f>Участники!B$4</f>
        <v>Имя   Б-3</v>
      </c>
      <c r="C176" s="8" t="str">
        <f>Участники!C$4</f>
        <v>Город   Б-3</v>
      </c>
      <c r="D176" s="8">
        <v>1</v>
      </c>
      <c r="E176" s="8">
        <v>4</v>
      </c>
      <c r="F176" s="8"/>
      <c r="G176" s="8"/>
      <c r="H176" s="8"/>
      <c r="I176" s="8"/>
      <c r="J176" s="8"/>
      <c r="K176" s="8"/>
      <c r="L176" s="8"/>
      <c r="M176" s="8"/>
      <c r="N176" s="11">
        <f t="shared" si="6"/>
        <v>5</v>
      </c>
      <c r="O176" s="12">
        <f>RANK(N176,N174:N193,0)</f>
        <v>20</v>
      </c>
    </row>
    <row r="177" spans="1:15" x14ac:dyDescent="0.25">
      <c r="A177" s="9" t="str">
        <f>Участники!A$5</f>
        <v>Б-4</v>
      </c>
      <c r="B177" s="10" t="str">
        <f>Участники!B$5</f>
        <v>Имя   Б-4</v>
      </c>
      <c r="C177" s="8" t="str">
        <f>Участники!C$5</f>
        <v>Город   Б-4</v>
      </c>
      <c r="D177" s="8">
        <v>21</v>
      </c>
      <c r="E177" s="8">
        <v>6</v>
      </c>
      <c r="F177" s="8"/>
      <c r="G177" s="8"/>
      <c r="H177" s="8"/>
      <c r="I177" s="8"/>
      <c r="J177" s="8"/>
      <c r="K177" s="8"/>
      <c r="L177" s="8"/>
      <c r="M177" s="8"/>
      <c r="N177" s="11">
        <f t="shared" si="6"/>
        <v>27</v>
      </c>
      <c r="O177" s="12">
        <f>RANK(N177,N174:N193,0)</f>
        <v>11</v>
      </c>
    </row>
    <row r="178" spans="1:15" x14ac:dyDescent="0.25">
      <c r="A178" s="9" t="str">
        <f>Участники!A$6</f>
        <v>Б-5</v>
      </c>
      <c r="B178" s="10" t="str">
        <f>Участники!B$6</f>
        <v>Имя   Б-5</v>
      </c>
      <c r="C178" s="8" t="str">
        <f>Участники!C$6</f>
        <v>Город   Б-5</v>
      </c>
      <c r="D178" s="8">
        <v>5</v>
      </c>
      <c r="E178" s="8">
        <v>8</v>
      </c>
      <c r="F178" s="8"/>
      <c r="G178" s="8"/>
      <c r="H178" s="8"/>
      <c r="I178" s="8"/>
      <c r="J178" s="8"/>
      <c r="K178" s="8"/>
      <c r="L178" s="8"/>
      <c r="M178" s="8"/>
      <c r="N178" s="11">
        <f t="shared" si="6"/>
        <v>13</v>
      </c>
      <c r="O178" s="12">
        <f>RANK(N178,N174:N193,0)</f>
        <v>16</v>
      </c>
    </row>
    <row r="179" spans="1:15" x14ac:dyDescent="0.25">
      <c r="A179" s="9" t="str">
        <f>Участники!A$7</f>
        <v>Б-6</v>
      </c>
      <c r="B179" s="10" t="str">
        <f>Участники!B$7</f>
        <v>Имя   Б-6</v>
      </c>
      <c r="C179" s="8" t="str">
        <f>Участники!C$7</f>
        <v>Город   Б-6</v>
      </c>
      <c r="D179" s="8">
        <v>96</v>
      </c>
      <c r="E179" s="8">
        <v>10</v>
      </c>
      <c r="F179" s="8"/>
      <c r="G179" s="8"/>
      <c r="H179" s="8"/>
      <c r="I179" s="8"/>
      <c r="J179" s="8"/>
      <c r="K179" s="8"/>
      <c r="L179" s="8"/>
      <c r="M179" s="8"/>
      <c r="N179" s="11">
        <f t="shared" si="6"/>
        <v>106</v>
      </c>
      <c r="O179" s="12">
        <f>RANK(N179,N174:N193,0)</f>
        <v>2</v>
      </c>
    </row>
    <row r="180" spans="1:15" x14ac:dyDescent="0.25">
      <c r="A180" s="9" t="str">
        <f>Участники!A$8</f>
        <v>Б-7</v>
      </c>
      <c r="B180" s="10" t="str">
        <f>Участники!B$8</f>
        <v>Имя   Б-7</v>
      </c>
      <c r="C180" s="8" t="str">
        <f>Участники!C$8</f>
        <v>Город   Б-7</v>
      </c>
      <c r="D180" s="8">
        <v>2</v>
      </c>
      <c r="E180" s="8">
        <v>12</v>
      </c>
      <c r="F180" s="8"/>
      <c r="G180" s="8"/>
      <c r="H180" s="8"/>
      <c r="I180" s="8"/>
      <c r="J180" s="8"/>
      <c r="K180" s="8"/>
      <c r="L180" s="8"/>
      <c r="M180" s="8"/>
      <c r="N180" s="11">
        <f t="shared" si="6"/>
        <v>14</v>
      </c>
      <c r="O180" s="12">
        <f>RANK(N180,N174:N193,0)</f>
        <v>15</v>
      </c>
    </row>
    <row r="181" spans="1:15" x14ac:dyDescent="0.25">
      <c r="A181" s="9" t="str">
        <f>Участники!A$9</f>
        <v>Б-8</v>
      </c>
      <c r="B181" s="10" t="str">
        <f>Участники!B$9</f>
        <v>Имя   Б-8</v>
      </c>
      <c r="C181" s="8" t="str">
        <f>Участники!C$9</f>
        <v>Город   Б-8</v>
      </c>
      <c r="D181" s="8">
        <v>85</v>
      </c>
      <c r="E181" s="8">
        <v>14</v>
      </c>
      <c r="F181" s="8"/>
      <c r="G181" s="8"/>
      <c r="H181" s="8"/>
      <c r="I181" s="8"/>
      <c r="J181" s="8"/>
      <c r="K181" s="8"/>
      <c r="L181" s="8"/>
      <c r="M181" s="8"/>
      <c r="N181" s="11">
        <f t="shared" si="6"/>
        <v>99</v>
      </c>
      <c r="O181" s="12">
        <f>RANK(N181,N174:N193,0)</f>
        <v>3</v>
      </c>
    </row>
    <row r="182" spans="1:15" x14ac:dyDescent="0.25">
      <c r="A182" s="9" t="str">
        <f>Участники!A$10</f>
        <v>Б-9</v>
      </c>
      <c r="B182" s="10" t="str">
        <f>Участники!B$10</f>
        <v>Имя   Б-9</v>
      </c>
      <c r="C182" s="8" t="str">
        <f>Участники!C$10</f>
        <v>Город   Б-9</v>
      </c>
      <c r="D182" s="8">
        <v>4</v>
      </c>
      <c r="E182" s="8">
        <v>16</v>
      </c>
      <c r="F182" s="8"/>
      <c r="G182" s="8"/>
      <c r="H182" s="8"/>
      <c r="I182" s="8"/>
      <c r="J182" s="8"/>
      <c r="K182" s="8"/>
      <c r="L182" s="8"/>
      <c r="M182" s="8"/>
      <c r="N182" s="11">
        <f t="shared" si="6"/>
        <v>20</v>
      </c>
      <c r="O182" s="12">
        <f>RANK(N182,N174:N193,0)</f>
        <v>14</v>
      </c>
    </row>
    <row r="183" spans="1:15" x14ac:dyDescent="0.25">
      <c r="A183" s="9" t="str">
        <f>Участники!A$11</f>
        <v>Б-10</v>
      </c>
      <c r="B183" s="10" t="str">
        <f>Участники!B$11</f>
        <v>Имя   Б-10</v>
      </c>
      <c r="C183" s="8" t="str">
        <f>Участники!C$11</f>
        <v>Город   Б-10</v>
      </c>
      <c r="D183" s="8">
        <v>96</v>
      </c>
      <c r="E183" s="8">
        <v>18</v>
      </c>
      <c r="F183" s="8"/>
      <c r="G183" s="8"/>
      <c r="H183" s="8"/>
      <c r="I183" s="8"/>
      <c r="J183" s="8"/>
      <c r="K183" s="8"/>
      <c r="L183" s="8"/>
      <c r="M183" s="8"/>
      <c r="N183" s="11">
        <f t="shared" si="6"/>
        <v>114</v>
      </c>
      <c r="O183" s="12">
        <f>RANK(N183,N174:N193,0)</f>
        <v>1</v>
      </c>
    </row>
    <row r="184" spans="1:15" x14ac:dyDescent="0.25">
      <c r="A184" s="9" t="str">
        <f>Участники!A$12</f>
        <v>Б-11</v>
      </c>
      <c r="B184" s="10" t="str">
        <f>Участники!B$12</f>
        <v>Имя   Б-11</v>
      </c>
      <c r="C184" s="8" t="str">
        <f>Участники!C$12</f>
        <v>Город   Б-11</v>
      </c>
      <c r="D184" s="8">
        <v>1</v>
      </c>
      <c r="E184" s="8">
        <v>20</v>
      </c>
      <c r="F184" s="8"/>
      <c r="G184" s="8"/>
      <c r="H184" s="8"/>
      <c r="I184" s="8"/>
      <c r="J184" s="8"/>
      <c r="K184" s="8"/>
      <c r="L184" s="8"/>
      <c r="M184" s="8"/>
      <c r="N184" s="11">
        <f t="shared" si="6"/>
        <v>21</v>
      </c>
      <c r="O184" s="12">
        <f>RANK(N184,N174:N193,0)</f>
        <v>13</v>
      </c>
    </row>
    <row r="185" spans="1:15" x14ac:dyDescent="0.25">
      <c r="A185" s="9" t="str">
        <f>Участники!A$13</f>
        <v>Б-12</v>
      </c>
      <c r="B185" s="10" t="str">
        <f>Участники!B$13</f>
        <v>Имя   Б-12</v>
      </c>
      <c r="C185" s="8" t="str">
        <f>Участники!C$13</f>
        <v>Город   Б-12</v>
      </c>
      <c r="D185" s="8">
        <v>6</v>
      </c>
      <c r="E185" s="8">
        <v>22</v>
      </c>
      <c r="F185" s="8"/>
      <c r="G185" s="8"/>
      <c r="H185" s="8"/>
      <c r="I185" s="8"/>
      <c r="J185" s="8"/>
      <c r="K185" s="8"/>
      <c r="L185" s="8"/>
      <c r="M185" s="8"/>
      <c r="N185" s="11">
        <f t="shared" si="6"/>
        <v>28</v>
      </c>
      <c r="O185" s="12">
        <f>RANK(N185,N174:N193,0)</f>
        <v>10</v>
      </c>
    </row>
    <row r="186" spans="1:15" x14ac:dyDescent="0.25">
      <c r="A186" s="9" t="str">
        <f>Участники!A$14</f>
        <v>Б-13</v>
      </c>
      <c r="B186" s="10" t="str">
        <f>Участники!B$14</f>
        <v>Имя   Б-13</v>
      </c>
      <c r="C186" s="8" t="str">
        <f>Участники!C$14</f>
        <v>Город   Б-13</v>
      </c>
      <c r="D186" s="8">
        <v>1</v>
      </c>
      <c r="E186" s="8">
        <v>24</v>
      </c>
      <c r="F186" s="8"/>
      <c r="G186" s="8"/>
      <c r="H186" s="8"/>
      <c r="I186" s="8"/>
      <c r="J186" s="8"/>
      <c r="K186" s="8"/>
      <c r="L186" s="8"/>
      <c r="M186" s="8"/>
      <c r="N186" s="11">
        <f t="shared" si="6"/>
        <v>25</v>
      </c>
      <c r="O186" s="12">
        <f>RANK(N186,N174:N193,0)</f>
        <v>12</v>
      </c>
    </row>
    <row r="187" spans="1:15" x14ac:dyDescent="0.25">
      <c r="A187" s="9" t="str">
        <f>Участники!A$15</f>
        <v>Б-14</v>
      </c>
      <c r="B187" s="10" t="str">
        <f>Участники!B$15</f>
        <v>Имя   Б-14</v>
      </c>
      <c r="C187" s="8" t="str">
        <f>Участники!C$15</f>
        <v>Город   Б-14</v>
      </c>
      <c r="D187" s="8">
        <v>6</v>
      </c>
      <c r="E187" s="8">
        <v>26</v>
      </c>
      <c r="F187" s="8"/>
      <c r="G187" s="8"/>
      <c r="H187" s="8"/>
      <c r="I187" s="8"/>
      <c r="J187" s="8"/>
      <c r="K187" s="8"/>
      <c r="L187" s="8"/>
      <c r="M187" s="8"/>
      <c r="N187" s="11">
        <f t="shared" si="6"/>
        <v>32</v>
      </c>
      <c r="O187" s="12">
        <f>RANK(N187,N174:N193,0)</f>
        <v>8</v>
      </c>
    </row>
    <row r="188" spans="1:15" x14ac:dyDescent="0.25">
      <c r="A188" s="9" t="str">
        <f>Участники!A$16</f>
        <v>Б-15</v>
      </c>
      <c r="B188" s="10" t="str">
        <f>Участники!B$16</f>
        <v>Имя   Б-15</v>
      </c>
      <c r="C188" s="8" t="str">
        <f>Участники!C$16</f>
        <v>Город   Б-15</v>
      </c>
      <c r="D188" s="8">
        <v>7</v>
      </c>
      <c r="E188" s="8">
        <v>28</v>
      </c>
      <c r="F188" s="8"/>
      <c r="G188" s="8"/>
      <c r="H188" s="8"/>
      <c r="I188" s="8"/>
      <c r="J188" s="8"/>
      <c r="K188" s="8"/>
      <c r="L188" s="8"/>
      <c r="M188" s="8"/>
      <c r="N188" s="11">
        <f t="shared" si="6"/>
        <v>35</v>
      </c>
      <c r="O188" s="12">
        <f>RANK(N188,N174:N193,0)</f>
        <v>7</v>
      </c>
    </row>
    <row r="189" spans="1:15" x14ac:dyDescent="0.25">
      <c r="A189" s="9" t="str">
        <f>Участники!A$17</f>
        <v>Б-16</v>
      </c>
      <c r="B189" s="10" t="str">
        <f>Участники!B$17</f>
        <v>Имя   Б-16</v>
      </c>
      <c r="C189" s="8" t="str">
        <f>Участники!C$17</f>
        <v>Город   Б-16</v>
      </c>
      <c r="D189" s="8">
        <v>2</v>
      </c>
      <c r="E189" s="8">
        <v>30</v>
      </c>
      <c r="F189" s="8"/>
      <c r="G189" s="8"/>
      <c r="H189" s="8"/>
      <c r="I189" s="8"/>
      <c r="J189" s="8"/>
      <c r="K189" s="8"/>
      <c r="L189" s="8"/>
      <c r="M189" s="8"/>
      <c r="N189" s="11">
        <f t="shared" si="6"/>
        <v>32</v>
      </c>
      <c r="O189" s="12">
        <f>RANK(N189,N174:N193,0)</f>
        <v>8</v>
      </c>
    </row>
    <row r="190" spans="1:15" x14ac:dyDescent="0.25">
      <c r="A190" s="9" t="str">
        <f>Участники!A$18</f>
        <v>Б-17</v>
      </c>
      <c r="B190" s="10" t="str">
        <f>Участники!B$18</f>
        <v>Имя   Б-17</v>
      </c>
      <c r="C190" s="8" t="str">
        <f>Участники!C$18</f>
        <v>Город   Б-17</v>
      </c>
      <c r="D190" s="8">
        <v>8</v>
      </c>
      <c r="E190" s="8">
        <v>32</v>
      </c>
      <c r="F190" s="8"/>
      <c r="G190" s="8"/>
      <c r="H190" s="8"/>
      <c r="I190" s="8"/>
      <c r="J190" s="8"/>
      <c r="K190" s="8"/>
      <c r="L190" s="8"/>
      <c r="M190" s="8"/>
      <c r="N190" s="11">
        <f t="shared" si="6"/>
        <v>40</v>
      </c>
      <c r="O190" s="12">
        <f>RANK(N190,N174:N193,0)</f>
        <v>5</v>
      </c>
    </row>
    <row r="191" spans="1:15" x14ac:dyDescent="0.25">
      <c r="A191" s="9" t="str">
        <f>Участники!A$19</f>
        <v>Б-18</v>
      </c>
      <c r="B191" s="10" t="str">
        <f>Участники!B$19</f>
        <v>Имя   Б-18</v>
      </c>
      <c r="C191" s="8" t="str">
        <f>Участники!C$19</f>
        <v>Город   Б-18</v>
      </c>
      <c r="D191" s="8">
        <v>4</v>
      </c>
      <c r="E191" s="8">
        <v>34</v>
      </c>
      <c r="F191" s="8"/>
      <c r="G191" s="8"/>
      <c r="H191" s="8"/>
      <c r="I191" s="8"/>
      <c r="J191" s="8"/>
      <c r="K191" s="8"/>
      <c r="L191" s="8"/>
      <c r="M191" s="8"/>
      <c r="N191" s="11">
        <f t="shared" si="6"/>
        <v>38</v>
      </c>
      <c r="O191" s="12">
        <f>RANK(N191,N174:N193,0)</f>
        <v>6</v>
      </c>
    </row>
    <row r="192" spans="1:15" x14ac:dyDescent="0.25">
      <c r="A192" s="9" t="str">
        <f>Участники!A$20</f>
        <v>Б-19</v>
      </c>
      <c r="B192" s="10" t="str">
        <f>Участники!B$20</f>
        <v>Имя   Б-19</v>
      </c>
      <c r="C192" s="8" t="str">
        <f>Участники!C$20</f>
        <v>Город   Б-19</v>
      </c>
      <c r="D192" s="8">
        <v>8</v>
      </c>
      <c r="E192" s="8">
        <v>36</v>
      </c>
      <c r="F192" s="8"/>
      <c r="G192" s="8"/>
      <c r="H192" s="8"/>
      <c r="I192" s="8"/>
      <c r="J192" s="8"/>
      <c r="K192" s="8"/>
      <c r="L192" s="8"/>
      <c r="M192" s="8"/>
      <c r="N192" s="11">
        <f t="shared" si="6"/>
        <v>44</v>
      </c>
      <c r="O192" s="12">
        <f>RANK(N192,N174:N193,0)</f>
        <v>4</v>
      </c>
    </row>
    <row r="193" spans="1:15" ht="15.75" thickBot="1" x14ac:dyDescent="0.3">
      <c r="A193" s="13" t="str">
        <f>Участники!A$21</f>
        <v>Б-20</v>
      </c>
      <c r="B193" s="14" t="str">
        <f>Участники!B$21</f>
        <v>Имя   Б-20</v>
      </c>
      <c r="C193" s="15" t="str">
        <f>Участники!C$21</f>
        <v>Город   Б-20</v>
      </c>
      <c r="D193" s="15">
        <v>3</v>
      </c>
      <c r="E193" s="15">
        <v>3</v>
      </c>
      <c r="F193" s="15"/>
      <c r="G193" s="15"/>
      <c r="H193" s="15"/>
      <c r="I193" s="15"/>
      <c r="J193" s="15"/>
      <c r="K193" s="15"/>
      <c r="L193" s="15"/>
      <c r="M193" s="15"/>
      <c r="N193" s="16">
        <f t="shared" si="6"/>
        <v>6</v>
      </c>
      <c r="O193" s="17">
        <f>RANK(N193,N174:N193,0)</f>
        <v>19</v>
      </c>
    </row>
    <row r="196" spans="1:15" ht="15.75" thickBot="1" x14ac:dyDescent="0.3"/>
    <row r="197" spans="1:15" x14ac:dyDescent="0.25">
      <c r="A197" s="36" t="s">
        <v>1</v>
      </c>
      <c r="B197" s="37" t="s">
        <v>43</v>
      </c>
      <c r="C197" s="37" t="s">
        <v>44</v>
      </c>
      <c r="D197" s="27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9"/>
    </row>
    <row r="198" spans="1:15" x14ac:dyDescent="0.25">
      <c r="A198" s="5" t="str">
        <f>Участники!A9</f>
        <v>Б-8</v>
      </c>
      <c r="B198" s="7" t="str">
        <f>Участники!B9</f>
        <v>Имя   Б-8</v>
      </c>
      <c r="C198" s="7" t="str">
        <f>Участники!C9</f>
        <v>Город   Б-8</v>
      </c>
      <c r="D198" s="30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2"/>
    </row>
    <row r="199" spans="1:15" x14ac:dyDescent="0.25">
      <c r="A199" s="19"/>
      <c r="B199" s="20"/>
      <c r="C199" s="21"/>
      <c r="D199" s="33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5"/>
    </row>
    <row r="200" spans="1:15" x14ac:dyDescent="0.25">
      <c r="A200" s="38"/>
      <c r="B200" s="39"/>
      <c r="C200" s="40"/>
      <c r="D200" s="104" t="s">
        <v>56</v>
      </c>
      <c r="E200" s="104"/>
      <c r="F200" s="104"/>
      <c r="G200" s="104"/>
      <c r="H200" s="104"/>
      <c r="I200" s="104"/>
      <c r="J200" s="104"/>
      <c r="K200" s="104"/>
      <c r="L200" s="104"/>
      <c r="M200" s="104"/>
      <c r="N200" s="105" t="s">
        <v>57</v>
      </c>
      <c r="O200" s="106" t="s">
        <v>58</v>
      </c>
    </row>
    <row r="201" spans="1:15" x14ac:dyDescent="0.25">
      <c r="A201" s="38" t="s">
        <v>1</v>
      </c>
      <c r="B201" s="40" t="s">
        <v>45</v>
      </c>
      <c r="C201" s="40" t="s">
        <v>44</v>
      </c>
      <c r="D201" s="40" t="s">
        <v>46</v>
      </c>
      <c r="E201" s="40" t="s">
        <v>47</v>
      </c>
      <c r="F201" s="40" t="s">
        <v>48</v>
      </c>
      <c r="G201" s="40" t="s">
        <v>49</v>
      </c>
      <c r="H201" s="40" t="s">
        <v>50</v>
      </c>
      <c r="I201" s="40" t="s">
        <v>51</v>
      </c>
      <c r="J201" s="40" t="s">
        <v>52</v>
      </c>
      <c r="K201" s="40" t="s">
        <v>53</v>
      </c>
      <c r="L201" s="40" t="s">
        <v>54</v>
      </c>
      <c r="M201" s="40" t="s">
        <v>55</v>
      </c>
      <c r="N201" s="105"/>
      <c r="O201" s="106"/>
    </row>
    <row r="202" spans="1:15" x14ac:dyDescent="0.25">
      <c r="A202" s="22" t="str">
        <f>Участники!A$2</f>
        <v>Б-1</v>
      </c>
      <c r="B202" s="23" t="str">
        <f>Участники!B$2</f>
        <v>Имя   Б-1</v>
      </c>
      <c r="C202" s="24" t="str">
        <f>Участники!C$2</f>
        <v>Город   Б-1</v>
      </c>
      <c r="D202" s="24">
        <v>2</v>
      </c>
      <c r="E202" s="24">
        <v>5</v>
      </c>
      <c r="F202" s="24"/>
      <c r="G202" s="24"/>
      <c r="H202" s="24"/>
      <c r="I202" s="24"/>
      <c r="J202" s="24"/>
      <c r="K202" s="24"/>
      <c r="L202" s="24"/>
      <c r="M202" s="24"/>
      <c r="N202" s="25">
        <f>D202+E202+F202+G202+H202+I202+J202+K202+L202+M202</f>
        <v>7</v>
      </c>
      <c r="O202" s="26">
        <f>RANK(N202,N202:N221,0)</f>
        <v>17</v>
      </c>
    </row>
    <row r="203" spans="1:15" x14ac:dyDescent="0.25">
      <c r="A203" s="9" t="str">
        <f>Участники!A$3</f>
        <v>Б-2</v>
      </c>
      <c r="B203" s="10" t="str">
        <f>Участники!B$3</f>
        <v>Имя   Б-2</v>
      </c>
      <c r="C203" s="8" t="str">
        <f>Участники!C$3</f>
        <v>Город   Б-2</v>
      </c>
      <c r="D203" s="8">
        <v>5</v>
      </c>
      <c r="E203" s="8">
        <v>2</v>
      </c>
      <c r="F203" s="8"/>
      <c r="G203" s="8"/>
      <c r="H203" s="8"/>
      <c r="I203" s="8"/>
      <c r="J203" s="8"/>
      <c r="K203" s="8"/>
      <c r="L203" s="8"/>
      <c r="M203" s="8"/>
      <c r="N203" s="11">
        <f t="shared" ref="N203:N221" si="7">D203+E203+F203+G203+H203+I203+J203+K203+L203+M203</f>
        <v>7</v>
      </c>
      <c r="O203" s="12">
        <f>RANK(N203,N202:N221,0)</f>
        <v>17</v>
      </c>
    </row>
    <row r="204" spans="1:15" x14ac:dyDescent="0.25">
      <c r="A204" s="9" t="str">
        <f>Участники!A$4</f>
        <v>Б-3</v>
      </c>
      <c r="B204" s="10" t="str">
        <f>Участники!B$4</f>
        <v>Имя   Б-3</v>
      </c>
      <c r="C204" s="8" t="str">
        <f>Участники!C$4</f>
        <v>Город   Б-3</v>
      </c>
      <c r="D204" s="8">
        <v>1</v>
      </c>
      <c r="E204" s="8">
        <v>4</v>
      </c>
      <c r="F204" s="8"/>
      <c r="G204" s="8"/>
      <c r="H204" s="8"/>
      <c r="I204" s="8"/>
      <c r="J204" s="8"/>
      <c r="K204" s="8"/>
      <c r="L204" s="8"/>
      <c r="M204" s="8"/>
      <c r="N204" s="11">
        <f t="shared" si="7"/>
        <v>5</v>
      </c>
      <c r="O204" s="12">
        <f>RANK(N204,N202:N221,0)</f>
        <v>20</v>
      </c>
    </row>
    <row r="205" spans="1:15" x14ac:dyDescent="0.25">
      <c r="A205" s="9" t="str">
        <f>Участники!A$5</f>
        <v>Б-4</v>
      </c>
      <c r="B205" s="10" t="str">
        <f>Участники!B$5</f>
        <v>Имя   Б-4</v>
      </c>
      <c r="C205" s="8" t="str">
        <f>Участники!C$5</f>
        <v>Город   Б-4</v>
      </c>
      <c r="D205" s="8">
        <v>21</v>
      </c>
      <c r="E205" s="8">
        <v>6</v>
      </c>
      <c r="F205" s="8"/>
      <c r="G205" s="8"/>
      <c r="H205" s="8"/>
      <c r="I205" s="8"/>
      <c r="J205" s="8"/>
      <c r="K205" s="8"/>
      <c r="L205" s="8"/>
      <c r="M205" s="8"/>
      <c r="N205" s="11">
        <f t="shared" si="7"/>
        <v>27</v>
      </c>
      <c r="O205" s="12">
        <f>RANK(N205,N202:N221,0)</f>
        <v>11</v>
      </c>
    </row>
    <row r="206" spans="1:15" x14ac:dyDescent="0.25">
      <c r="A206" s="9" t="str">
        <f>Участники!A$6</f>
        <v>Б-5</v>
      </c>
      <c r="B206" s="10" t="str">
        <f>Участники!B$6</f>
        <v>Имя   Б-5</v>
      </c>
      <c r="C206" s="8" t="str">
        <f>Участники!C$6</f>
        <v>Город   Б-5</v>
      </c>
      <c r="D206" s="8">
        <v>5</v>
      </c>
      <c r="E206" s="8">
        <v>8</v>
      </c>
      <c r="F206" s="8"/>
      <c r="G206" s="8"/>
      <c r="H206" s="8"/>
      <c r="I206" s="8"/>
      <c r="J206" s="8"/>
      <c r="K206" s="8"/>
      <c r="L206" s="8"/>
      <c r="M206" s="8"/>
      <c r="N206" s="11">
        <f t="shared" si="7"/>
        <v>13</v>
      </c>
      <c r="O206" s="12">
        <f>RANK(N206,N202:N221,0)</f>
        <v>16</v>
      </c>
    </row>
    <row r="207" spans="1:15" x14ac:dyDescent="0.25">
      <c r="A207" s="9" t="str">
        <f>Участники!A$7</f>
        <v>Б-6</v>
      </c>
      <c r="B207" s="10" t="str">
        <f>Участники!B$7</f>
        <v>Имя   Б-6</v>
      </c>
      <c r="C207" s="8" t="str">
        <f>Участники!C$7</f>
        <v>Город   Б-6</v>
      </c>
      <c r="D207" s="8">
        <v>96</v>
      </c>
      <c r="E207" s="8">
        <v>10</v>
      </c>
      <c r="F207" s="8"/>
      <c r="G207" s="8"/>
      <c r="H207" s="8"/>
      <c r="I207" s="8"/>
      <c r="J207" s="8"/>
      <c r="K207" s="8"/>
      <c r="L207" s="8"/>
      <c r="M207" s="8"/>
      <c r="N207" s="11">
        <f t="shared" si="7"/>
        <v>106</v>
      </c>
      <c r="O207" s="12">
        <f>RANK(N207,N202:N221,0)</f>
        <v>2</v>
      </c>
    </row>
    <row r="208" spans="1:15" x14ac:dyDescent="0.25">
      <c r="A208" s="9" t="str">
        <f>Участники!A$8</f>
        <v>Б-7</v>
      </c>
      <c r="B208" s="10" t="str">
        <f>Участники!B$8</f>
        <v>Имя   Б-7</v>
      </c>
      <c r="C208" s="8" t="str">
        <f>Участники!C$8</f>
        <v>Город   Б-7</v>
      </c>
      <c r="D208" s="8">
        <v>2</v>
      </c>
      <c r="E208" s="8">
        <v>12</v>
      </c>
      <c r="F208" s="8"/>
      <c r="G208" s="8"/>
      <c r="H208" s="8"/>
      <c r="I208" s="8"/>
      <c r="J208" s="8"/>
      <c r="K208" s="8"/>
      <c r="L208" s="8"/>
      <c r="M208" s="8"/>
      <c r="N208" s="11">
        <f t="shared" si="7"/>
        <v>14</v>
      </c>
      <c r="O208" s="12">
        <f>RANK(N208,N202:N221,0)</f>
        <v>15</v>
      </c>
    </row>
    <row r="209" spans="1:15" x14ac:dyDescent="0.25">
      <c r="A209" s="9" t="str">
        <f>Участники!A$9</f>
        <v>Б-8</v>
      </c>
      <c r="B209" s="10" t="str">
        <f>Участники!B$9</f>
        <v>Имя   Б-8</v>
      </c>
      <c r="C209" s="8" t="str">
        <f>Участники!C$9</f>
        <v>Город   Б-8</v>
      </c>
      <c r="D209" s="8">
        <v>85</v>
      </c>
      <c r="E209" s="8">
        <v>14</v>
      </c>
      <c r="F209" s="8"/>
      <c r="G209" s="8"/>
      <c r="H209" s="8"/>
      <c r="I209" s="8"/>
      <c r="J209" s="8"/>
      <c r="K209" s="8"/>
      <c r="L209" s="8"/>
      <c r="M209" s="8"/>
      <c r="N209" s="11">
        <f t="shared" si="7"/>
        <v>99</v>
      </c>
      <c r="O209" s="12">
        <f>RANK(N209,N202:N221,0)</f>
        <v>3</v>
      </c>
    </row>
    <row r="210" spans="1:15" x14ac:dyDescent="0.25">
      <c r="A210" s="9" t="str">
        <f>Участники!A$10</f>
        <v>Б-9</v>
      </c>
      <c r="B210" s="10" t="str">
        <f>Участники!B$10</f>
        <v>Имя   Б-9</v>
      </c>
      <c r="C210" s="8" t="str">
        <f>Участники!C$10</f>
        <v>Город   Б-9</v>
      </c>
      <c r="D210" s="8">
        <v>4</v>
      </c>
      <c r="E210" s="8">
        <v>16</v>
      </c>
      <c r="F210" s="8"/>
      <c r="G210" s="8"/>
      <c r="H210" s="8"/>
      <c r="I210" s="8"/>
      <c r="J210" s="8"/>
      <c r="K210" s="8"/>
      <c r="L210" s="8"/>
      <c r="M210" s="8"/>
      <c r="N210" s="11">
        <f t="shared" si="7"/>
        <v>20</v>
      </c>
      <c r="O210" s="12">
        <f>RANK(N210,N202:N221,0)</f>
        <v>14</v>
      </c>
    </row>
    <row r="211" spans="1:15" x14ac:dyDescent="0.25">
      <c r="A211" s="9" t="str">
        <f>Участники!A$11</f>
        <v>Б-10</v>
      </c>
      <c r="B211" s="10" t="str">
        <f>Участники!B$11</f>
        <v>Имя   Б-10</v>
      </c>
      <c r="C211" s="8" t="str">
        <f>Участники!C$11</f>
        <v>Город   Б-10</v>
      </c>
      <c r="D211" s="8">
        <v>96</v>
      </c>
      <c r="E211" s="8">
        <v>18</v>
      </c>
      <c r="F211" s="8"/>
      <c r="G211" s="8"/>
      <c r="H211" s="8"/>
      <c r="I211" s="8"/>
      <c r="J211" s="8"/>
      <c r="K211" s="8"/>
      <c r="L211" s="8"/>
      <c r="M211" s="8"/>
      <c r="N211" s="11">
        <f t="shared" si="7"/>
        <v>114</v>
      </c>
      <c r="O211" s="12">
        <f>RANK(N211,N202:N221,0)</f>
        <v>1</v>
      </c>
    </row>
    <row r="212" spans="1:15" x14ac:dyDescent="0.25">
      <c r="A212" s="9" t="str">
        <f>Участники!A$12</f>
        <v>Б-11</v>
      </c>
      <c r="B212" s="10" t="str">
        <f>Участники!B$12</f>
        <v>Имя   Б-11</v>
      </c>
      <c r="C212" s="8" t="str">
        <f>Участники!C$12</f>
        <v>Город   Б-11</v>
      </c>
      <c r="D212" s="8">
        <v>1</v>
      </c>
      <c r="E212" s="8">
        <v>20</v>
      </c>
      <c r="F212" s="8"/>
      <c r="G212" s="8"/>
      <c r="H212" s="8"/>
      <c r="I212" s="8"/>
      <c r="J212" s="8"/>
      <c r="K212" s="8"/>
      <c r="L212" s="8"/>
      <c r="M212" s="8"/>
      <c r="N212" s="11">
        <f t="shared" si="7"/>
        <v>21</v>
      </c>
      <c r="O212" s="12">
        <f>RANK(N212,N202:N221,0)</f>
        <v>13</v>
      </c>
    </row>
    <row r="213" spans="1:15" x14ac:dyDescent="0.25">
      <c r="A213" s="9" t="str">
        <f>Участники!A$13</f>
        <v>Б-12</v>
      </c>
      <c r="B213" s="10" t="str">
        <f>Участники!B$13</f>
        <v>Имя   Б-12</v>
      </c>
      <c r="C213" s="8" t="str">
        <f>Участники!C$13</f>
        <v>Город   Б-12</v>
      </c>
      <c r="D213" s="8">
        <v>6</v>
      </c>
      <c r="E213" s="8">
        <v>22</v>
      </c>
      <c r="F213" s="8"/>
      <c r="G213" s="8"/>
      <c r="H213" s="8"/>
      <c r="I213" s="8"/>
      <c r="J213" s="8"/>
      <c r="K213" s="8"/>
      <c r="L213" s="8"/>
      <c r="M213" s="8"/>
      <c r="N213" s="11">
        <f t="shared" si="7"/>
        <v>28</v>
      </c>
      <c r="O213" s="12">
        <f>RANK(N213,N202:N221,0)</f>
        <v>10</v>
      </c>
    </row>
    <row r="214" spans="1:15" x14ac:dyDescent="0.25">
      <c r="A214" s="9" t="str">
        <f>Участники!A$14</f>
        <v>Б-13</v>
      </c>
      <c r="B214" s="10" t="str">
        <f>Участники!B$14</f>
        <v>Имя   Б-13</v>
      </c>
      <c r="C214" s="8" t="str">
        <f>Участники!C$14</f>
        <v>Город   Б-13</v>
      </c>
      <c r="D214" s="8">
        <v>1</v>
      </c>
      <c r="E214" s="8">
        <v>24</v>
      </c>
      <c r="F214" s="8"/>
      <c r="G214" s="8"/>
      <c r="H214" s="8"/>
      <c r="I214" s="8"/>
      <c r="J214" s="8"/>
      <c r="K214" s="8"/>
      <c r="L214" s="8"/>
      <c r="M214" s="8"/>
      <c r="N214" s="11">
        <f t="shared" si="7"/>
        <v>25</v>
      </c>
      <c r="O214" s="12">
        <f>RANK(N214,N202:N221,0)</f>
        <v>12</v>
      </c>
    </row>
    <row r="215" spans="1:15" x14ac:dyDescent="0.25">
      <c r="A215" s="9" t="str">
        <f>Участники!A$15</f>
        <v>Б-14</v>
      </c>
      <c r="B215" s="10" t="str">
        <f>Участники!B$15</f>
        <v>Имя   Б-14</v>
      </c>
      <c r="C215" s="8" t="str">
        <f>Участники!C$15</f>
        <v>Город   Б-14</v>
      </c>
      <c r="D215" s="8">
        <v>6</v>
      </c>
      <c r="E215" s="8">
        <v>26</v>
      </c>
      <c r="F215" s="8"/>
      <c r="G215" s="8"/>
      <c r="H215" s="8"/>
      <c r="I215" s="8"/>
      <c r="J215" s="8"/>
      <c r="K215" s="8"/>
      <c r="L215" s="8"/>
      <c r="M215" s="8"/>
      <c r="N215" s="11">
        <f t="shared" si="7"/>
        <v>32</v>
      </c>
      <c r="O215" s="12">
        <f>RANK(N215,N202:N221,0)</f>
        <v>8</v>
      </c>
    </row>
    <row r="216" spans="1:15" x14ac:dyDescent="0.25">
      <c r="A216" s="9" t="str">
        <f>Участники!A$16</f>
        <v>Б-15</v>
      </c>
      <c r="B216" s="10" t="str">
        <f>Участники!B$16</f>
        <v>Имя   Б-15</v>
      </c>
      <c r="C216" s="8" t="str">
        <f>Участники!C$16</f>
        <v>Город   Б-15</v>
      </c>
      <c r="D216" s="8">
        <v>7</v>
      </c>
      <c r="E216" s="8">
        <v>28</v>
      </c>
      <c r="F216" s="8"/>
      <c r="G216" s="8"/>
      <c r="H216" s="8"/>
      <c r="I216" s="8"/>
      <c r="J216" s="8"/>
      <c r="K216" s="8"/>
      <c r="L216" s="8"/>
      <c r="M216" s="8"/>
      <c r="N216" s="11">
        <f t="shared" si="7"/>
        <v>35</v>
      </c>
      <c r="O216" s="12">
        <f>RANK(N216,N202:N221,0)</f>
        <v>7</v>
      </c>
    </row>
    <row r="217" spans="1:15" x14ac:dyDescent="0.25">
      <c r="A217" s="9" t="str">
        <f>Участники!A$17</f>
        <v>Б-16</v>
      </c>
      <c r="B217" s="10" t="str">
        <f>Участники!B$17</f>
        <v>Имя   Б-16</v>
      </c>
      <c r="C217" s="8" t="str">
        <f>Участники!C$17</f>
        <v>Город   Б-16</v>
      </c>
      <c r="D217" s="8">
        <v>2</v>
      </c>
      <c r="E217" s="8">
        <v>30</v>
      </c>
      <c r="F217" s="8"/>
      <c r="G217" s="8"/>
      <c r="H217" s="8"/>
      <c r="I217" s="8"/>
      <c r="J217" s="8"/>
      <c r="K217" s="8"/>
      <c r="L217" s="8"/>
      <c r="M217" s="8"/>
      <c r="N217" s="11">
        <f t="shared" si="7"/>
        <v>32</v>
      </c>
      <c r="O217" s="12">
        <f>RANK(N217,N202:N221,0)</f>
        <v>8</v>
      </c>
    </row>
    <row r="218" spans="1:15" x14ac:dyDescent="0.25">
      <c r="A218" s="9" t="str">
        <f>Участники!A$18</f>
        <v>Б-17</v>
      </c>
      <c r="B218" s="10" t="str">
        <f>Участники!B$18</f>
        <v>Имя   Б-17</v>
      </c>
      <c r="C218" s="8" t="str">
        <f>Участники!C$18</f>
        <v>Город   Б-17</v>
      </c>
      <c r="D218" s="8">
        <v>8</v>
      </c>
      <c r="E218" s="8">
        <v>32</v>
      </c>
      <c r="F218" s="8"/>
      <c r="G218" s="8"/>
      <c r="H218" s="8"/>
      <c r="I218" s="8"/>
      <c r="J218" s="8"/>
      <c r="K218" s="8"/>
      <c r="L218" s="8"/>
      <c r="M218" s="8"/>
      <c r="N218" s="11">
        <f t="shared" si="7"/>
        <v>40</v>
      </c>
      <c r="O218" s="12">
        <f>RANK(N218,N202:N221,0)</f>
        <v>5</v>
      </c>
    </row>
    <row r="219" spans="1:15" x14ac:dyDescent="0.25">
      <c r="A219" s="9" t="str">
        <f>Участники!A$19</f>
        <v>Б-18</v>
      </c>
      <c r="B219" s="10" t="str">
        <f>Участники!B$19</f>
        <v>Имя   Б-18</v>
      </c>
      <c r="C219" s="8" t="str">
        <f>Участники!C$19</f>
        <v>Город   Б-18</v>
      </c>
      <c r="D219" s="8">
        <v>4</v>
      </c>
      <c r="E219" s="8">
        <v>34</v>
      </c>
      <c r="F219" s="8"/>
      <c r="G219" s="8"/>
      <c r="H219" s="8"/>
      <c r="I219" s="8"/>
      <c r="J219" s="8"/>
      <c r="K219" s="8"/>
      <c r="L219" s="8"/>
      <c r="M219" s="8"/>
      <c r="N219" s="11">
        <f t="shared" si="7"/>
        <v>38</v>
      </c>
      <c r="O219" s="12">
        <f>RANK(N219,N202:N221,0)</f>
        <v>6</v>
      </c>
    </row>
    <row r="220" spans="1:15" x14ac:dyDescent="0.25">
      <c r="A220" s="9" t="str">
        <f>Участники!A$20</f>
        <v>Б-19</v>
      </c>
      <c r="B220" s="10" t="str">
        <f>Участники!B$20</f>
        <v>Имя   Б-19</v>
      </c>
      <c r="C220" s="8" t="str">
        <f>Участники!C$20</f>
        <v>Город   Б-19</v>
      </c>
      <c r="D220" s="8">
        <v>8</v>
      </c>
      <c r="E220" s="8">
        <v>36</v>
      </c>
      <c r="F220" s="8"/>
      <c r="G220" s="8"/>
      <c r="H220" s="8"/>
      <c r="I220" s="8"/>
      <c r="J220" s="8"/>
      <c r="K220" s="8"/>
      <c r="L220" s="8"/>
      <c r="M220" s="8"/>
      <c r="N220" s="11">
        <f t="shared" si="7"/>
        <v>44</v>
      </c>
      <c r="O220" s="12">
        <f>RANK(N220,N202:N221,0)</f>
        <v>4</v>
      </c>
    </row>
    <row r="221" spans="1:15" ht="15.75" thickBot="1" x14ac:dyDescent="0.3">
      <c r="A221" s="13" t="str">
        <f>Участники!A$21</f>
        <v>Б-20</v>
      </c>
      <c r="B221" s="14" t="str">
        <f>Участники!B$21</f>
        <v>Имя   Б-20</v>
      </c>
      <c r="C221" s="15" t="str">
        <f>Участники!C$21</f>
        <v>Город   Б-20</v>
      </c>
      <c r="D221" s="15">
        <v>3</v>
      </c>
      <c r="E221" s="15">
        <v>3</v>
      </c>
      <c r="F221" s="15"/>
      <c r="G221" s="15"/>
      <c r="H221" s="15"/>
      <c r="I221" s="15"/>
      <c r="J221" s="15"/>
      <c r="K221" s="15"/>
      <c r="L221" s="15"/>
      <c r="M221" s="15"/>
      <c r="N221" s="16">
        <f t="shared" si="7"/>
        <v>6</v>
      </c>
      <c r="O221" s="17">
        <f>RANK(N221,N202:N221,0)</f>
        <v>19</v>
      </c>
    </row>
    <row r="224" spans="1:15" ht="15.75" thickBot="1" x14ac:dyDescent="0.3"/>
    <row r="225" spans="1:15" x14ac:dyDescent="0.25">
      <c r="A225" s="36" t="s">
        <v>1</v>
      </c>
      <c r="B225" s="37" t="s">
        <v>43</v>
      </c>
      <c r="C225" s="37" t="s">
        <v>44</v>
      </c>
      <c r="D225" s="27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9"/>
    </row>
    <row r="226" spans="1:15" x14ac:dyDescent="0.25">
      <c r="A226" s="5" t="str">
        <f>Участники!A10</f>
        <v>Б-9</v>
      </c>
      <c r="B226" s="7" t="str">
        <f>Участники!B10</f>
        <v>Имя   Б-9</v>
      </c>
      <c r="C226" s="7" t="str">
        <f>Участники!C10</f>
        <v>Город   Б-9</v>
      </c>
      <c r="D226" s="30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2"/>
    </row>
    <row r="227" spans="1:15" x14ac:dyDescent="0.25">
      <c r="A227" s="19"/>
      <c r="B227" s="20"/>
      <c r="C227" s="21"/>
      <c r="D227" s="33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5"/>
    </row>
    <row r="228" spans="1:15" x14ac:dyDescent="0.25">
      <c r="A228" s="38"/>
      <c r="B228" s="39"/>
      <c r="C228" s="40"/>
      <c r="D228" s="104" t="s">
        <v>56</v>
      </c>
      <c r="E228" s="104"/>
      <c r="F228" s="104"/>
      <c r="G228" s="104"/>
      <c r="H228" s="104"/>
      <c r="I228" s="104"/>
      <c r="J228" s="104"/>
      <c r="K228" s="104"/>
      <c r="L228" s="104"/>
      <c r="M228" s="104"/>
      <c r="N228" s="105" t="s">
        <v>57</v>
      </c>
      <c r="O228" s="106" t="s">
        <v>58</v>
      </c>
    </row>
    <row r="229" spans="1:15" x14ac:dyDescent="0.25">
      <c r="A229" s="38" t="s">
        <v>1</v>
      </c>
      <c r="B229" s="40" t="s">
        <v>45</v>
      </c>
      <c r="C229" s="40" t="s">
        <v>44</v>
      </c>
      <c r="D229" s="40" t="s">
        <v>46</v>
      </c>
      <c r="E229" s="40" t="s">
        <v>47</v>
      </c>
      <c r="F229" s="40" t="s">
        <v>48</v>
      </c>
      <c r="G229" s="40" t="s">
        <v>49</v>
      </c>
      <c r="H229" s="40" t="s">
        <v>50</v>
      </c>
      <c r="I229" s="40" t="s">
        <v>51</v>
      </c>
      <c r="J229" s="40" t="s">
        <v>52</v>
      </c>
      <c r="K229" s="40" t="s">
        <v>53</v>
      </c>
      <c r="L229" s="40" t="s">
        <v>54</v>
      </c>
      <c r="M229" s="40" t="s">
        <v>55</v>
      </c>
      <c r="N229" s="105"/>
      <c r="O229" s="106"/>
    </row>
    <row r="230" spans="1:15" x14ac:dyDescent="0.25">
      <c r="A230" s="22" t="str">
        <f>Участники!A$2</f>
        <v>Б-1</v>
      </c>
      <c r="B230" s="23" t="str">
        <f>Участники!B$2</f>
        <v>Имя   Б-1</v>
      </c>
      <c r="C230" s="24" t="str">
        <f>Участники!C$2</f>
        <v>Город   Б-1</v>
      </c>
      <c r="D230" s="24">
        <v>20</v>
      </c>
      <c r="E230" s="24">
        <v>6</v>
      </c>
      <c r="F230" s="24">
        <v>7</v>
      </c>
      <c r="G230" s="24"/>
      <c r="H230" s="24"/>
      <c r="I230" s="24"/>
      <c r="J230" s="24"/>
      <c r="K230" s="24"/>
      <c r="L230" s="24"/>
      <c r="M230" s="24"/>
      <c r="N230" s="25">
        <f>D230+E230+F230+G230+H230+I230+J230+K230+L230+M230</f>
        <v>33</v>
      </c>
      <c r="O230" s="26">
        <f>RANK(N230,N230:N249,0)</f>
        <v>2</v>
      </c>
    </row>
    <row r="231" spans="1:15" x14ac:dyDescent="0.25">
      <c r="A231" s="9" t="str">
        <f>Участники!A$3</f>
        <v>Б-2</v>
      </c>
      <c r="B231" s="10" t="str">
        <f>Участники!B$3</f>
        <v>Имя   Б-2</v>
      </c>
      <c r="C231" s="8" t="str">
        <f>Участники!C$3</f>
        <v>Город   Б-2</v>
      </c>
      <c r="D231" s="8">
        <v>19</v>
      </c>
      <c r="E231" s="8"/>
      <c r="F231" s="8"/>
      <c r="G231" s="8"/>
      <c r="H231" s="8"/>
      <c r="I231" s="8"/>
      <c r="J231" s="8"/>
      <c r="K231" s="8"/>
      <c r="L231" s="8"/>
      <c r="M231" s="8"/>
      <c r="N231" s="11">
        <f t="shared" ref="N231:N249" si="8">D231+E231+F231+G231+H231+I231+J231+K231+L231+M231</f>
        <v>19</v>
      </c>
      <c r="O231" s="12">
        <f>RANK(N231,N230:N249,0)</f>
        <v>4</v>
      </c>
    </row>
    <row r="232" spans="1:15" x14ac:dyDescent="0.25">
      <c r="A232" s="9" t="str">
        <f>Участники!A$4</f>
        <v>Б-3</v>
      </c>
      <c r="B232" s="10" t="str">
        <f>Участники!B$4</f>
        <v>Имя   Б-3</v>
      </c>
      <c r="C232" s="8" t="str">
        <f>Участники!C$4</f>
        <v>Город   Б-3</v>
      </c>
      <c r="D232" s="8">
        <v>18</v>
      </c>
      <c r="E232" s="8"/>
      <c r="F232" s="8">
        <v>3</v>
      </c>
      <c r="G232" s="8"/>
      <c r="H232" s="8"/>
      <c r="I232" s="8"/>
      <c r="J232" s="8"/>
      <c r="K232" s="8"/>
      <c r="L232" s="8"/>
      <c r="M232" s="8"/>
      <c r="N232" s="11">
        <f t="shared" si="8"/>
        <v>21</v>
      </c>
      <c r="O232" s="12">
        <f>RANK(N232,N230:N249,0)</f>
        <v>3</v>
      </c>
    </row>
    <row r="233" spans="1:15" x14ac:dyDescent="0.25">
      <c r="A233" s="9" t="str">
        <f>Участники!A$5</f>
        <v>Б-4</v>
      </c>
      <c r="B233" s="10" t="str">
        <f>Участники!B$5</f>
        <v>Имя   Б-4</v>
      </c>
      <c r="C233" s="8" t="str">
        <f>Участники!C$5</f>
        <v>Город   Б-4</v>
      </c>
      <c r="D233" s="8">
        <v>17</v>
      </c>
      <c r="E233" s="8"/>
      <c r="F233" s="8"/>
      <c r="G233" s="8"/>
      <c r="H233" s="8"/>
      <c r="I233" s="8"/>
      <c r="J233" s="8"/>
      <c r="K233" s="8"/>
      <c r="L233" s="8"/>
      <c r="M233" s="8"/>
      <c r="N233" s="11">
        <f t="shared" si="8"/>
        <v>17</v>
      </c>
      <c r="O233" s="12">
        <f>RANK(N233,N230:N249,0)</f>
        <v>5</v>
      </c>
    </row>
    <row r="234" spans="1:15" x14ac:dyDescent="0.25">
      <c r="A234" s="9" t="str">
        <f>Участники!A$6</f>
        <v>Б-5</v>
      </c>
      <c r="B234" s="10" t="str">
        <f>Участники!B$6</f>
        <v>Имя   Б-5</v>
      </c>
      <c r="C234" s="8" t="str">
        <f>Участники!C$6</f>
        <v>Город   Б-5</v>
      </c>
      <c r="D234" s="8">
        <v>16</v>
      </c>
      <c r="E234" s="8"/>
      <c r="F234" s="8"/>
      <c r="G234" s="8"/>
      <c r="H234" s="8"/>
      <c r="I234" s="8"/>
      <c r="J234" s="8"/>
      <c r="K234" s="8"/>
      <c r="L234" s="8"/>
      <c r="M234" s="8"/>
      <c r="N234" s="11">
        <f t="shared" si="8"/>
        <v>16</v>
      </c>
      <c r="O234" s="12">
        <f>RANK(N234,N230:N249,0)</f>
        <v>6</v>
      </c>
    </row>
    <row r="235" spans="1:15" x14ac:dyDescent="0.25">
      <c r="A235" s="9" t="str">
        <f>Участники!A$7</f>
        <v>Б-6</v>
      </c>
      <c r="B235" s="10" t="str">
        <f>Участники!B$7</f>
        <v>Имя   Б-6</v>
      </c>
      <c r="C235" s="8" t="str">
        <f>Участники!C$7</f>
        <v>Город   Б-6</v>
      </c>
      <c r="D235" s="8">
        <v>15</v>
      </c>
      <c r="E235" s="8"/>
      <c r="F235" s="8"/>
      <c r="G235" s="8"/>
      <c r="H235" s="8"/>
      <c r="I235" s="8"/>
      <c r="J235" s="8"/>
      <c r="K235" s="8"/>
      <c r="L235" s="8"/>
      <c r="M235" s="8"/>
      <c r="N235" s="11">
        <f t="shared" si="8"/>
        <v>15</v>
      </c>
      <c r="O235" s="12">
        <f>RANK(N235,N230:N249,0)</f>
        <v>7</v>
      </c>
    </row>
    <row r="236" spans="1:15" x14ac:dyDescent="0.25">
      <c r="A236" s="9" t="str">
        <f>Участники!A$8</f>
        <v>Б-7</v>
      </c>
      <c r="B236" s="10" t="str">
        <f>Участники!B$8</f>
        <v>Имя   Б-7</v>
      </c>
      <c r="C236" s="8" t="str">
        <f>Участники!C$8</f>
        <v>Город   Б-7</v>
      </c>
      <c r="D236" s="8">
        <v>14</v>
      </c>
      <c r="E236" s="8"/>
      <c r="F236" s="8"/>
      <c r="G236" s="8"/>
      <c r="H236" s="8"/>
      <c r="I236" s="8"/>
      <c r="J236" s="8"/>
      <c r="K236" s="8"/>
      <c r="L236" s="8"/>
      <c r="M236" s="8"/>
      <c r="N236" s="11">
        <f t="shared" si="8"/>
        <v>14</v>
      </c>
      <c r="O236" s="12">
        <f>RANK(N236,N230:N249,0)</f>
        <v>8</v>
      </c>
    </row>
    <row r="237" spans="1:15" x14ac:dyDescent="0.25">
      <c r="A237" s="9" t="str">
        <f>Участники!A$9</f>
        <v>Б-8</v>
      </c>
      <c r="B237" s="10" t="str">
        <f>Участники!B$9</f>
        <v>Имя   Б-8</v>
      </c>
      <c r="C237" s="8" t="str">
        <f>Участники!C$9</f>
        <v>Город   Б-8</v>
      </c>
      <c r="D237" s="8">
        <v>13</v>
      </c>
      <c r="E237" s="8"/>
      <c r="F237" s="8">
        <v>45</v>
      </c>
      <c r="G237" s="8"/>
      <c r="H237" s="8"/>
      <c r="I237" s="8"/>
      <c r="J237" s="8"/>
      <c r="K237" s="8"/>
      <c r="L237" s="8"/>
      <c r="M237" s="8"/>
      <c r="N237" s="11">
        <f t="shared" si="8"/>
        <v>58</v>
      </c>
      <c r="O237" s="12">
        <f>RANK(N237,N230:N249,0)</f>
        <v>1</v>
      </c>
    </row>
    <row r="238" spans="1:15" x14ac:dyDescent="0.25">
      <c r="A238" s="9" t="str">
        <f>Участники!A$10</f>
        <v>Б-9</v>
      </c>
      <c r="B238" s="10" t="str">
        <f>Участники!B$10</f>
        <v>Имя   Б-9</v>
      </c>
      <c r="C238" s="8" t="str">
        <f>Участники!C$10</f>
        <v>Город   Б-9</v>
      </c>
      <c r="D238" s="8">
        <v>12</v>
      </c>
      <c r="E238" s="8"/>
      <c r="F238" s="8"/>
      <c r="G238" s="8"/>
      <c r="H238" s="8"/>
      <c r="I238" s="8"/>
      <c r="J238" s="8"/>
      <c r="K238" s="8"/>
      <c r="L238" s="8"/>
      <c r="M238" s="8"/>
      <c r="N238" s="11">
        <f t="shared" si="8"/>
        <v>12</v>
      </c>
      <c r="O238" s="12">
        <f>RANK(N238,N230:N249,0)</f>
        <v>9</v>
      </c>
    </row>
    <row r="239" spans="1:15" x14ac:dyDescent="0.25">
      <c r="A239" s="9" t="str">
        <f>Участники!A$11</f>
        <v>Б-10</v>
      </c>
      <c r="B239" s="10" t="str">
        <f>Участники!B$11</f>
        <v>Имя   Б-10</v>
      </c>
      <c r="C239" s="8" t="str">
        <f>Участники!C$11</f>
        <v>Город   Б-10</v>
      </c>
      <c r="D239" s="8">
        <v>11</v>
      </c>
      <c r="E239" s="8"/>
      <c r="F239" s="8"/>
      <c r="G239" s="8"/>
      <c r="H239" s="8"/>
      <c r="I239" s="8"/>
      <c r="J239" s="8"/>
      <c r="K239" s="8"/>
      <c r="L239" s="8"/>
      <c r="M239" s="8"/>
      <c r="N239" s="11">
        <f t="shared" si="8"/>
        <v>11</v>
      </c>
      <c r="O239" s="12">
        <f>RANK(N239,N230:N249,0)</f>
        <v>10</v>
      </c>
    </row>
    <row r="240" spans="1:15" x14ac:dyDescent="0.25">
      <c r="A240" s="9" t="str">
        <f>Участники!A$12</f>
        <v>Б-11</v>
      </c>
      <c r="B240" s="10" t="str">
        <f>Участники!B$12</f>
        <v>Имя   Б-11</v>
      </c>
      <c r="C240" s="8" t="str">
        <f>Участники!C$12</f>
        <v>Город   Б-11</v>
      </c>
      <c r="D240" s="8">
        <v>10</v>
      </c>
      <c r="E240" s="8"/>
      <c r="F240" s="8"/>
      <c r="G240" s="8"/>
      <c r="H240" s="8"/>
      <c r="I240" s="8"/>
      <c r="J240" s="8"/>
      <c r="K240" s="8"/>
      <c r="L240" s="8"/>
      <c r="M240" s="8"/>
      <c r="N240" s="11">
        <f t="shared" si="8"/>
        <v>10</v>
      </c>
      <c r="O240" s="12">
        <f>RANK(N240,N230:N249,0)</f>
        <v>11</v>
      </c>
    </row>
    <row r="241" spans="1:15" x14ac:dyDescent="0.25">
      <c r="A241" s="9" t="str">
        <f>Участники!A$13</f>
        <v>Б-12</v>
      </c>
      <c r="B241" s="10" t="str">
        <f>Участники!B$13</f>
        <v>Имя   Б-12</v>
      </c>
      <c r="C241" s="8" t="str">
        <f>Участники!C$13</f>
        <v>Город   Б-12</v>
      </c>
      <c r="D241" s="8">
        <v>9</v>
      </c>
      <c r="E241" s="8"/>
      <c r="F241" s="8"/>
      <c r="G241" s="8"/>
      <c r="H241" s="8"/>
      <c r="I241" s="8"/>
      <c r="J241" s="8"/>
      <c r="K241" s="8"/>
      <c r="L241" s="8"/>
      <c r="M241" s="8"/>
      <c r="N241" s="11">
        <f t="shared" si="8"/>
        <v>9</v>
      </c>
      <c r="O241" s="12">
        <f>RANK(N241,N230:N249,0)</f>
        <v>13</v>
      </c>
    </row>
    <row r="242" spans="1:15" x14ac:dyDescent="0.25">
      <c r="A242" s="9" t="str">
        <f>Участники!A$14</f>
        <v>Б-13</v>
      </c>
      <c r="B242" s="10" t="str">
        <f>Участники!B$14</f>
        <v>Имя   Б-13</v>
      </c>
      <c r="C242" s="8" t="str">
        <f>Участники!C$14</f>
        <v>Город   Б-13</v>
      </c>
      <c r="D242" s="8">
        <v>8</v>
      </c>
      <c r="E242" s="8"/>
      <c r="F242" s="8"/>
      <c r="G242" s="8"/>
      <c r="H242" s="8"/>
      <c r="I242" s="8"/>
      <c r="J242" s="8"/>
      <c r="K242" s="8"/>
      <c r="L242" s="8"/>
      <c r="M242" s="8"/>
      <c r="N242" s="11">
        <f t="shared" si="8"/>
        <v>8</v>
      </c>
      <c r="O242" s="12">
        <f>RANK(N242,N230:N249,0)</f>
        <v>14</v>
      </c>
    </row>
    <row r="243" spans="1:15" x14ac:dyDescent="0.25">
      <c r="A243" s="9" t="str">
        <f>Участники!A$15</f>
        <v>Б-14</v>
      </c>
      <c r="B243" s="10" t="str">
        <f>Участники!B$15</f>
        <v>Имя   Б-14</v>
      </c>
      <c r="C243" s="8" t="str">
        <f>Участники!C$15</f>
        <v>Город   Б-14</v>
      </c>
      <c r="D243" s="8">
        <v>7</v>
      </c>
      <c r="E243" s="8"/>
      <c r="F243" s="8"/>
      <c r="G243" s="8"/>
      <c r="H243" s="8"/>
      <c r="I243" s="8"/>
      <c r="J243" s="8"/>
      <c r="K243" s="8"/>
      <c r="L243" s="8"/>
      <c r="M243" s="8"/>
      <c r="N243" s="11">
        <f t="shared" si="8"/>
        <v>7</v>
      </c>
      <c r="O243" s="12">
        <f>RANK(N243,N230:N249,0)</f>
        <v>15</v>
      </c>
    </row>
    <row r="244" spans="1:15" x14ac:dyDescent="0.25">
      <c r="A244" s="9" t="str">
        <f>Участники!A$16</f>
        <v>Б-15</v>
      </c>
      <c r="B244" s="10" t="str">
        <f>Участники!B$16</f>
        <v>Имя   Б-15</v>
      </c>
      <c r="C244" s="8" t="str">
        <f>Участники!C$16</f>
        <v>Город   Б-15</v>
      </c>
      <c r="D244" s="8">
        <v>6</v>
      </c>
      <c r="E244" s="8"/>
      <c r="F244" s="8">
        <v>4</v>
      </c>
      <c r="G244" s="8"/>
      <c r="H244" s="8"/>
      <c r="I244" s="8"/>
      <c r="J244" s="8"/>
      <c r="K244" s="8"/>
      <c r="L244" s="8"/>
      <c r="M244" s="8"/>
      <c r="N244" s="11">
        <f t="shared" si="8"/>
        <v>10</v>
      </c>
      <c r="O244" s="12">
        <f>RANK(N244,N230:N249,0)</f>
        <v>11</v>
      </c>
    </row>
    <row r="245" spans="1:15" x14ac:dyDescent="0.25">
      <c r="A245" s="9" t="str">
        <f>Участники!A$17</f>
        <v>Б-16</v>
      </c>
      <c r="B245" s="10" t="str">
        <f>Участники!B$17</f>
        <v>Имя   Б-16</v>
      </c>
      <c r="C245" s="8" t="str">
        <f>Участники!C$17</f>
        <v>Город   Б-16</v>
      </c>
      <c r="D245" s="8">
        <v>5</v>
      </c>
      <c r="E245" s="8"/>
      <c r="F245" s="8"/>
      <c r="G245" s="8"/>
      <c r="H245" s="8"/>
      <c r="I245" s="8"/>
      <c r="J245" s="8"/>
      <c r="K245" s="8"/>
      <c r="L245" s="8"/>
      <c r="M245" s="8"/>
      <c r="N245" s="11">
        <f t="shared" si="8"/>
        <v>5</v>
      </c>
      <c r="O245" s="12">
        <f>RANK(N245,N230:N249,0)</f>
        <v>17</v>
      </c>
    </row>
    <row r="246" spans="1:15" x14ac:dyDescent="0.25">
      <c r="A246" s="9" t="str">
        <f>Участники!A$18</f>
        <v>Б-17</v>
      </c>
      <c r="B246" s="10" t="str">
        <f>Участники!B$18</f>
        <v>Имя   Б-17</v>
      </c>
      <c r="C246" s="8" t="str">
        <f>Участники!C$18</f>
        <v>Город   Б-17</v>
      </c>
      <c r="D246" s="8">
        <v>4</v>
      </c>
      <c r="E246" s="8"/>
      <c r="F246" s="8"/>
      <c r="G246" s="8"/>
      <c r="H246" s="8"/>
      <c r="I246" s="8"/>
      <c r="J246" s="8"/>
      <c r="K246" s="8"/>
      <c r="L246" s="8"/>
      <c r="M246" s="8"/>
      <c r="N246" s="11">
        <f t="shared" si="8"/>
        <v>4</v>
      </c>
      <c r="O246" s="12">
        <f>RANK(N246,N230:N249,0)</f>
        <v>18</v>
      </c>
    </row>
    <row r="247" spans="1:15" x14ac:dyDescent="0.25">
      <c r="A247" s="9" t="str">
        <f>Участники!A$19</f>
        <v>Б-18</v>
      </c>
      <c r="B247" s="10" t="str">
        <f>Участники!B$19</f>
        <v>Имя   Б-18</v>
      </c>
      <c r="C247" s="8" t="str">
        <f>Участники!C$19</f>
        <v>Город   Б-18</v>
      </c>
      <c r="D247" s="8">
        <v>3</v>
      </c>
      <c r="E247" s="8"/>
      <c r="F247" s="8"/>
      <c r="G247" s="8"/>
      <c r="H247" s="8"/>
      <c r="I247" s="8"/>
      <c r="J247" s="8"/>
      <c r="K247" s="8"/>
      <c r="L247" s="8"/>
      <c r="M247" s="8"/>
      <c r="N247" s="11">
        <f t="shared" si="8"/>
        <v>3</v>
      </c>
      <c r="O247" s="12">
        <f>RANK(N247,N230:N249,0)</f>
        <v>19</v>
      </c>
    </row>
    <row r="248" spans="1:15" x14ac:dyDescent="0.25">
      <c r="A248" s="9" t="str">
        <f>Участники!A$20</f>
        <v>Б-19</v>
      </c>
      <c r="B248" s="10" t="str">
        <f>Участники!B$20</f>
        <v>Имя   Б-19</v>
      </c>
      <c r="C248" s="8" t="str">
        <f>Участники!C$20</f>
        <v>Город   Б-19</v>
      </c>
      <c r="D248" s="8">
        <v>2</v>
      </c>
      <c r="E248" s="8">
        <v>5</v>
      </c>
      <c r="F248" s="8"/>
      <c r="G248" s="8"/>
      <c r="H248" s="8"/>
      <c r="I248" s="8"/>
      <c r="J248" s="8"/>
      <c r="K248" s="8"/>
      <c r="L248" s="8"/>
      <c r="M248" s="8"/>
      <c r="N248" s="11">
        <f t="shared" si="8"/>
        <v>7</v>
      </c>
      <c r="O248" s="12">
        <f>RANK(N248,N230:N249,0)</f>
        <v>15</v>
      </c>
    </row>
    <row r="249" spans="1:15" ht="15.75" thickBot="1" x14ac:dyDescent="0.3">
      <c r="A249" s="13" t="str">
        <f>Участники!A$21</f>
        <v>Б-20</v>
      </c>
      <c r="B249" s="14" t="str">
        <f>Участники!B$21</f>
        <v>Имя   Б-20</v>
      </c>
      <c r="C249" s="15" t="str">
        <f>Участники!C$21</f>
        <v>Город   Б-20</v>
      </c>
      <c r="D249" s="15">
        <v>1</v>
      </c>
      <c r="E249" s="15"/>
      <c r="F249" s="15"/>
      <c r="G249" s="15"/>
      <c r="H249" s="15"/>
      <c r="I249" s="15"/>
      <c r="J249" s="15"/>
      <c r="K249" s="15"/>
      <c r="L249" s="15"/>
      <c r="M249" s="15"/>
      <c r="N249" s="16">
        <f t="shared" si="8"/>
        <v>1</v>
      </c>
      <c r="O249" s="17">
        <f>RANK(N249,N230:N249,0)</f>
        <v>20</v>
      </c>
    </row>
    <row r="252" spans="1:15" ht="15.75" thickBot="1" x14ac:dyDescent="0.3"/>
    <row r="253" spans="1:15" x14ac:dyDescent="0.25">
      <c r="A253" s="36" t="s">
        <v>1</v>
      </c>
      <c r="B253" s="37" t="s">
        <v>43</v>
      </c>
      <c r="C253" s="37" t="s">
        <v>44</v>
      </c>
      <c r="D253" s="27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9"/>
    </row>
    <row r="254" spans="1:15" x14ac:dyDescent="0.25">
      <c r="A254" s="5" t="str">
        <f>Участники!A11</f>
        <v>Б-10</v>
      </c>
      <c r="B254" s="7" t="str">
        <f>Участники!B11</f>
        <v>Имя   Б-10</v>
      </c>
      <c r="C254" s="7" t="str">
        <f>Участники!C11</f>
        <v>Город   Б-10</v>
      </c>
      <c r="D254" s="30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2"/>
    </row>
    <row r="255" spans="1:15" x14ac:dyDescent="0.25">
      <c r="A255" s="19"/>
      <c r="B255" s="20"/>
      <c r="C255" s="21"/>
      <c r="D255" s="33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5"/>
    </row>
    <row r="256" spans="1:15" x14ac:dyDescent="0.25">
      <c r="A256" s="38"/>
      <c r="B256" s="39"/>
      <c r="C256" s="40"/>
      <c r="D256" s="104" t="s">
        <v>56</v>
      </c>
      <c r="E256" s="104"/>
      <c r="F256" s="104"/>
      <c r="G256" s="104"/>
      <c r="H256" s="104"/>
      <c r="I256" s="104"/>
      <c r="J256" s="104"/>
      <c r="K256" s="104"/>
      <c r="L256" s="104"/>
      <c r="M256" s="104"/>
      <c r="N256" s="105" t="s">
        <v>57</v>
      </c>
      <c r="O256" s="106" t="s">
        <v>58</v>
      </c>
    </row>
    <row r="257" spans="1:15" x14ac:dyDescent="0.25">
      <c r="A257" s="38" t="s">
        <v>1</v>
      </c>
      <c r="B257" s="40" t="s">
        <v>45</v>
      </c>
      <c r="C257" s="40" t="s">
        <v>44</v>
      </c>
      <c r="D257" s="40" t="s">
        <v>46</v>
      </c>
      <c r="E257" s="40" t="s">
        <v>47</v>
      </c>
      <c r="F257" s="40" t="s">
        <v>48</v>
      </c>
      <c r="G257" s="40" t="s">
        <v>49</v>
      </c>
      <c r="H257" s="40" t="s">
        <v>50</v>
      </c>
      <c r="I257" s="40" t="s">
        <v>51</v>
      </c>
      <c r="J257" s="40" t="s">
        <v>52</v>
      </c>
      <c r="K257" s="40" t="s">
        <v>53</v>
      </c>
      <c r="L257" s="40" t="s">
        <v>54</v>
      </c>
      <c r="M257" s="40" t="s">
        <v>55</v>
      </c>
      <c r="N257" s="105"/>
      <c r="O257" s="106"/>
    </row>
    <row r="258" spans="1:15" x14ac:dyDescent="0.25">
      <c r="A258" s="22" t="str">
        <f>Участники!A$2</f>
        <v>Б-1</v>
      </c>
      <c r="B258" s="23" t="str">
        <f>Участники!B$2</f>
        <v>Имя   Б-1</v>
      </c>
      <c r="C258" s="24" t="str">
        <f>Участники!C$2</f>
        <v>Город   Б-1</v>
      </c>
      <c r="D258" s="24">
        <v>2</v>
      </c>
      <c r="E258" s="24"/>
      <c r="F258" s="24"/>
      <c r="G258" s="24"/>
      <c r="H258" s="24"/>
      <c r="I258" s="24"/>
      <c r="J258" s="24"/>
      <c r="K258" s="24"/>
      <c r="L258" s="24"/>
      <c r="M258" s="24"/>
      <c r="N258" s="25">
        <f>D258+E258+F258+G258+H258+I258+J258+K258+L258+M258</f>
        <v>2</v>
      </c>
      <c r="O258" s="26">
        <f>RANK(N258,N258:N277,0)</f>
        <v>13</v>
      </c>
    </row>
    <row r="259" spans="1:15" x14ac:dyDescent="0.25">
      <c r="A259" s="9" t="str">
        <f>Участники!A$3</f>
        <v>Б-2</v>
      </c>
      <c r="B259" s="10" t="str">
        <f>Участники!B$3</f>
        <v>Имя   Б-2</v>
      </c>
      <c r="C259" s="8" t="str">
        <f>Участники!C$3</f>
        <v>Город   Б-2</v>
      </c>
      <c r="D259" s="8">
        <v>5</v>
      </c>
      <c r="E259" s="8"/>
      <c r="F259" s="8"/>
      <c r="G259" s="8"/>
      <c r="H259" s="8"/>
      <c r="I259" s="8"/>
      <c r="J259" s="8"/>
      <c r="K259" s="8"/>
      <c r="L259" s="8"/>
      <c r="M259" s="8"/>
      <c r="N259" s="11">
        <f t="shared" ref="N259:N277" si="9">D259+E259+F259+G259+H259+I259+J259+K259+L259+M259</f>
        <v>5</v>
      </c>
      <c r="O259" s="12">
        <f>RANK(N259,N258:N277,0)</f>
        <v>4</v>
      </c>
    </row>
    <row r="260" spans="1:15" x14ac:dyDescent="0.25">
      <c r="A260" s="9" t="str">
        <f>Участники!A$4</f>
        <v>Б-3</v>
      </c>
      <c r="B260" s="10" t="str">
        <f>Участники!B$4</f>
        <v>Имя   Б-3</v>
      </c>
      <c r="C260" s="8" t="str">
        <f>Участники!C$4</f>
        <v>Город   Б-3</v>
      </c>
      <c r="D260" s="8">
        <v>6</v>
      </c>
      <c r="E260" s="8"/>
      <c r="F260" s="8"/>
      <c r="G260" s="8"/>
      <c r="H260" s="8"/>
      <c r="I260" s="8"/>
      <c r="J260" s="8"/>
      <c r="K260" s="8"/>
      <c r="L260" s="8"/>
      <c r="M260" s="8"/>
      <c r="N260" s="11">
        <f t="shared" si="9"/>
        <v>6</v>
      </c>
      <c r="O260" s="12">
        <f>RANK(N260,N258:N277,0)</f>
        <v>2</v>
      </c>
    </row>
    <row r="261" spans="1:15" x14ac:dyDescent="0.25">
      <c r="A261" s="9" t="str">
        <f>Участники!A$5</f>
        <v>Б-4</v>
      </c>
      <c r="B261" s="10" t="str">
        <f>Участники!B$5</f>
        <v>Имя   Б-4</v>
      </c>
      <c r="C261" s="8" t="str">
        <f>Участники!C$5</f>
        <v>Город   Б-4</v>
      </c>
      <c r="D261" s="8">
        <v>9</v>
      </c>
      <c r="E261" s="8"/>
      <c r="F261" s="8"/>
      <c r="G261" s="8"/>
      <c r="H261" s="8"/>
      <c r="I261" s="8"/>
      <c r="J261" s="8"/>
      <c r="K261" s="8"/>
      <c r="L261" s="8"/>
      <c r="M261" s="8"/>
      <c r="N261" s="11">
        <f t="shared" si="9"/>
        <v>9</v>
      </c>
      <c r="O261" s="12">
        <f>RANK(N261,N258:N277,0)</f>
        <v>1</v>
      </c>
    </row>
    <row r="262" spans="1:15" x14ac:dyDescent="0.25">
      <c r="A262" s="9" t="str">
        <f>Участники!A$6</f>
        <v>Б-5</v>
      </c>
      <c r="B262" s="10" t="str">
        <f>Участники!B$6</f>
        <v>Имя   Б-5</v>
      </c>
      <c r="C262" s="8" t="str">
        <f>Участники!C$6</f>
        <v>Город   Б-5</v>
      </c>
      <c r="D262" s="8">
        <v>4</v>
      </c>
      <c r="E262" s="8"/>
      <c r="F262" s="8"/>
      <c r="G262" s="8"/>
      <c r="H262" s="8"/>
      <c r="I262" s="8"/>
      <c r="J262" s="8"/>
      <c r="K262" s="8"/>
      <c r="L262" s="8"/>
      <c r="M262" s="8"/>
      <c r="N262" s="11">
        <f t="shared" si="9"/>
        <v>4</v>
      </c>
      <c r="O262" s="12">
        <f>RANK(N262,N258:N277,0)</f>
        <v>10</v>
      </c>
    </row>
    <row r="263" spans="1:15" x14ac:dyDescent="0.25">
      <c r="A263" s="9" t="str">
        <f>Участники!A$7</f>
        <v>Б-6</v>
      </c>
      <c r="B263" s="10" t="str">
        <f>Участники!B$7</f>
        <v>Имя   Б-6</v>
      </c>
      <c r="C263" s="8" t="str">
        <f>Участники!C$7</f>
        <v>Город   Б-6</v>
      </c>
      <c r="D263" s="8">
        <v>1</v>
      </c>
      <c r="E263" s="8"/>
      <c r="F263" s="8"/>
      <c r="G263" s="8"/>
      <c r="H263" s="8"/>
      <c r="I263" s="8"/>
      <c r="J263" s="8"/>
      <c r="K263" s="8"/>
      <c r="L263" s="8"/>
      <c r="M263" s="8"/>
      <c r="N263" s="11">
        <f t="shared" si="9"/>
        <v>1</v>
      </c>
      <c r="O263" s="12">
        <f>RANK(N263,N258:N277,0)</f>
        <v>19</v>
      </c>
    </row>
    <row r="264" spans="1:15" x14ac:dyDescent="0.25">
      <c r="A264" s="9" t="str">
        <f>Участники!A$8</f>
        <v>Б-7</v>
      </c>
      <c r="B264" s="10" t="str">
        <f>Участники!B$8</f>
        <v>Имя   Б-7</v>
      </c>
      <c r="C264" s="8" t="str">
        <f>Участники!C$8</f>
        <v>Город   Б-7</v>
      </c>
      <c r="D264" s="8">
        <v>2</v>
      </c>
      <c r="E264" s="8"/>
      <c r="F264" s="8"/>
      <c r="G264" s="8"/>
      <c r="H264" s="8"/>
      <c r="I264" s="8"/>
      <c r="J264" s="8"/>
      <c r="K264" s="8"/>
      <c r="L264" s="8"/>
      <c r="M264" s="8"/>
      <c r="N264" s="11">
        <f t="shared" si="9"/>
        <v>2</v>
      </c>
      <c r="O264" s="12">
        <f>RANK(N264,N258:N277,0)</f>
        <v>13</v>
      </c>
    </row>
    <row r="265" spans="1:15" x14ac:dyDescent="0.25">
      <c r="A265" s="9" t="str">
        <f>Участники!A$9</f>
        <v>Б-8</v>
      </c>
      <c r="B265" s="10" t="str">
        <f>Участники!B$9</f>
        <v>Имя   Б-8</v>
      </c>
      <c r="C265" s="8" t="str">
        <f>Участники!C$9</f>
        <v>Город   Б-8</v>
      </c>
      <c r="D265" s="8">
        <v>6</v>
      </c>
      <c r="E265" s="8"/>
      <c r="F265" s="8"/>
      <c r="G265" s="8"/>
      <c r="H265" s="8"/>
      <c r="I265" s="8"/>
      <c r="J265" s="8"/>
      <c r="K265" s="8"/>
      <c r="L265" s="8"/>
      <c r="M265" s="8"/>
      <c r="N265" s="11">
        <f t="shared" si="9"/>
        <v>6</v>
      </c>
      <c r="O265" s="12">
        <f>RANK(N265,N258:N277,0)</f>
        <v>2</v>
      </c>
    </row>
    <row r="266" spans="1:15" x14ac:dyDescent="0.25">
      <c r="A266" s="9" t="str">
        <f>Участники!A$10</f>
        <v>Б-9</v>
      </c>
      <c r="B266" s="10" t="str">
        <f>Участники!B$10</f>
        <v>Имя   Б-9</v>
      </c>
      <c r="C266" s="8" t="str">
        <f>Участники!C$10</f>
        <v>Город   Б-9</v>
      </c>
      <c r="D266" s="8">
        <v>2</v>
      </c>
      <c r="E266" s="8"/>
      <c r="F266" s="8"/>
      <c r="G266" s="8"/>
      <c r="H266" s="8"/>
      <c r="I266" s="8"/>
      <c r="J266" s="8"/>
      <c r="K266" s="8"/>
      <c r="L266" s="8"/>
      <c r="M266" s="8"/>
      <c r="N266" s="11">
        <f t="shared" si="9"/>
        <v>2</v>
      </c>
      <c r="O266" s="12">
        <f>RANK(N266,N258:N277,0)</f>
        <v>13</v>
      </c>
    </row>
    <row r="267" spans="1:15" x14ac:dyDescent="0.25">
      <c r="A267" s="9" t="str">
        <f>Участники!A$11</f>
        <v>Б-10</v>
      </c>
      <c r="B267" s="10" t="str">
        <f>Участники!B$11</f>
        <v>Имя   Б-10</v>
      </c>
      <c r="C267" s="8" t="str">
        <f>Участники!C$11</f>
        <v>Город   Б-10</v>
      </c>
      <c r="D267" s="8">
        <v>1</v>
      </c>
      <c r="E267" s="8"/>
      <c r="F267" s="8"/>
      <c r="G267" s="8"/>
      <c r="H267" s="8"/>
      <c r="I267" s="8"/>
      <c r="J267" s="8"/>
      <c r="K267" s="8"/>
      <c r="L267" s="8"/>
      <c r="M267" s="8"/>
      <c r="N267" s="11">
        <f t="shared" si="9"/>
        <v>1</v>
      </c>
      <c r="O267" s="12">
        <f>RANK(N267,N258:N277,0)</f>
        <v>19</v>
      </c>
    </row>
    <row r="268" spans="1:15" x14ac:dyDescent="0.25">
      <c r="A268" s="9" t="str">
        <f>Участники!A$12</f>
        <v>Б-11</v>
      </c>
      <c r="B268" s="10" t="str">
        <f>Участники!B$12</f>
        <v>Имя   Б-11</v>
      </c>
      <c r="C268" s="8" t="str">
        <f>Участники!C$12</f>
        <v>Город   Б-11</v>
      </c>
      <c r="D268" s="8">
        <v>5</v>
      </c>
      <c r="E268" s="8"/>
      <c r="F268" s="8"/>
      <c r="G268" s="8"/>
      <c r="H268" s="8"/>
      <c r="I268" s="8"/>
      <c r="J268" s="8"/>
      <c r="K268" s="8"/>
      <c r="L268" s="8"/>
      <c r="M268" s="8"/>
      <c r="N268" s="11">
        <f t="shared" si="9"/>
        <v>5</v>
      </c>
      <c r="O268" s="12">
        <f>RANK(N268,N258:N277,0)</f>
        <v>4</v>
      </c>
    </row>
    <row r="269" spans="1:15" x14ac:dyDescent="0.25">
      <c r="A269" s="9" t="str">
        <f>Участники!A$13</f>
        <v>Б-12</v>
      </c>
      <c r="B269" s="10" t="str">
        <f>Участники!B$13</f>
        <v>Имя   Б-12</v>
      </c>
      <c r="C269" s="8" t="str">
        <f>Участники!C$13</f>
        <v>Город   Б-12</v>
      </c>
      <c r="D269" s="8">
        <v>3</v>
      </c>
      <c r="E269" s="8"/>
      <c r="F269" s="8"/>
      <c r="G269" s="8"/>
      <c r="H269" s="8"/>
      <c r="I269" s="8"/>
      <c r="J269" s="8"/>
      <c r="K269" s="8"/>
      <c r="L269" s="8"/>
      <c r="M269" s="8"/>
      <c r="N269" s="11">
        <f t="shared" si="9"/>
        <v>3</v>
      </c>
      <c r="O269" s="12">
        <f>RANK(N269,N258:N277,0)</f>
        <v>11</v>
      </c>
    </row>
    <row r="270" spans="1:15" x14ac:dyDescent="0.25">
      <c r="A270" s="9" t="str">
        <f>Участники!A$14</f>
        <v>Б-13</v>
      </c>
      <c r="B270" s="10" t="str">
        <f>Участники!B$14</f>
        <v>Имя   Б-13</v>
      </c>
      <c r="C270" s="8" t="str">
        <f>Участники!C$14</f>
        <v>Город   Б-13</v>
      </c>
      <c r="D270" s="8">
        <v>5</v>
      </c>
      <c r="E270" s="8"/>
      <c r="F270" s="8"/>
      <c r="G270" s="8"/>
      <c r="H270" s="8"/>
      <c r="I270" s="8"/>
      <c r="J270" s="8"/>
      <c r="K270" s="8"/>
      <c r="L270" s="8"/>
      <c r="M270" s="8"/>
      <c r="N270" s="11">
        <f t="shared" si="9"/>
        <v>5</v>
      </c>
      <c r="O270" s="12">
        <f>RANK(N270,N258:N277,0)</f>
        <v>4</v>
      </c>
    </row>
    <row r="271" spans="1:15" x14ac:dyDescent="0.25">
      <c r="A271" s="9" t="str">
        <f>Участники!A$15</f>
        <v>Б-14</v>
      </c>
      <c r="B271" s="10" t="str">
        <f>Участники!B$15</f>
        <v>Имя   Б-14</v>
      </c>
      <c r="C271" s="8" t="str">
        <f>Участники!C$15</f>
        <v>Город   Б-14</v>
      </c>
      <c r="D271" s="8">
        <v>5</v>
      </c>
      <c r="E271" s="8"/>
      <c r="F271" s="8"/>
      <c r="G271" s="8"/>
      <c r="H271" s="8"/>
      <c r="I271" s="8"/>
      <c r="J271" s="8"/>
      <c r="K271" s="8"/>
      <c r="L271" s="8"/>
      <c r="M271" s="8"/>
      <c r="N271" s="11">
        <f t="shared" si="9"/>
        <v>5</v>
      </c>
      <c r="O271" s="12">
        <f>RANK(N271,N258:N277,0)</f>
        <v>4</v>
      </c>
    </row>
    <row r="272" spans="1:15" x14ac:dyDescent="0.25">
      <c r="A272" s="9" t="str">
        <f>Участники!A$16</f>
        <v>Б-15</v>
      </c>
      <c r="B272" s="10" t="str">
        <f>Участники!B$16</f>
        <v>Имя   Б-15</v>
      </c>
      <c r="C272" s="8" t="str">
        <f>Участники!C$16</f>
        <v>Город   Б-15</v>
      </c>
      <c r="D272" s="8">
        <v>2</v>
      </c>
      <c r="E272" s="8"/>
      <c r="F272" s="8"/>
      <c r="G272" s="8"/>
      <c r="H272" s="8"/>
      <c r="I272" s="8"/>
      <c r="J272" s="8"/>
      <c r="K272" s="8"/>
      <c r="L272" s="8"/>
      <c r="M272" s="8"/>
      <c r="N272" s="11">
        <f t="shared" si="9"/>
        <v>2</v>
      </c>
      <c r="O272" s="12">
        <f>RANK(N272,N258:N277,0)</f>
        <v>13</v>
      </c>
    </row>
    <row r="273" spans="1:15" x14ac:dyDescent="0.25">
      <c r="A273" s="9" t="str">
        <f>Участники!A$17</f>
        <v>Б-16</v>
      </c>
      <c r="B273" s="10" t="str">
        <f>Участники!B$17</f>
        <v>Имя   Б-16</v>
      </c>
      <c r="C273" s="8" t="str">
        <f>Участники!C$17</f>
        <v>Город   Б-16</v>
      </c>
      <c r="D273" s="8">
        <v>5</v>
      </c>
      <c r="E273" s="8"/>
      <c r="F273" s="8"/>
      <c r="G273" s="8"/>
      <c r="H273" s="8"/>
      <c r="I273" s="8"/>
      <c r="J273" s="8"/>
      <c r="K273" s="8"/>
      <c r="L273" s="8"/>
      <c r="M273" s="8"/>
      <c r="N273" s="11">
        <f t="shared" si="9"/>
        <v>5</v>
      </c>
      <c r="O273" s="12">
        <f>RANK(N273,N258:N277,0)</f>
        <v>4</v>
      </c>
    </row>
    <row r="274" spans="1:15" x14ac:dyDescent="0.25">
      <c r="A274" s="9" t="str">
        <f>Участники!A$18</f>
        <v>Б-17</v>
      </c>
      <c r="B274" s="10" t="str">
        <f>Участники!B$18</f>
        <v>Имя   Б-17</v>
      </c>
      <c r="C274" s="8" t="str">
        <f>Участники!C$18</f>
        <v>Город   Б-17</v>
      </c>
      <c r="D274" s="8">
        <v>2</v>
      </c>
      <c r="E274" s="8"/>
      <c r="F274" s="8"/>
      <c r="G274" s="8"/>
      <c r="H274" s="8"/>
      <c r="I274" s="8"/>
      <c r="J274" s="8"/>
      <c r="K274" s="8"/>
      <c r="L274" s="8"/>
      <c r="M274" s="8"/>
      <c r="N274" s="11">
        <f t="shared" si="9"/>
        <v>2</v>
      </c>
      <c r="O274" s="12">
        <f>RANK(N274,N258:N277,0)</f>
        <v>13</v>
      </c>
    </row>
    <row r="275" spans="1:15" x14ac:dyDescent="0.25">
      <c r="A275" s="9" t="str">
        <f>Участники!A$19</f>
        <v>Б-18</v>
      </c>
      <c r="B275" s="10" t="str">
        <f>Участники!B$19</f>
        <v>Имя   Б-18</v>
      </c>
      <c r="C275" s="8" t="str">
        <f>Участники!C$19</f>
        <v>Город   Б-18</v>
      </c>
      <c r="D275" s="8">
        <v>2</v>
      </c>
      <c r="E275" s="8"/>
      <c r="F275" s="8"/>
      <c r="G275" s="8"/>
      <c r="H275" s="8"/>
      <c r="I275" s="8"/>
      <c r="J275" s="8"/>
      <c r="K275" s="8"/>
      <c r="L275" s="8"/>
      <c r="M275" s="8"/>
      <c r="N275" s="11">
        <f t="shared" si="9"/>
        <v>2</v>
      </c>
      <c r="O275" s="12">
        <f>RANK(N275,N258:N277,0)</f>
        <v>13</v>
      </c>
    </row>
    <row r="276" spans="1:15" x14ac:dyDescent="0.25">
      <c r="A276" s="9" t="str">
        <f>Участники!A$20</f>
        <v>Б-19</v>
      </c>
      <c r="B276" s="10" t="str">
        <f>Участники!B$20</f>
        <v>Имя   Б-19</v>
      </c>
      <c r="C276" s="8" t="str">
        <f>Участники!C$20</f>
        <v>Город   Б-19</v>
      </c>
      <c r="D276" s="8">
        <v>3</v>
      </c>
      <c r="E276" s="8"/>
      <c r="F276" s="8"/>
      <c r="G276" s="8"/>
      <c r="H276" s="8"/>
      <c r="I276" s="8"/>
      <c r="J276" s="8"/>
      <c r="K276" s="8"/>
      <c r="L276" s="8"/>
      <c r="M276" s="8"/>
      <c r="N276" s="11">
        <f t="shared" si="9"/>
        <v>3</v>
      </c>
      <c r="O276" s="12">
        <f>RANK(N276,N258:N277,0)</f>
        <v>11</v>
      </c>
    </row>
    <row r="277" spans="1:15" ht="15.75" thickBot="1" x14ac:dyDescent="0.3">
      <c r="A277" s="13" t="str">
        <f>Участники!A$21</f>
        <v>Б-20</v>
      </c>
      <c r="B277" s="14" t="str">
        <f>Участники!B$21</f>
        <v>Имя   Б-20</v>
      </c>
      <c r="C277" s="15" t="str">
        <f>Участники!C$21</f>
        <v>Город   Б-20</v>
      </c>
      <c r="D277" s="15">
        <v>5</v>
      </c>
      <c r="E277" s="15"/>
      <c r="F277" s="15"/>
      <c r="G277" s="15"/>
      <c r="H277" s="15"/>
      <c r="I277" s="15"/>
      <c r="J277" s="15"/>
      <c r="K277" s="15"/>
      <c r="L277" s="15"/>
      <c r="M277" s="15"/>
      <c r="N277" s="16">
        <f t="shared" si="9"/>
        <v>5</v>
      </c>
      <c r="O277" s="17">
        <f>RANK(N277,N258:N277,0)</f>
        <v>4</v>
      </c>
    </row>
    <row r="280" spans="1:15" ht="15.75" thickBot="1" x14ac:dyDescent="0.3"/>
    <row r="281" spans="1:15" x14ac:dyDescent="0.25">
      <c r="A281" s="36" t="s">
        <v>1</v>
      </c>
      <c r="B281" s="37" t="s">
        <v>43</v>
      </c>
      <c r="C281" s="37" t="s">
        <v>44</v>
      </c>
      <c r="D281" s="27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9"/>
    </row>
    <row r="282" spans="1:15" x14ac:dyDescent="0.25">
      <c r="A282" s="5" t="str">
        <f>Участники!A12</f>
        <v>Б-11</v>
      </c>
      <c r="B282" s="7" t="str">
        <f>Участники!B12</f>
        <v>Имя   Б-11</v>
      </c>
      <c r="C282" s="7" t="str">
        <f>Участники!C12</f>
        <v>Город   Б-11</v>
      </c>
      <c r="D282" s="30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2"/>
    </row>
    <row r="283" spans="1:15" x14ac:dyDescent="0.25">
      <c r="A283" s="19"/>
      <c r="B283" s="20"/>
      <c r="C283" s="21"/>
      <c r="D283" s="33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5"/>
    </row>
    <row r="284" spans="1:15" x14ac:dyDescent="0.25">
      <c r="A284" s="38"/>
      <c r="B284" s="39"/>
      <c r="C284" s="40"/>
      <c r="D284" s="104" t="s">
        <v>56</v>
      </c>
      <c r="E284" s="104"/>
      <c r="F284" s="104"/>
      <c r="G284" s="104"/>
      <c r="H284" s="104"/>
      <c r="I284" s="104"/>
      <c r="J284" s="104"/>
      <c r="K284" s="104"/>
      <c r="L284" s="104"/>
      <c r="M284" s="104"/>
      <c r="N284" s="105" t="s">
        <v>57</v>
      </c>
      <c r="O284" s="106" t="s">
        <v>58</v>
      </c>
    </row>
    <row r="285" spans="1:15" x14ac:dyDescent="0.25">
      <c r="A285" s="38" t="s">
        <v>1</v>
      </c>
      <c r="B285" s="40" t="s">
        <v>45</v>
      </c>
      <c r="C285" s="40" t="s">
        <v>44</v>
      </c>
      <c r="D285" s="40" t="s">
        <v>46</v>
      </c>
      <c r="E285" s="40" t="s">
        <v>47</v>
      </c>
      <c r="F285" s="40" t="s">
        <v>48</v>
      </c>
      <c r="G285" s="40" t="s">
        <v>49</v>
      </c>
      <c r="H285" s="40" t="s">
        <v>50</v>
      </c>
      <c r="I285" s="40" t="s">
        <v>51</v>
      </c>
      <c r="J285" s="40" t="s">
        <v>52</v>
      </c>
      <c r="K285" s="40" t="s">
        <v>53</v>
      </c>
      <c r="L285" s="40" t="s">
        <v>54</v>
      </c>
      <c r="M285" s="40" t="s">
        <v>55</v>
      </c>
      <c r="N285" s="105"/>
      <c r="O285" s="106"/>
    </row>
    <row r="286" spans="1:15" x14ac:dyDescent="0.25">
      <c r="A286" s="22" t="str">
        <f>Участники!A$2</f>
        <v>Б-1</v>
      </c>
      <c r="B286" s="23" t="str">
        <f>Участники!B$2</f>
        <v>Имя   Б-1</v>
      </c>
      <c r="C286" s="24" t="str">
        <f>Участники!C$2</f>
        <v>Город   Б-1</v>
      </c>
      <c r="D286" s="24">
        <v>20</v>
      </c>
      <c r="E286" s="24">
        <v>5</v>
      </c>
      <c r="F286" s="24"/>
      <c r="G286" s="24"/>
      <c r="H286" s="24"/>
      <c r="I286" s="24"/>
      <c r="J286" s="24"/>
      <c r="K286" s="24"/>
      <c r="L286" s="24"/>
      <c r="M286" s="24"/>
      <c r="N286" s="25">
        <f>D286+E286+F286+G286+H286+I286+J286+K286+L286+M286</f>
        <v>25</v>
      </c>
      <c r="O286" s="26">
        <f>RANK(N286,N286:N305,0)</f>
        <v>14</v>
      </c>
    </row>
    <row r="287" spans="1:15" x14ac:dyDescent="0.25">
      <c r="A287" s="9" t="str">
        <f>Участники!A$3</f>
        <v>Б-2</v>
      </c>
      <c r="B287" s="10" t="str">
        <f>Участники!B$3</f>
        <v>Имя   Б-2</v>
      </c>
      <c r="C287" s="8" t="str">
        <f>Участники!C$3</f>
        <v>Город   Б-2</v>
      </c>
      <c r="D287" s="8">
        <v>19</v>
      </c>
      <c r="E287" s="8">
        <v>2</v>
      </c>
      <c r="F287" s="8"/>
      <c r="G287" s="8"/>
      <c r="H287" s="8"/>
      <c r="I287" s="8"/>
      <c r="J287" s="8"/>
      <c r="K287" s="8"/>
      <c r="L287" s="8"/>
      <c r="M287" s="8"/>
      <c r="N287" s="11">
        <f t="shared" ref="N287:N305" si="10">D287+E287+F287+G287+H287+I287+J287+K287+L287+M287</f>
        <v>21</v>
      </c>
      <c r="O287" s="12">
        <f>RANK(N287,N286:N305,0)</f>
        <v>19</v>
      </c>
    </row>
    <row r="288" spans="1:15" x14ac:dyDescent="0.25">
      <c r="A288" s="9" t="str">
        <f>Участники!A$4</f>
        <v>Б-3</v>
      </c>
      <c r="B288" s="10" t="str">
        <f>Участники!B$4</f>
        <v>Имя   Б-3</v>
      </c>
      <c r="C288" s="8" t="str">
        <f>Участники!C$4</f>
        <v>Город   Б-3</v>
      </c>
      <c r="D288" s="8">
        <v>18</v>
      </c>
      <c r="E288" s="8">
        <v>4</v>
      </c>
      <c r="F288" s="8"/>
      <c r="G288" s="8"/>
      <c r="H288" s="8"/>
      <c r="I288" s="8"/>
      <c r="J288" s="8"/>
      <c r="K288" s="8"/>
      <c r="L288" s="8"/>
      <c r="M288" s="8"/>
      <c r="N288" s="11">
        <f t="shared" si="10"/>
        <v>22</v>
      </c>
      <c r="O288" s="12">
        <f>RANK(N288,N286:N305,0)</f>
        <v>18</v>
      </c>
    </row>
    <row r="289" spans="1:15" x14ac:dyDescent="0.25">
      <c r="A289" s="9" t="str">
        <f>Участники!A$5</f>
        <v>Б-4</v>
      </c>
      <c r="B289" s="10" t="str">
        <f>Участники!B$5</f>
        <v>Имя   Б-4</v>
      </c>
      <c r="C289" s="8" t="str">
        <f>Участники!C$5</f>
        <v>Город   Б-4</v>
      </c>
      <c r="D289" s="8">
        <v>17</v>
      </c>
      <c r="E289" s="8">
        <v>6</v>
      </c>
      <c r="F289" s="8"/>
      <c r="G289" s="8"/>
      <c r="H289" s="8"/>
      <c r="I289" s="8"/>
      <c r="J289" s="8"/>
      <c r="K289" s="8"/>
      <c r="L289" s="8"/>
      <c r="M289" s="8"/>
      <c r="N289" s="11">
        <f t="shared" si="10"/>
        <v>23</v>
      </c>
      <c r="O289" s="12">
        <f>RANK(N289,N286:N305,0)</f>
        <v>17</v>
      </c>
    </row>
    <row r="290" spans="1:15" x14ac:dyDescent="0.25">
      <c r="A290" s="9" t="str">
        <f>Участники!A$6</f>
        <v>Б-5</v>
      </c>
      <c r="B290" s="10" t="str">
        <f>Участники!B$6</f>
        <v>Имя   Б-5</v>
      </c>
      <c r="C290" s="8" t="str">
        <f>Участники!C$6</f>
        <v>Город   Б-5</v>
      </c>
      <c r="D290" s="8">
        <v>16</v>
      </c>
      <c r="E290" s="8">
        <v>8</v>
      </c>
      <c r="F290" s="8"/>
      <c r="G290" s="8"/>
      <c r="H290" s="8"/>
      <c r="I290" s="8"/>
      <c r="J290" s="8"/>
      <c r="K290" s="8"/>
      <c r="L290" s="8"/>
      <c r="M290" s="8"/>
      <c r="N290" s="11">
        <f t="shared" si="10"/>
        <v>24</v>
      </c>
      <c r="O290" s="12">
        <f>RANK(N290,N286:N305,0)</f>
        <v>16</v>
      </c>
    </row>
    <row r="291" spans="1:15" x14ac:dyDescent="0.25">
      <c r="A291" s="9" t="str">
        <f>Участники!A$7</f>
        <v>Б-6</v>
      </c>
      <c r="B291" s="10" t="str">
        <f>Участники!B$7</f>
        <v>Имя   Б-6</v>
      </c>
      <c r="C291" s="8" t="str">
        <f>Участники!C$7</f>
        <v>Город   Б-6</v>
      </c>
      <c r="D291" s="8">
        <v>15</v>
      </c>
      <c r="E291" s="8">
        <v>10</v>
      </c>
      <c r="F291" s="8"/>
      <c r="G291" s="8"/>
      <c r="H291" s="8"/>
      <c r="I291" s="8"/>
      <c r="J291" s="8"/>
      <c r="K291" s="8"/>
      <c r="L291" s="8"/>
      <c r="M291" s="8"/>
      <c r="N291" s="11">
        <f t="shared" si="10"/>
        <v>25</v>
      </c>
      <c r="O291" s="12">
        <f>RANK(N291,N286:N305,0)</f>
        <v>14</v>
      </c>
    </row>
    <row r="292" spans="1:15" x14ac:dyDescent="0.25">
      <c r="A292" s="9" t="str">
        <f>Участники!A$8</f>
        <v>Б-7</v>
      </c>
      <c r="B292" s="10" t="str">
        <f>Участники!B$8</f>
        <v>Имя   Б-7</v>
      </c>
      <c r="C292" s="8" t="str">
        <f>Участники!C$8</f>
        <v>Город   Б-7</v>
      </c>
      <c r="D292" s="8">
        <v>14</v>
      </c>
      <c r="E292" s="8">
        <v>12</v>
      </c>
      <c r="F292" s="8"/>
      <c r="G292" s="8"/>
      <c r="H292" s="8"/>
      <c r="I292" s="8"/>
      <c r="J292" s="8"/>
      <c r="K292" s="8"/>
      <c r="L292" s="8"/>
      <c r="M292" s="8"/>
      <c r="N292" s="11">
        <f t="shared" si="10"/>
        <v>26</v>
      </c>
      <c r="O292" s="12">
        <f>RANK(N292,N286:N305,0)</f>
        <v>13</v>
      </c>
    </row>
    <row r="293" spans="1:15" x14ac:dyDescent="0.25">
      <c r="A293" s="9" t="str">
        <f>Участники!A$9</f>
        <v>Б-8</v>
      </c>
      <c r="B293" s="10" t="str">
        <f>Участники!B$9</f>
        <v>Имя   Б-8</v>
      </c>
      <c r="C293" s="8" t="str">
        <f>Участники!C$9</f>
        <v>Город   Б-8</v>
      </c>
      <c r="D293" s="8">
        <v>13</v>
      </c>
      <c r="E293" s="8">
        <v>14</v>
      </c>
      <c r="F293" s="8"/>
      <c r="G293" s="8"/>
      <c r="H293" s="8"/>
      <c r="I293" s="8"/>
      <c r="J293" s="8"/>
      <c r="K293" s="8"/>
      <c r="L293" s="8"/>
      <c r="M293" s="8"/>
      <c r="N293" s="11">
        <f t="shared" si="10"/>
        <v>27</v>
      </c>
      <c r="O293" s="12">
        <f>RANK(N293,N286:N305,0)</f>
        <v>12</v>
      </c>
    </row>
    <row r="294" spans="1:15" x14ac:dyDescent="0.25">
      <c r="A294" s="9" t="str">
        <f>Участники!A$10</f>
        <v>Б-9</v>
      </c>
      <c r="B294" s="10" t="str">
        <f>Участники!B$10</f>
        <v>Имя   Б-9</v>
      </c>
      <c r="C294" s="8" t="str">
        <f>Участники!C$10</f>
        <v>Город   Б-9</v>
      </c>
      <c r="D294" s="8">
        <v>12</v>
      </c>
      <c r="E294" s="8">
        <v>16</v>
      </c>
      <c r="F294" s="8"/>
      <c r="G294" s="8"/>
      <c r="H294" s="8"/>
      <c r="I294" s="8"/>
      <c r="J294" s="8"/>
      <c r="K294" s="8"/>
      <c r="L294" s="8"/>
      <c r="M294" s="8"/>
      <c r="N294" s="11">
        <f t="shared" si="10"/>
        <v>28</v>
      </c>
      <c r="O294" s="12">
        <f>RANK(N294,N286:N305,0)</f>
        <v>11</v>
      </c>
    </row>
    <row r="295" spans="1:15" x14ac:dyDescent="0.25">
      <c r="A295" s="9" t="str">
        <f>Участники!A$11</f>
        <v>Б-10</v>
      </c>
      <c r="B295" s="10" t="str">
        <f>Участники!B$11</f>
        <v>Имя   Б-10</v>
      </c>
      <c r="C295" s="8" t="str">
        <f>Участники!C$11</f>
        <v>Город   Б-10</v>
      </c>
      <c r="D295" s="8">
        <v>11</v>
      </c>
      <c r="E295" s="8">
        <v>18</v>
      </c>
      <c r="F295" s="8"/>
      <c r="G295" s="8"/>
      <c r="H295" s="8"/>
      <c r="I295" s="8"/>
      <c r="J295" s="8"/>
      <c r="K295" s="8"/>
      <c r="L295" s="8"/>
      <c r="M295" s="8"/>
      <c r="N295" s="11">
        <f t="shared" si="10"/>
        <v>29</v>
      </c>
      <c r="O295" s="12">
        <f>RANK(N295,N286:N305,0)</f>
        <v>10</v>
      </c>
    </row>
    <row r="296" spans="1:15" x14ac:dyDescent="0.25">
      <c r="A296" s="9" t="str">
        <f>Участники!A$12</f>
        <v>Б-11</v>
      </c>
      <c r="B296" s="10" t="str">
        <f>Участники!B$12</f>
        <v>Имя   Б-11</v>
      </c>
      <c r="C296" s="8" t="str">
        <f>Участники!C$12</f>
        <v>Город   Б-11</v>
      </c>
      <c r="D296" s="8">
        <v>10</v>
      </c>
      <c r="E296" s="8">
        <v>20</v>
      </c>
      <c r="F296" s="8"/>
      <c r="G296" s="8"/>
      <c r="H296" s="8"/>
      <c r="I296" s="8"/>
      <c r="J296" s="8"/>
      <c r="K296" s="8"/>
      <c r="L296" s="8"/>
      <c r="M296" s="8"/>
      <c r="N296" s="11">
        <f t="shared" si="10"/>
        <v>30</v>
      </c>
      <c r="O296" s="12">
        <f>RANK(N296,N286:N305,0)</f>
        <v>9</v>
      </c>
    </row>
    <row r="297" spans="1:15" x14ac:dyDescent="0.25">
      <c r="A297" s="9" t="str">
        <f>Участники!A$13</f>
        <v>Б-12</v>
      </c>
      <c r="B297" s="10" t="str">
        <f>Участники!B$13</f>
        <v>Имя   Б-12</v>
      </c>
      <c r="C297" s="8" t="str">
        <f>Участники!C$13</f>
        <v>Город   Б-12</v>
      </c>
      <c r="D297" s="8">
        <v>9</v>
      </c>
      <c r="E297" s="8">
        <v>22</v>
      </c>
      <c r="F297" s="8"/>
      <c r="G297" s="8"/>
      <c r="H297" s="8"/>
      <c r="I297" s="8"/>
      <c r="J297" s="8"/>
      <c r="K297" s="8"/>
      <c r="L297" s="8"/>
      <c r="M297" s="8"/>
      <c r="N297" s="11">
        <f t="shared" si="10"/>
        <v>31</v>
      </c>
      <c r="O297" s="12">
        <f>RANK(N297,N286:N305,0)</f>
        <v>8</v>
      </c>
    </row>
    <row r="298" spans="1:15" x14ac:dyDescent="0.25">
      <c r="A298" s="9" t="str">
        <f>Участники!A$14</f>
        <v>Б-13</v>
      </c>
      <c r="B298" s="10" t="str">
        <f>Участники!B$14</f>
        <v>Имя   Б-13</v>
      </c>
      <c r="C298" s="8" t="str">
        <f>Участники!C$14</f>
        <v>Город   Б-13</v>
      </c>
      <c r="D298" s="8">
        <v>8</v>
      </c>
      <c r="E298" s="8">
        <v>24</v>
      </c>
      <c r="F298" s="8"/>
      <c r="G298" s="8"/>
      <c r="H298" s="8"/>
      <c r="I298" s="8"/>
      <c r="J298" s="8"/>
      <c r="K298" s="8"/>
      <c r="L298" s="8"/>
      <c r="M298" s="8"/>
      <c r="N298" s="11">
        <f t="shared" si="10"/>
        <v>32</v>
      </c>
      <c r="O298" s="12">
        <f>RANK(N298,N286:N305,0)</f>
        <v>7</v>
      </c>
    </row>
    <row r="299" spans="1:15" x14ac:dyDescent="0.25">
      <c r="A299" s="9" t="str">
        <f>Участники!A$15</f>
        <v>Б-14</v>
      </c>
      <c r="B299" s="10" t="str">
        <f>Участники!B$15</f>
        <v>Имя   Б-14</v>
      </c>
      <c r="C299" s="8" t="str">
        <f>Участники!C$15</f>
        <v>Город   Б-14</v>
      </c>
      <c r="D299" s="8">
        <v>7</v>
      </c>
      <c r="E299" s="8">
        <v>26</v>
      </c>
      <c r="F299" s="8"/>
      <c r="G299" s="8"/>
      <c r="H299" s="8"/>
      <c r="I299" s="8"/>
      <c r="J299" s="8"/>
      <c r="K299" s="8"/>
      <c r="L299" s="8"/>
      <c r="M299" s="8"/>
      <c r="N299" s="11">
        <f t="shared" si="10"/>
        <v>33</v>
      </c>
      <c r="O299" s="12">
        <f>RANK(N299,N286:N305,0)</f>
        <v>6</v>
      </c>
    </row>
    <row r="300" spans="1:15" x14ac:dyDescent="0.25">
      <c r="A300" s="9" t="str">
        <f>Участники!A$16</f>
        <v>Б-15</v>
      </c>
      <c r="B300" s="10" t="str">
        <f>Участники!B$16</f>
        <v>Имя   Б-15</v>
      </c>
      <c r="C300" s="8" t="str">
        <f>Участники!C$16</f>
        <v>Город   Б-15</v>
      </c>
      <c r="D300" s="8">
        <v>6</v>
      </c>
      <c r="E300" s="8">
        <v>28</v>
      </c>
      <c r="F300" s="8"/>
      <c r="G300" s="8"/>
      <c r="H300" s="8"/>
      <c r="I300" s="8"/>
      <c r="J300" s="8"/>
      <c r="K300" s="8"/>
      <c r="L300" s="8"/>
      <c r="M300" s="8"/>
      <c r="N300" s="11">
        <f t="shared" si="10"/>
        <v>34</v>
      </c>
      <c r="O300" s="12">
        <f>RANK(N300,N286:N305,0)</f>
        <v>5</v>
      </c>
    </row>
    <row r="301" spans="1:15" x14ac:dyDescent="0.25">
      <c r="A301" s="9" t="str">
        <f>Участники!A$17</f>
        <v>Б-16</v>
      </c>
      <c r="B301" s="10" t="str">
        <f>Участники!B$17</f>
        <v>Имя   Б-16</v>
      </c>
      <c r="C301" s="8" t="str">
        <f>Участники!C$17</f>
        <v>Город   Б-16</v>
      </c>
      <c r="D301" s="8">
        <v>5</v>
      </c>
      <c r="E301" s="8">
        <v>30</v>
      </c>
      <c r="F301" s="8"/>
      <c r="G301" s="8"/>
      <c r="H301" s="8"/>
      <c r="I301" s="8"/>
      <c r="J301" s="8"/>
      <c r="K301" s="8"/>
      <c r="L301" s="8"/>
      <c r="M301" s="8"/>
      <c r="N301" s="11">
        <f t="shared" si="10"/>
        <v>35</v>
      </c>
      <c r="O301" s="12">
        <f>RANK(N301,N286:N305,0)</f>
        <v>4</v>
      </c>
    </row>
    <row r="302" spans="1:15" x14ac:dyDescent="0.25">
      <c r="A302" s="9" t="str">
        <f>Участники!A$18</f>
        <v>Б-17</v>
      </c>
      <c r="B302" s="10" t="str">
        <f>Участники!B$18</f>
        <v>Имя   Б-17</v>
      </c>
      <c r="C302" s="8" t="str">
        <f>Участники!C$18</f>
        <v>Город   Б-17</v>
      </c>
      <c r="D302" s="8">
        <v>4</v>
      </c>
      <c r="E302" s="8">
        <v>32</v>
      </c>
      <c r="F302" s="8"/>
      <c r="G302" s="8"/>
      <c r="H302" s="8"/>
      <c r="I302" s="8"/>
      <c r="J302" s="8"/>
      <c r="K302" s="8"/>
      <c r="L302" s="8"/>
      <c r="M302" s="8"/>
      <c r="N302" s="11">
        <f t="shared" si="10"/>
        <v>36</v>
      </c>
      <c r="O302" s="12">
        <f>RANK(N302,N286:N305,0)</f>
        <v>3</v>
      </c>
    </row>
    <row r="303" spans="1:15" x14ac:dyDescent="0.25">
      <c r="A303" s="9" t="str">
        <f>Участники!A$19</f>
        <v>Б-18</v>
      </c>
      <c r="B303" s="10" t="str">
        <f>Участники!B$19</f>
        <v>Имя   Б-18</v>
      </c>
      <c r="C303" s="8" t="str">
        <f>Участники!C$19</f>
        <v>Город   Б-18</v>
      </c>
      <c r="D303" s="8">
        <v>3</v>
      </c>
      <c r="E303" s="8">
        <v>34</v>
      </c>
      <c r="F303" s="8"/>
      <c r="G303" s="8"/>
      <c r="H303" s="8"/>
      <c r="I303" s="8"/>
      <c r="J303" s="8"/>
      <c r="K303" s="8"/>
      <c r="L303" s="8"/>
      <c r="M303" s="8"/>
      <c r="N303" s="11">
        <f t="shared" si="10"/>
        <v>37</v>
      </c>
      <c r="O303" s="12">
        <f>RANK(N303,N286:N305,0)</f>
        <v>2</v>
      </c>
    </row>
    <row r="304" spans="1:15" x14ac:dyDescent="0.25">
      <c r="A304" s="9" t="str">
        <f>Участники!A$20</f>
        <v>Б-19</v>
      </c>
      <c r="B304" s="10" t="str">
        <f>Участники!B$20</f>
        <v>Имя   Б-19</v>
      </c>
      <c r="C304" s="8" t="str">
        <f>Участники!C$20</f>
        <v>Город   Б-19</v>
      </c>
      <c r="D304" s="8">
        <v>2</v>
      </c>
      <c r="E304" s="8">
        <v>36</v>
      </c>
      <c r="F304" s="8"/>
      <c r="G304" s="8"/>
      <c r="H304" s="8"/>
      <c r="I304" s="8"/>
      <c r="J304" s="8"/>
      <c r="K304" s="8"/>
      <c r="L304" s="8"/>
      <c r="M304" s="8"/>
      <c r="N304" s="11">
        <f t="shared" si="10"/>
        <v>38</v>
      </c>
      <c r="O304" s="12">
        <f>RANK(N304,N286:N305,0)</f>
        <v>1</v>
      </c>
    </row>
    <row r="305" spans="1:15" ht="15.75" thickBot="1" x14ac:dyDescent="0.3">
      <c r="A305" s="13" t="str">
        <f>Участники!A$21</f>
        <v>Б-20</v>
      </c>
      <c r="B305" s="14" t="str">
        <f>Участники!B$21</f>
        <v>Имя   Б-20</v>
      </c>
      <c r="C305" s="15" t="str">
        <f>Участники!C$21</f>
        <v>Город   Б-20</v>
      </c>
      <c r="D305" s="15">
        <v>1</v>
      </c>
      <c r="E305" s="15">
        <v>3</v>
      </c>
      <c r="F305" s="15"/>
      <c r="G305" s="15"/>
      <c r="H305" s="15"/>
      <c r="I305" s="15"/>
      <c r="J305" s="15"/>
      <c r="K305" s="15"/>
      <c r="L305" s="15"/>
      <c r="M305" s="15"/>
      <c r="N305" s="16">
        <f t="shared" si="10"/>
        <v>4</v>
      </c>
      <c r="O305" s="17">
        <f>RANK(N305,N286:N305,0)</f>
        <v>20</v>
      </c>
    </row>
    <row r="308" spans="1:15" ht="15.75" thickBot="1" x14ac:dyDescent="0.3"/>
    <row r="309" spans="1:15" x14ac:dyDescent="0.25">
      <c r="A309" s="36" t="s">
        <v>1</v>
      </c>
      <c r="B309" s="37" t="s">
        <v>43</v>
      </c>
      <c r="C309" s="37" t="s">
        <v>44</v>
      </c>
      <c r="D309" s="27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9"/>
    </row>
    <row r="310" spans="1:15" x14ac:dyDescent="0.25">
      <c r="A310" s="5" t="str">
        <f>Участники!A13</f>
        <v>Б-12</v>
      </c>
      <c r="B310" s="7" t="str">
        <f>Участники!B13</f>
        <v>Имя   Б-12</v>
      </c>
      <c r="C310" s="7" t="str">
        <f>Участники!C13</f>
        <v>Город   Б-12</v>
      </c>
      <c r="D310" s="30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2"/>
    </row>
    <row r="311" spans="1:15" x14ac:dyDescent="0.25">
      <c r="A311" s="19"/>
      <c r="B311" s="20"/>
      <c r="C311" s="21"/>
      <c r="D311" s="33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5"/>
    </row>
    <row r="312" spans="1:15" x14ac:dyDescent="0.25">
      <c r="A312" s="38"/>
      <c r="B312" s="39"/>
      <c r="C312" s="40"/>
      <c r="D312" s="104" t="s">
        <v>56</v>
      </c>
      <c r="E312" s="104"/>
      <c r="F312" s="104"/>
      <c r="G312" s="104"/>
      <c r="H312" s="104"/>
      <c r="I312" s="104"/>
      <c r="J312" s="104"/>
      <c r="K312" s="104"/>
      <c r="L312" s="104"/>
      <c r="M312" s="104"/>
      <c r="N312" s="105" t="s">
        <v>57</v>
      </c>
      <c r="O312" s="106" t="s">
        <v>58</v>
      </c>
    </row>
    <row r="313" spans="1:15" x14ac:dyDescent="0.25">
      <c r="A313" s="38" t="s">
        <v>1</v>
      </c>
      <c r="B313" s="40" t="s">
        <v>45</v>
      </c>
      <c r="C313" s="40" t="s">
        <v>44</v>
      </c>
      <c r="D313" s="40" t="s">
        <v>46</v>
      </c>
      <c r="E313" s="40" t="s">
        <v>47</v>
      </c>
      <c r="F313" s="40" t="s">
        <v>48</v>
      </c>
      <c r="G313" s="40" t="s">
        <v>49</v>
      </c>
      <c r="H313" s="40" t="s">
        <v>50</v>
      </c>
      <c r="I313" s="40" t="s">
        <v>51</v>
      </c>
      <c r="J313" s="40" t="s">
        <v>52</v>
      </c>
      <c r="K313" s="40" t="s">
        <v>53</v>
      </c>
      <c r="L313" s="40" t="s">
        <v>54</v>
      </c>
      <c r="M313" s="40" t="s">
        <v>55</v>
      </c>
      <c r="N313" s="105"/>
      <c r="O313" s="106"/>
    </row>
    <row r="314" spans="1:15" x14ac:dyDescent="0.25">
      <c r="A314" s="22" t="str">
        <f>Участники!A$2</f>
        <v>Б-1</v>
      </c>
      <c r="B314" s="23" t="str">
        <f>Участники!B$2</f>
        <v>Имя   Б-1</v>
      </c>
      <c r="C314" s="24" t="str">
        <f>Участники!C$2</f>
        <v>Город   Б-1</v>
      </c>
      <c r="D314" s="24">
        <v>20</v>
      </c>
      <c r="E314" s="24"/>
      <c r="F314" s="24"/>
      <c r="G314" s="24"/>
      <c r="H314" s="24"/>
      <c r="I314" s="24"/>
      <c r="J314" s="24"/>
      <c r="K314" s="24"/>
      <c r="L314" s="24"/>
      <c r="M314" s="24"/>
      <c r="N314" s="25">
        <f>D314+E314+F314+G314+H314+I314+J314+K314+L314+M314</f>
        <v>20</v>
      </c>
      <c r="O314" s="26">
        <f>RANK(N314,N314:N333,0)</f>
        <v>1</v>
      </c>
    </row>
    <row r="315" spans="1:15" x14ac:dyDescent="0.25">
      <c r="A315" s="9" t="str">
        <f>Участники!A$3</f>
        <v>Б-2</v>
      </c>
      <c r="B315" s="10" t="str">
        <f>Участники!B$3</f>
        <v>Имя   Б-2</v>
      </c>
      <c r="C315" s="8" t="str">
        <f>Участники!C$3</f>
        <v>Город   Б-2</v>
      </c>
      <c r="D315" s="8">
        <v>19</v>
      </c>
      <c r="E315" s="8"/>
      <c r="F315" s="8"/>
      <c r="G315" s="8"/>
      <c r="H315" s="8"/>
      <c r="I315" s="8"/>
      <c r="J315" s="8"/>
      <c r="K315" s="8"/>
      <c r="L315" s="8"/>
      <c r="M315" s="8"/>
      <c r="N315" s="11">
        <f t="shared" ref="N315:N333" si="11">D315+E315+F315+G315+H315+I315+J315+K315+L315+M315</f>
        <v>19</v>
      </c>
      <c r="O315" s="12">
        <f>RANK(N315,N314:N333,0)</f>
        <v>2</v>
      </c>
    </row>
    <row r="316" spans="1:15" x14ac:dyDescent="0.25">
      <c r="A316" s="9" t="str">
        <f>Участники!A$4</f>
        <v>Б-3</v>
      </c>
      <c r="B316" s="10" t="str">
        <f>Участники!B$4</f>
        <v>Имя   Б-3</v>
      </c>
      <c r="C316" s="8" t="str">
        <f>Участники!C$4</f>
        <v>Город   Б-3</v>
      </c>
      <c r="D316" s="8">
        <v>18</v>
      </c>
      <c r="E316" s="8"/>
      <c r="F316" s="8"/>
      <c r="G316" s="8"/>
      <c r="H316" s="8"/>
      <c r="I316" s="8"/>
      <c r="J316" s="8"/>
      <c r="K316" s="8"/>
      <c r="L316" s="8"/>
      <c r="M316" s="8"/>
      <c r="N316" s="11">
        <f t="shared" si="11"/>
        <v>18</v>
      </c>
      <c r="O316" s="12">
        <f>RANK(N316,N314:N333,0)</f>
        <v>3</v>
      </c>
    </row>
    <row r="317" spans="1:15" x14ac:dyDescent="0.25">
      <c r="A317" s="9" t="str">
        <f>Участники!A$5</f>
        <v>Б-4</v>
      </c>
      <c r="B317" s="10" t="str">
        <f>Участники!B$5</f>
        <v>Имя   Б-4</v>
      </c>
      <c r="C317" s="8" t="str">
        <f>Участники!C$5</f>
        <v>Город   Б-4</v>
      </c>
      <c r="D317" s="8">
        <v>17</v>
      </c>
      <c r="E317" s="8"/>
      <c r="F317" s="8"/>
      <c r="G317" s="8"/>
      <c r="H317" s="8"/>
      <c r="I317" s="8"/>
      <c r="J317" s="8"/>
      <c r="K317" s="8"/>
      <c r="L317" s="8"/>
      <c r="M317" s="8"/>
      <c r="N317" s="11">
        <f t="shared" si="11"/>
        <v>17</v>
      </c>
      <c r="O317" s="12">
        <f>RANK(N317,N314:N333,0)</f>
        <v>4</v>
      </c>
    </row>
    <row r="318" spans="1:15" x14ac:dyDescent="0.25">
      <c r="A318" s="9" t="str">
        <f>Участники!A$6</f>
        <v>Б-5</v>
      </c>
      <c r="B318" s="10" t="str">
        <f>Участники!B$6</f>
        <v>Имя   Б-5</v>
      </c>
      <c r="C318" s="8" t="str">
        <f>Участники!C$6</f>
        <v>Город   Б-5</v>
      </c>
      <c r="D318" s="8">
        <v>16</v>
      </c>
      <c r="E318" s="8"/>
      <c r="F318" s="8"/>
      <c r="G318" s="8"/>
      <c r="H318" s="8"/>
      <c r="I318" s="8"/>
      <c r="J318" s="8"/>
      <c r="K318" s="8"/>
      <c r="L318" s="8"/>
      <c r="M318" s="8"/>
      <c r="N318" s="11">
        <f t="shared" si="11"/>
        <v>16</v>
      </c>
      <c r="O318" s="12">
        <f>RANK(N318,N314:N333,0)</f>
        <v>5</v>
      </c>
    </row>
    <row r="319" spans="1:15" x14ac:dyDescent="0.25">
      <c r="A319" s="9" t="str">
        <f>Участники!A$7</f>
        <v>Б-6</v>
      </c>
      <c r="B319" s="10" t="str">
        <f>Участники!B$7</f>
        <v>Имя   Б-6</v>
      </c>
      <c r="C319" s="8" t="str">
        <f>Участники!C$7</f>
        <v>Город   Б-6</v>
      </c>
      <c r="D319" s="8">
        <v>15</v>
      </c>
      <c r="E319" s="8"/>
      <c r="F319" s="8"/>
      <c r="G319" s="8"/>
      <c r="H319" s="8"/>
      <c r="I319" s="8"/>
      <c r="J319" s="8"/>
      <c r="K319" s="8"/>
      <c r="L319" s="8"/>
      <c r="M319" s="8"/>
      <c r="N319" s="11">
        <f t="shared" si="11"/>
        <v>15</v>
      </c>
      <c r="O319" s="12">
        <f>RANK(N319,N314:N333,0)</f>
        <v>6</v>
      </c>
    </row>
    <row r="320" spans="1:15" x14ac:dyDescent="0.25">
      <c r="A320" s="9" t="str">
        <f>Участники!A$8</f>
        <v>Б-7</v>
      </c>
      <c r="B320" s="10" t="str">
        <f>Участники!B$8</f>
        <v>Имя   Б-7</v>
      </c>
      <c r="C320" s="8" t="str">
        <f>Участники!C$8</f>
        <v>Город   Б-7</v>
      </c>
      <c r="D320" s="8">
        <v>14</v>
      </c>
      <c r="E320" s="8"/>
      <c r="F320" s="8"/>
      <c r="G320" s="8"/>
      <c r="H320" s="8"/>
      <c r="I320" s="8"/>
      <c r="J320" s="8"/>
      <c r="K320" s="8"/>
      <c r="L320" s="8"/>
      <c r="M320" s="8"/>
      <c r="N320" s="11">
        <f t="shared" si="11"/>
        <v>14</v>
      </c>
      <c r="O320" s="12">
        <f>RANK(N320,N314:N333,0)</f>
        <v>7</v>
      </c>
    </row>
    <row r="321" spans="1:15" x14ac:dyDescent="0.25">
      <c r="A321" s="9" t="str">
        <f>Участники!A$9</f>
        <v>Б-8</v>
      </c>
      <c r="B321" s="10" t="str">
        <f>Участники!B$9</f>
        <v>Имя   Б-8</v>
      </c>
      <c r="C321" s="8" t="str">
        <f>Участники!C$9</f>
        <v>Город   Б-8</v>
      </c>
      <c r="D321" s="8">
        <v>13</v>
      </c>
      <c r="E321" s="8"/>
      <c r="F321" s="8"/>
      <c r="G321" s="8"/>
      <c r="H321" s="8"/>
      <c r="I321" s="8"/>
      <c r="J321" s="8"/>
      <c r="K321" s="8"/>
      <c r="L321" s="8"/>
      <c r="M321" s="8"/>
      <c r="N321" s="11">
        <f t="shared" si="11"/>
        <v>13</v>
      </c>
      <c r="O321" s="12">
        <f>RANK(N321,N314:N333,0)</f>
        <v>8</v>
      </c>
    </row>
    <row r="322" spans="1:15" x14ac:dyDescent="0.25">
      <c r="A322" s="9" t="str">
        <f>Участники!A$10</f>
        <v>Б-9</v>
      </c>
      <c r="B322" s="10" t="str">
        <f>Участники!B$10</f>
        <v>Имя   Б-9</v>
      </c>
      <c r="C322" s="8" t="str">
        <f>Участники!C$10</f>
        <v>Город   Б-9</v>
      </c>
      <c r="D322" s="8">
        <v>12</v>
      </c>
      <c r="E322" s="8"/>
      <c r="F322" s="8"/>
      <c r="G322" s="8"/>
      <c r="H322" s="8"/>
      <c r="I322" s="8"/>
      <c r="J322" s="8"/>
      <c r="K322" s="8"/>
      <c r="L322" s="8"/>
      <c r="M322" s="8"/>
      <c r="N322" s="11">
        <f t="shared" si="11"/>
        <v>12</v>
      </c>
      <c r="O322" s="12">
        <f>RANK(N322,N314:N333,0)</f>
        <v>9</v>
      </c>
    </row>
    <row r="323" spans="1:15" x14ac:dyDescent="0.25">
      <c r="A323" s="9" t="str">
        <f>Участники!A$11</f>
        <v>Б-10</v>
      </c>
      <c r="B323" s="10" t="str">
        <f>Участники!B$11</f>
        <v>Имя   Б-10</v>
      </c>
      <c r="C323" s="8" t="str">
        <f>Участники!C$11</f>
        <v>Город   Б-10</v>
      </c>
      <c r="D323" s="8">
        <v>11</v>
      </c>
      <c r="E323" s="8"/>
      <c r="F323" s="8"/>
      <c r="G323" s="8"/>
      <c r="H323" s="8"/>
      <c r="I323" s="8"/>
      <c r="J323" s="8"/>
      <c r="K323" s="8"/>
      <c r="L323" s="8"/>
      <c r="M323" s="8"/>
      <c r="N323" s="11">
        <f t="shared" si="11"/>
        <v>11</v>
      </c>
      <c r="O323" s="12">
        <f>RANK(N323,N314:N333,0)</f>
        <v>10</v>
      </c>
    </row>
    <row r="324" spans="1:15" x14ac:dyDescent="0.25">
      <c r="A324" s="9" t="str">
        <f>Участники!A$12</f>
        <v>Б-11</v>
      </c>
      <c r="B324" s="10" t="str">
        <f>Участники!B$12</f>
        <v>Имя   Б-11</v>
      </c>
      <c r="C324" s="8" t="str">
        <f>Участники!C$12</f>
        <v>Город   Б-11</v>
      </c>
      <c r="D324" s="8">
        <v>10</v>
      </c>
      <c r="E324" s="8"/>
      <c r="F324" s="8"/>
      <c r="G324" s="8"/>
      <c r="H324" s="8"/>
      <c r="I324" s="8"/>
      <c r="J324" s="8"/>
      <c r="K324" s="8"/>
      <c r="L324" s="8"/>
      <c r="M324" s="8"/>
      <c r="N324" s="11">
        <f t="shared" si="11"/>
        <v>10</v>
      </c>
      <c r="O324" s="12">
        <f>RANK(N324,N314:N333,0)</f>
        <v>11</v>
      </c>
    </row>
    <row r="325" spans="1:15" x14ac:dyDescent="0.25">
      <c r="A325" s="9" t="str">
        <f>Участники!A$13</f>
        <v>Б-12</v>
      </c>
      <c r="B325" s="10" t="str">
        <f>Участники!B$13</f>
        <v>Имя   Б-12</v>
      </c>
      <c r="C325" s="8" t="str">
        <f>Участники!C$13</f>
        <v>Город   Б-12</v>
      </c>
      <c r="D325" s="8">
        <v>9</v>
      </c>
      <c r="E325" s="8"/>
      <c r="F325" s="8"/>
      <c r="G325" s="8"/>
      <c r="H325" s="8"/>
      <c r="I325" s="8"/>
      <c r="J325" s="8"/>
      <c r="K325" s="8"/>
      <c r="L325" s="8"/>
      <c r="M325" s="8"/>
      <c r="N325" s="11">
        <f t="shared" si="11"/>
        <v>9</v>
      </c>
      <c r="O325" s="12">
        <f>RANK(N325,N314:N333,0)</f>
        <v>12</v>
      </c>
    </row>
    <row r="326" spans="1:15" x14ac:dyDescent="0.25">
      <c r="A326" s="9" t="str">
        <f>Участники!A$14</f>
        <v>Б-13</v>
      </c>
      <c r="B326" s="10" t="str">
        <f>Участники!B$14</f>
        <v>Имя   Б-13</v>
      </c>
      <c r="C326" s="8" t="str">
        <f>Участники!C$14</f>
        <v>Город   Б-13</v>
      </c>
      <c r="D326" s="8">
        <v>8</v>
      </c>
      <c r="E326" s="8"/>
      <c r="F326" s="8"/>
      <c r="G326" s="8"/>
      <c r="H326" s="8"/>
      <c r="I326" s="8"/>
      <c r="J326" s="8"/>
      <c r="K326" s="8"/>
      <c r="L326" s="8"/>
      <c r="M326" s="8"/>
      <c r="N326" s="11">
        <f t="shared" si="11"/>
        <v>8</v>
      </c>
      <c r="O326" s="12">
        <f>RANK(N326,N314:N333,0)</f>
        <v>13</v>
      </c>
    </row>
    <row r="327" spans="1:15" x14ac:dyDescent="0.25">
      <c r="A327" s="9" t="str">
        <f>Участники!A$15</f>
        <v>Б-14</v>
      </c>
      <c r="B327" s="10" t="str">
        <f>Участники!B$15</f>
        <v>Имя   Б-14</v>
      </c>
      <c r="C327" s="8" t="str">
        <f>Участники!C$15</f>
        <v>Город   Б-14</v>
      </c>
      <c r="D327" s="8">
        <v>7</v>
      </c>
      <c r="E327" s="8"/>
      <c r="F327" s="8"/>
      <c r="G327" s="8"/>
      <c r="H327" s="8"/>
      <c r="I327" s="8"/>
      <c r="J327" s="8"/>
      <c r="K327" s="8"/>
      <c r="L327" s="8"/>
      <c r="M327" s="8"/>
      <c r="N327" s="11">
        <f t="shared" si="11"/>
        <v>7</v>
      </c>
      <c r="O327" s="12">
        <f>RANK(N327,N314:N333,0)</f>
        <v>14</v>
      </c>
    </row>
    <row r="328" spans="1:15" x14ac:dyDescent="0.25">
      <c r="A328" s="9" t="str">
        <f>Участники!A$16</f>
        <v>Б-15</v>
      </c>
      <c r="B328" s="10" t="str">
        <f>Участники!B$16</f>
        <v>Имя   Б-15</v>
      </c>
      <c r="C328" s="8" t="str">
        <f>Участники!C$16</f>
        <v>Город   Б-15</v>
      </c>
      <c r="D328" s="8">
        <v>6</v>
      </c>
      <c r="E328" s="8"/>
      <c r="F328" s="8"/>
      <c r="G328" s="8"/>
      <c r="H328" s="8"/>
      <c r="I328" s="8"/>
      <c r="J328" s="8"/>
      <c r="K328" s="8"/>
      <c r="L328" s="8"/>
      <c r="M328" s="8"/>
      <c r="N328" s="11">
        <f t="shared" si="11"/>
        <v>6</v>
      </c>
      <c r="O328" s="12">
        <f>RANK(N328,N314:N333,0)</f>
        <v>15</v>
      </c>
    </row>
    <row r="329" spans="1:15" x14ac:dyDescent="0.25">
      <c r="A329" s="9" t="str">
        <f>Участники!A$17</f>
        <v>Б-16</v>
      </c>
      <c r="B329" s="10" t="str">
        <f>Участники!B$17</f>
        <v>Имя   Б-16</v>
      </c>
      <c r="C329" s="8" t="str">
        <f>Участники!C$17</f>
        <v>Город   Б-16</v>
      </c>
      <c r="D329" s="8">
        <v>5</v>
      </c>
      <c r="E329" s="8"/>
      <c r="F329" s="8"/>
      <c r="G329" s="8"/>
      <c r="H329" s="8"/>
      <c r="I329" s="8"/>
      <c r="J329" s="8"/>
      <c r="K329" s="8"/>
      <c r="L329" s="8"/>
      <c r="M329" s="8"/>
      <c r="N329" s="11">
        <f t="shared" si="11"/>
        <v>5</v>
      </c>
      <c r="O329" s="12">
        <f>RANK(N329,N314:N333,0)</f>
        <v>16</v>
      </c>
    </row>
    <row r="330" spans="1:15" x14ac:dyDescent="0.25">
      <c r="A330" s="9" t="str">
        <f>Участники!A$18</f>
        <v>Б-17</v>
      </c>
      <c r="B330" s="10" t="str">
        <f>Участники!B$18</f>
        <v>Имя   Б-17</v>
      </c>
      <c r="C330" s="8" t="str">
        <f>Участники!C$18</f>
        <v>Город   Б-17</v>
      </c>
      <c r="D330" s="8">
        <v>4</v>
      </c>
      <c r="E330" s="8"/>
      <c r="F330" s="8"/>
      <c r="G330" s="8"/>
      <c r="H330" s="8"/>
      <c r="I330" s="8"/>
      <c r="J330" s="8"/>
      <c r="K330" s="8"/>
      <c r="L330" s="8"/>
      <c r="M330" s="8"/>
      <c r="N330" s="11">
        <f t="shared" si="11"/>
        <v>4</v>
      </c>
      <c r="O330" s="12">
        <f>RANK(N330,N314:N333,0)</f>
        <v>17</v>
      </c>
    </row>
    <row r="331" spans="1:15" x14ac:dyDescent="0.25">
      <c r="A331" s="9" t="str">
        <f>Участники!A$19</f>
        <v>Б-18</v>
      </c>
      <c r="B331" s="10" t="str">
        <f>Участники!B$19</f>
        <v>Имя   Б-18</v>
      </c>
      <c r="C331" s="8" t="str">
        <f>Участники!C$19</f>
        <v>Город   Б-18</v>
      </c>
      <c r="D331" s="8">
        <v>3</v>
      </c>
      <c r="E331" s="8"/>
      <c r="F331" s="8"/>
      <c r="G331" s="8"/>
      <c r="H331" s="8"/>
      <c r="I331" s="8"/>
      <c r="J331" s="8"/>
      <c r="K331" s="8"/>
      <c r="L331" s="8"/>
      <c r="M331" s="8"/>
      <c r="N331" s="11">
        <f t="shared" si="11"/>
        <v>3</v>
      </c>
      <c r="O331" s="12">
        <f>RANK(N331,N314:N333,0)</f>
        <v>18</v>
      </c>
    </row>
    <row r="332" spans="1:15" x14ac:dyDescent="0.25">
      <c r="A332" s="9" t="str">
        <f>Участники!A$20</f>
        <v>Б-19</v>
      </c>
      <c r="B332" s="10" t="str">
        <f>Участники!B$20</f>
        <v>Имя   Б-19</v>
      </c>
      <c r="C332" s="8" t="str">
        <f>Участники!C$20</f>
        <v>Город   Б-19</v>
      </c>
      <c r="D332" s="8">
        <v>2</v>
      </c>
      <c r="E332" s="8"/>
      <c r="F332" s="8"/>
      <c r="G332" s="8"/>
      <c r="H332" s="8"/>
      <c r="I332" s="8"/>
      <c r="J332" s="8"/>
      <c r="K332" s="8"/>
      <c r="L332" s="8"/>
      <c r="M332" s="8"/>
      <c r="N332" s="11">
        <f t="shared" si="11"/>
        <v>2</v>
      </c>
      <c r="O332" s="12">
        <f>RANK(N332,N314:N333,0)</f>
        <v>19</v>
      </c>
    </row>
    <row r="333" spans="1:15" ht="15.75" thickBot="1" x14ac:dyDescent="0.3">
      <c r="A333" s="13" t="str">
        <f>Участники!A$21</f>
        <v>Б-20</v>
      </c>
      <c r="B333" s="14" t="str">
        <f>Участники!B$21</f>
        <v>Имя   Б-20</v>
      </c>
      <c r="C333" s="15" t="str">
        <f>Участники!C$21</f>
        <v>Город   Б-20</v>
      </c>
      <c r="D333" s="15">
        <v>1</v>
      </c>
      <c r="E333" s="15"/>
      <c r="F333" s="15"/>
      <c r="G333" s="15"/>
      <c r="H333" s="15"/>
      <c r="I333" s="15"/>
      <c r="J333" s="15"/>
      <c r="K333" s="15"/>
      <c r="L333" s="15"/>
      <c r="M333" s="15"/>
      <c r="N333" s="16">
        <f t="shared" si="11"/>
        <v>1</v>
      </c>
      <c r="O333" s="17">
        <f>RANK(N333,N314:N333,0)</f>
        <v>20</v>
      </c>
    </row>
    <row r="336" spans="1:15" ht="15.75" thickBot="1" x14ac:dyDescent="0.3"/>
    <row r="337" spans="1:15" x14ac:dyDescent="0.25">
      <c r="A337" s="36" t="s">
        <v>1</v>
      </c>
      <c r="B337" s="37" t="s">
        <v>43</v>
      </c>
      <c r="C337" s="37" t="s">
        <v>44</v>
      </c>
      <c r="D337" s="27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9"/>
    </row>
    <row r="338" spans="1:15" x14ac:dyDescent="0.25">
      <c r="A338" s="5" t="str">
        <f>Участники!A14</f>
        <v>Б-13</v>
      </c>
      <c r="B338" s="7" t="str">
        <f>Участники!B14</f>
        <v>Имя   Б-13</v>
      </c>
      <c r="C338" s="7" t="str">
        <f>Участники!C14</f>
        <v>Город   Б-13</v>
      </c>
      <c r="D338" s="30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2"/>
    </row>
    <row r="339" spans="1:15" x14ac:dyDescent="0.25">
      <c r="A339" s="19"/>
      <c r="B339" s="20"/>
      <c r="C339" s="21"/>
      <c r="D339" s="33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5"/>
    </row>
    <row r="340" spans="1:15" x14ac:dyDescent="0.25">
      <c r="A340" s="38"/>
      <c r="B340" s="39"/>
      <c r="C340" s="40"/>
      <c r="D340" s="104" t="s">
        <v>56</v>
      </c>
      <c r="E340" s="104"/>
      <c r="F340" s="104"/>
      <c r="G340" s="104"/>
      <c r="H340" s="104"/>
      <c r="I340" s="104"/>
      <c r="J340" s="104"/>
      <c r="K340" s="104"/>
      <c r="L340" s="104"/>
      <c r="M340" s="104"/>
      <c r="N340" s="105" t="s">
        <v>57</v>
      </c>
      <c r="O340" s="106" t="s">
        <v>58</v>
      </c>
    </row>
    <row r="341" spans="1:15" x14ac:dyDescent="0.25">
      <c r="A341" s="38" t="s">
        <v>1</v>
      </c>
      <c r="B341" s="40" t="s">
        <v>45</v>
      </c>
      <c r="C341" s="40" t="s">
        <v>44</v>
      </c>
      <c r="D341" s="40" t="s">
        <v>46</v>
      </c>
      <c r="E341" s="40" t="s">
        <v>47</v>
      </c>
      <c r="F341" s="40" t="s">
        <v>48</v>
      </c>
      <c r="G341" s="40" t="s">
        <v>49</v>
      </c>
      <c r="H341" s="40" t="s">
        <v>50</v>
      </c>
      <c r="I341" s="40" t="s">
        <v>51</v>
      </c>
      <c r="J341" s="40" t="s">
        <v>52</v>
      </c>
      <c r="K341" s="40" t="s">
        <v>53</v>
      </c>
      <c r="L341" s="40" t="s">
        <v>54</v>
      </c>
      <c r="M341" s="40" t="s">
        <v>55</v>
      </c>
      <c r="N341" s="105"/>
      <c r="O341" s="106"/>
    </row>
    <row r="342" spans="1:15" x14ac:dyDescent="0.25">
      <c r="A342" s="22" t="str">
        <f>Участники!A$2</f>
        <v>Б-1</v>
      </c>
      <c r="B342" s="23" t="str">
        <f>Участники!B$2</f>
        <v>Имя   Б-1</v>
      </c>
      <c r="C342" s="24" t="str">
        <f>Участники!C$2</f>
        <v>Город   Б-1</v>
      </c>
      <c r="D342" s="24">
        <v>20</v>
      </c>
      <c r="E342" s="24"/>
      <c r="F342" s="24"/>
      <c r="G342" s="24"/>
      <c r="H342" s="24"/>
      <c r="I342" s="24"/>
      <c r="J342" s="24"/>
      <c r="K342" s="24"/>
      <c r="L342" s="24"/>
      <c r="M342" s="24"/>
      <c r="N342" s="25">
        <f>D342+E342+F342+G342+H342+I342+J342+K342+L342+M342</f>
        <v>20</v>
      </c>
      <c r="O342" s="26">
        <f>RANK(N342,N342:N361,0)</f>
        <v>1</v>
      </c>
    </row>
    <row r="343" spans="1:15" x14ac:dyDescent="0.25">
      <c r="A343" s="9" t="str">
        <f>Участники!A$3</f>
        <v>Б-2</v>
      </c>
      <c r="B343" s="10" t="str">
        <f>Участники!B$3</f>
        <v>Имя   Б-2</v>
      </c>
      <c r="C343" s="8" t="str">
        <f>Участники!C$3</f>
        <v>Город   Б-2</v>
      </c>
      <c r="D343" s="8">
        <v>19</v>
      </c>
      <c r="E343" s="8"/>
      <c r="F343" s="8"/>
      <c r="G343" s="8"/>
      <c r="H343" s="8"/>
      <c r="I343" s="8"/>
      <c r="J343" s="8"/>
      <c r="K343" s="8"/>
      <c r="L343" s="8"/>
      <c r="M343" s="8"/>
      <c r="N343" s="11">
        <f t="shared" ref="N343:N361" si="12">D343+E343+F343+G343+H343+I343+J343+K343+L343+M343</f>
        <v>19</v>
      </c>
      <c r="O343" s="12">
        <f>RANK(N343,N342:N361,0)</f>
        <v>2</v>
      </c>
    </row>
    <row r="344" spans="1:15" x14ac:dyDescent="0.25">
      <c r="A344" s="9" t="str">
        <f>Участники!A$4</f>
        <v>Б-3</v>
      </c>
      <c r="B344" s="10" t="str">
        <f>Участники!B$4</f>
        <v>Имя   Б-3</v>
      </c>
      <c r="C344" s="8" t="str">
        <f>Участники!C$4</f>
        <v>Город   Б-3</v>
      </c>
      <c r="D344" s="8">
        <v>18</v>
      </c>
      <c r="E344" s="8"/>
      <c r="F344" s="8"/>
      <c r="G344" s="8"/>
      <c r="H344" s="8"/>
      <c r="I344" s="8"/>
      <c r="J344" s="8"/>
      <c r="K344" s="8"/>
      <c r="L344" s="8"/>
      <c r="M344" s="8"/>
      <c r="N344" s="11">
        <f t="shared" si="12"/>
        <v>18</v>
      </c>
      <c r="O344" s="12">
        <f>RANK(N344,N342:N361,0)</f>
        <v>3</v>
      </c>
    </row>
    <row r="345" spans="1:15" x14ac:dyDescent="0.25">
      <c r="A345" s="9" t="str">
        <f>Участники!A$5</f>
        <v>Б-4</v>
      </c>
      <c r="B345" s="10" t="str">
        <f>Участники!B$5</f>
        <v>Имя   Б-4</v>
      </c>
      <c r="C345" s="8" t="str">
        <f>Участники!C$5</f>
        <v>Город   Б-4</v>
      </c>
      <c r="D345" s="8">
        <v>17</v>
      </c>
      <c r="E345" s="8"/>
      <c r="F345" s="8"/>
      <c r="G345" s="8"/>
      <c r="H345" s="8"/>
      <c r="I345" s="8"/>
      <c r="J345" s="8"/>
      <c r="K345" s="8"/>
      <c r="L345" s="8"/>
      <c r="M345" s="8"/>
      <c r="N345" s="11">
        <f t="shared" si="12"/>
        <v>17</v>
      </c>
      <c r="O345" s="12">
        <f>RANK(N345,N342:N361,0)</f>
        <v>4</v>
      </c>
    </row>
    <row r="346" spans="1:15" x14ac:dyDescent="0.25">
      <c r="A346" s="9" t="str">
        <f>Участники!A$6</f>
        <v>Б-5</v>
      </c>
      <c r="B346" s="10" t="str">
        <f>Участники!B$6</f>
        <v>Имя   Б-5</v>
      </c>
      <c r="C346" s="8" t="str">
        <f>Участники!C$6</f>
        <v>Город   Б-5</v>
      </c>
      <c r="D346" s="8">
        <v>16</v>
      </c>
      <c r="E346" s="8"/>
      <c r="F346" s="8"/>
      <c r="G346" s="8"/>
      <c r="H346" s="8"/>
      <c r="I346" s="8"/>
      <c r="J346" s="8"/>
      <c r="K346" s="8"/>
      <c r="L346" s="8"/>
      <c r="M346" s="8"/>
      <c r="N346" s="11">
        <f t="shared" si="12"/>
        <v>16</v>
      </c>
      <c r="O346" s="12">
        <f>RANK(N346,N342:N361,0)</f>
        <v>5</v>
      </c>
    </row>
    <row r="347" spans="1:15" x14ac:dyDescent="0.25">
      <c r="A347" s="9" t="str">
        <f>Участники!A$7</f>
        <v>Б-6</v>
      </c>
      <c r="B347" s="10" t="str">
        <f>Участники!B$7</f>
        <v>Имя   Б-6</v>
      </c>
      <c r="C347" s="8" t="str">
        <f>Участники!C$7</f>
        <v>Город   Б-6</v>
      </c>
      <c r="D347" s="8">
        <v>15</v>
      </c>
      <c r="E347" s="8"/>
      <c r="F347" s="8"/>
      <c r="G347" s="8"/>
      <c r="H347" s="8"/>
      <c r="I347" s="8"/>
      <c r="J347" s="8"/>
      <c r="K347" s="8"/>
      <c r="L347" s="8"/>
      <c r="M347" s="8"/>
      <c r="N347" s="11">
        <f t="shared" si="12"/>
        <v>15</v>
      </c>
      <c r="O347" s="12">
        <f>RANK(N347,N342:N361,0)</f>
        <v>6</v>
      </c>
    </row>
    <row r="348" spans="1:15" x14ac:dyDescent="0.25">
      <c r="A348" s="9" t="str">
        <f>Участники!A$8</f>
        <v>Б-7</v>
      </c>
      <c r="B348" s="10" t="str">
        <f>Участники!B$8</f>
        <v>Имя   Б-7</v>
      </c>
      <c r="C348" s="8" t="str">
        <f>Участники!C$8</f>
        <v>Город   Б-7</v>
      </c>
      <c r="D348" s="8">
        <v>14</v>
      </c>
      <c r="E348" s="8"/>
      <c r="F348" s="8"/>
      <c r="G348" s="8"/>
      <c r="H348" s="8"/>
      <c r="I348" s="8"/>
      <c r="J348" s="8"/>
      <c r="K348" s="8"/>
      <c r="L348" s="8"/>
      <c r="M348" s="8"/>
      <c r="N348" s="11">
        <f t="shared" si="12"/>
        <v>14</v>
      </c>
      <c r="O348" s="12">
        <f>RANK(N348,N342:N361,0)</f>
        <v>7</v>
      </c>
    </row>
    <row r="349" spans="1:15" x14ac:dyDescent="0.25">
      <c r="A349" s="9" t="str">
        <f>Участники!A$9</f>
        <v>Б-8</v>
      </c>
      <c r="B349" s="10" t="str">
        <f>Участники!B$9</f>
        <v>Имя   Б-8</v>
      </c>
      <c r="C349" s="8" t="str">
        <f>Участники!C$9</f>
        <v>Город   Б-8</v>
      </c>
      <c r="D349" s="8">
        <v>13</v>
      </c>
      <c r="E349" s="8"/>
      <c r="F349" s="8"/>
      <c r="G349" s="8"/>
      <c r="H349" s="8"/>
      <c r="I349" s="8"/>
      <c r="J349" s="8"/>
      <c r="K349" s="8"/>
      <c r="L349" s="8"/>
      <c r="M349" s="8"/>
      <c r="N349" s="11">
        <f t="shared" si="12"/>
        <v>13</v>
      </c>
      <c r="O349" s="12">
        <f>RANK(N349,N342:N361,0)</f>
        <v>8</v>
      </c>
    </row>
    <row r="350" spans="1:15" x14ac:dyDescent="0.25">
      <c r="A350" s="9" t="str">
        <f>Участники!A$10</f>
        <v>Б-9</v>
      </c>
      <c r="B350" s="10" t="str">
        <f>Участники!B$10</f>
        <v>Имя   Б-9</v>
      </c>
      <c r="C350" s="8" t="str">
        <f>Участники!C$10</f>
        <v>Город   Б-9</v>
      </c>
      <c r="D350" s="8">
        <v>12</v>
      </c>
      <c r="E350" s="8"/>
      <c r="F350" s="8"/>
      <c r="G350" s="8"/>
      <c r="H350" s="8"/>
      <c r="I350" s="8"/>
      <c r="J350" s="8"/>
      <c r="K350" s="8"/>
      <c r="L350" s="8"/>
      <c r="M350" s="8"/>
      <c r="N350" s="11">
        <f t="shared" si="12"/>
        <v>12</v>
      </c>
      <c r="O350" s="12">
        <f>RANK(N350,N342:N361,0)</f>
        <v>9</v>
      </c>
    </row>
    <row r="351" spans="1:15" x14ac:dyDescent="0.25">
      <c r="A351" s="9" t="str">
        <f>Участники!A$11</f>
        <v>Б-10</v>
      </c>
      <c r="B351" s="10" t="str">
        <f>Участники!B$11</f>
        <v>Имя   Б-10</v>
      </c>
      <c r="C351" s="8" t="str">
        <f>Участники!C$11</f>
        <v>Город   Б-10</v>
      </c>
      <c r="D351" s="8">
        <v>11</v>
      </c>
      <c r="E351" s="8"/>
      <c r="F351" s="8"/>
      <c r="G351" s="8"/>
      <c r="H351" s="8"/>
      <c r="I351" s="8"/>
      <c r="J351" s="8"/>
      <c r="K351" s="8"/>
      <c r="L351" s="8"/>
      <c r="M351" s="8"/>
      <c r="N351" s="11">
        <f t="shared" si="12"/>
        <v>11</v>
      </c>
      <c r="O351" s="12">
        <f>RANK(N351,N342:N361,0)</f>
        <v>10</v>
      </c>
    </row>
    <row r="352" spans="1:15" x14ac:dyDescent="0.25">
      <c r="A352" s="9" t="str">
        <f>Участники!A$12</f>
        <v>Б-11</v>
      </c>
      <c r="B352" s="10" t="str">
        <f>Участники!B$12</f>
        <v>Имя   Б-11</v>
      </c>
      <c r="C352" s="8" t="str">
        <f>Участники!C$12</f>
        <v>Город   Б-11</v>
      </c>
      <c r="D352" s="8">
        <v>10</v>
      </c>
      <c r="E352" s="8"/>
      <c r="F352" s="8"/>
      <c r="G352" s="8"/>
      <c r="H352" s="8"/>
      <c r="I352" s="8"/>
      <c r="J352" s="8"/>
      <c r="K352" s="8"/>
      <c r="L352" s="8"/>
      <c r="M352" s="8"/>
      <c r="N352" s="11">
        <f t="shared" si="12"/>
        <v>10</v>
      </c>
      <c r="O352" s="12">
        <f>RANK(N352,N342:N361,0)</f>
        <v>11</v>
      </c>
    </row>
    <row r="353" spans="1:15" x14ac:dyDescent="0.25">
      <c r="A353" s="9" t="str">
        <f>Участники!A$13</f>
        <v>Б-12</v>
      </c>
      <c r="B353" s="10" t="str">
        <f>Участники!B$13</f>
        <v>Имя   Б-12</v>
      </c>
      <c r="C353" s="8" t="str">
        <f>Участники!C$13</f>
        <v>Город   Б-12</v>
      </c>
      <c r="D353" s="8">
        <v>9</v>
      </c>
      <c r="E353" s="8"/>
      <c r="F353" s="8"/>
      <c r="G353" s="8"/>
      <c r="H353" s="8"/>
      <c r="I353" s="8"/>
      <c r="J353" s="8"/>
      <c r="K353" s="8"/>
      <c r="L353" s="8"/>
      <c r="M353" s="8"/>
      <c r="N353" s="11">
        <f t="shared" si="12"/>
        <v>9</v>
      </c>
      <c r="O353" s="12">
        <f>RANK(N353,N342:N361,0)</f>
        <v>12</v>
      </c>
    </row>
    <row r="354" spans="1:15" x14ac:dyDescent="0.25">
      <c r="A354" s="9" t="str">
        <f>Участники!A$14</f>
        <v>Б-13</v>
      </c>
      <c r="B354" s="10" t="str">
        <f>Участники!B$14</f>
        <v>Имя   Б-13</v>
      </c>
      <c r="C354" s="8" t="str">
        <f>Участники!C$14</f>
        <v>Город   Б-13</v>
      </c>
      <c r="D354" s="8">
        <v>8</v>
      </c>
      <c r="E354" s="8"/>
      <c r="F354" s="8"/>
      <c r="G354" s="8"/>
      <c r="H354" s="8"/>
      <c r="I354" s="8"/>
      <c r="J354" s="8"/>
      <c r="K354" s="8"/>
      <c r="L354" s="8"/>
      <c r="M354" s="8"/>
      <c r="N354" s="11">
        <f t="shared" si="12"/>
        <v>8</v>
      </c>
      <c r="O354" s="12">
        <f>RANK(N354,N342:N361,0)</f>
        <v>13</v>
      </c>
    </row>
    <row r="355" spans="1:15" x14ac:dyDescent="0.25">
      <c r="A355" s="9" t="str">
        <f>Участники!A$15</f>
        <v>Б-14</v>
      </c>
      <c r="B355" s="10" t="str">
        <f>Участники!B$15</f>
        <v>Имя   Б-14</v>
      </c>
      <c r="C355" s="8" t="str">
        <f>Участники!C$15</f>
        <v>Город   Б-14</v>
      </c>
      <c r="D355" s="8">
        <v>7</v>
      </c>
      <c r="E355" s="8"/>
      <c r="F355" s="8"/>
      <c r="G355" s="8"/>
      <c r="H355" s="8"/>
      <c r="I355" s="8"/>
      <c r="J355" s="8"/>
      <c r="K355" s="8"/>
      <c r="L355" s="8"/>
      <c r="M355" s="8"/>
      <c r="N355" s="11">
        <f t="shared" si="12"/>
        <v>7</v>
      </c>
      <c r="O355" s="12">
        <f>RANK(N355,N342:N361,0)</f>
        <v>14</v>
      </c>
    </row>
    <row r="356" spans="1:15" x14ac:dyDescent="0.25">
      <c r="A356" s="9" t="str">
        <f>Участники!A$16</f>
        <v>Б-15</v>
      </c>
      <c r="B356" s="10" t="str">
        <f>Участники!B$16</f>
        <v>Имя   Б-15</v>
      </c>
      <c r="C356" s="8" t="str">
        <f>Участники!C$16</f>
        <v>Город   Б-15</v>
      </c>
      <c r="D356" s="8">
        <v>6</v>
      </c>
      <c r="E356" s="8"/>
      <c r="F356" s="8"/>
      <c r="G356" s="8"/>
      <c r="H356" s="8"/>
      <c r="I356" s="8"/>
      <c r="J356" s="8"/>
      <c r="K356" s="8"/>
      <c r="L356" s="8"/>
      <c r="M356" s="8"/>
      <c r="N356" s="11">
        <f t="shared" si="12"/>
        <v>6</v>
      </c>
      <c r="O356" s="12">
        <f>RANK(N356,N342:N361,0)</f>
        <v>15</v>
      </c>
    </row>
    <row r="357" spans="1:15" x14ac:dyDescent="0.25">
      <c r="A357" s="9" t="str">
        <f>Участники!A$17</f>
        <v>Б-16</v>
      </c>
      <c r="B357" s="10" t="str">
        <f>Участники!B$17</f>
        <v>Имя   Б-16</v>
      </c>
      <c r="C357" s="8" t="str">
        <f>Участники!C$17</f>
        <v>Город   Б-16</v>
      </c>
      <c r="D357" s="8">
        <v>5</v>
      </c>
      <c r="E357" s="8"/>
      <c r="F357" s="8"/>
      <c r="G357" s="8"/>
      <c r="H357" s="8"/>
      <c r="I357" s="8"/>
      <c r="J357" s="8"/>
      <c r="K357" s="8"/>
      <c r="L357" s="8"/>
      <c r="M357" s="8"/>
      <c r="N357" s="11">
        <f t="shared" si="12"/>
        <v>5</v>
      </c>
      <c r="O357" s="12">
        <f>RANK(N357,N342:N361,0)</f>
        <v>16</v>
      </c>
    </row>
    <row r="358" spans="1:15" x14ac:dyDescent="0.25">
      <c r="A358" s="9" t="str">
        <f>Участники!A$18</f>
        <v>Б-17</v>
      </c>
      <c r="B358" s="10" t="str">
        <f>Участники!B$18</f>
        <v>Имя   Б-17</v>
      </c>
      <c r="C358" s="8" t="str">
        <f>Участники!C$18</f>
        <v>Город   Б-17</v>
      </c>
      <c r="D358" s="8">
        <v>4</v>
      </c>
      <c r="E358" s="8"/>
      <c r="F358" s="8"/>
      <c r="G358" s="8"/>
      <c r="H358" s="8"/>
      <c r="I358" s="8"/>
      <c r="J358" s="8"/>
      <c r="K358" s="8"/>
      <c r="L358" s="8"/>
      <c r="M358" s="8"/>
      <c r="N358" s="11">
        <f t="shared" si="12"/>
        <v>4</v>
      </c>
      <c r="O358" s="12">
        <f>RANK(N358,N342:N361,0)</f>
        <v>17</v>
      </c>
    </row>
    <row r="359" spans="1:15" x14ac:dyDescent="0.25">
      <c r="A359" s="9" t="str">
        <f>Участники!A$19</f>
        <v>Б-18</v>
      </c>
      <c r="B359" s="10" t="str">
        <f>Участники!B$19</f>
        <v>Имя   Б-18</v>
      </c>
      <c r="C359" s="8" t="str">
        <f>Участники!C$19</f>
        <v>Город   Б-18</v>
      </c>
      <c r="D359" s="8">
        <v>3</v>
      </c>
      <c r="E359" s="8"/>
      <c r="F359" s="8"/>
      <c r="G359" s="8"/>
      <c r="H359" s="8"/>
      <c r="I359" s="8"/>
      <c r="J359" s="8"/>
      <c r="K359" s="8"/>
      <c r="L359" s="8"/>
      <c r="M359" s="8"/>
      <c r="N359" s="11">
        <f t="shared" si="12"/>
        <v>3</v>
      </c>
      <c r="O359" s="12">
        <f>RANK(N359,N342:N361,0)</f>
        <v>18</v>
      </c>
    </row>
    <row r="360" spans="1:15" x14ac:dyDescent="0.25">
      <c r="A360" s="9" t="str">
        <f>Участники!A$20</f>
        <v>Б-19</v>
      </c>
      <c r="B360" s="10" t="str">
        <f>Участники!B$20</f>
        <v>Имя   Б-19</v>
      </c>
      <c r="C360" s="8" t="str">
        <f>Участники!C$20</f>
        <v>Город   Б-19</v>
      </c>
      <c r="D360" s="8">
        <v>2</v>
      </c>
      <c r="E360" s="8"/>
      <c r="F360" s="8"/>
      <c r="G360" s="8"/>
      <c r="H360" s="8"/>
      <c r="I360" s="8"/>
      <c r="J360" s="8"/>
      <c r="K360" s="8"/>
      <c r="L360" s="8"/>
      <c r="M360" s="8"/>
      <c r="N360" s="11">
        <f t="shared" si="12"/>
        <v>2</v>
      </c>
      <c r="O360" s="12">
        <f>RANK(N360,N342:N361,0)</f>
        <v>19</v>
      </c>
    </row>
    <row r="361" spans="1:15" ht="15.75" thickBot="1" x14ac:dyDescent="0.3">
      <c r="A361" s="13" t="str">
        <f>Участники!A$21</f>
        <v>Б-20</v>
      </c>
      <c r="B361" s="14" t="str">
        <f>Участники!B$21</f>
        <v>Имя   Б-20</v>
      </c>
      <c r="C361" s="15" t="str">
        <f>Участники!C$21</f>
        <v>Город   Б-20</v>
      </c>
      <c r="D361" s="15">
        <v>1</v>
      </c>
      <c r="E361" s="15"/>
      <c r="F361" s="15"/>
      <c r="G361" s="15"/>
      <c r="H361" s="15"/>
      <c r="I361" s="15"/>
      <c r="J361" s="15"/>
      <c r="K361" s="15"/>
      <c r="L361" s="15"/>
      <c r="M361" s="15"/>
      <c r="N361" s="16">
        <f t="shared" si="12"/>
        <v>1</v>
      </c>
      <c r="O361" s="17">
        <f>RANK(N361,N342:N361,0)</f>
        <v>20</v>
      </c>
    </row>
    <row r="364" spans="1:15" ht="15.75" thickBot="1" x14ac:dyDescent="0.3"/>
    <row r="365" spans="1:15" x14ac:dyDescent="0.25">
      <c r="A365" s="36" t="s">
        <v>1</v>
      </c>
      <c r="B365" s="37" t="s">
        <v>43</v>
      </c>
      <c r="C365" s="37" t="s">
        <v>44</v>
      </c>
      <c r="D365" s="27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9"/>
    </row>
    <row r="366" spans="1:15" x14ac:dyDescent="0.25">
      <c r="A366" s="5" t="str">
        <f>Участники!A15</f>
        <v>Б-14</v>
      </c>
      <c r="B366" s="7" t="str">
        <f>Участники!B15</f>
        <v>Имя   Б-14</v>
      </c>
      <c r="C366" s="7" t="str">
        <f>Участники!C15</f>
        <v>Город   Б-14</v>
      </c>
      <c r="D366" s="30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2"/>
    </row>
    <row r="367" spans="1:15" x14ac:dyDescent="0.25">
      <c r="A367" s="19"/>
      <c r="B367" s="20"/>
      <c r="C367" s="21"/>
      <c r="D367" s="33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5"/>
    </row>
    <row r="368" spans="1:15" x14ac:dyDescent="0.25">
      <c r="A368" s="38"/>
      <c r="B368" s="39"/>
      <c r="C368" s="40"/>
      <c r="D368" s="104" t="s">
        <v>56</v>
      </c>
      <c r="E368" s="104"/>
      <c r="F368" s="104"/>
      <c r="G368" s="104"/>
      <c r="H368" s="104"/>
      <c r="I368" s="104"/>
      <c r="J368" s="104"/>
      <c r="K368" s="104"/>
      <c r="L368" s="104"/>
      <c r="M368" s="104"/>
      <c r="N368" s="105" t="s">
        <v>57</v>
      </c>
      <c r="O368" s="106" t="s">
        <v>58</v>
      </c>
    </row>
    <row r="369" spans="1:15" x14ac:dyDescent="0.25">
      <c r="A369" s="38" t="s">
        <v>1</v>
      </c>
      <c r="B369" s="40" t="s">
        <v>45</v>
      </c>
      <c r="C369" s="40" t="s">
        <v>44</v>
      </c>
      <c r="D369" s="40" t="s">
        <v>46</v>
      </c>
      <c r="E369" s="40" t="s">
        <v>47</v>
      </c>
      <c r="F369" s="40" t="s">
        <v>48</v>
      </c>
      <c r="G369" s="40" t="s">
        <v>49</v>
      </c>
      <c r="H369" s="40" t="s">
        <v>50</v>
      </c>
      <c r="I369" s="40" t="s">
        <v>51</v>
      </c>
      <c r="J369" s="40" t="s">
        <v>52</v>
      </c>
      <c r="K369" s="40" t="s">
        <v>53</v>
      </c>
      <c r="L369" s="40" t="s">
        <v>54</v>
      </c>
      <c r="M369" s="40" t="s">
        <v>55</v>
      </c>
      <c r="N369" s="105"/>
      <c r="O369" s="106"/>
    </row>
    <row r="370" spans="1:15" x14ac:dyDescent="0.25">
      <c r="A370" s="22" t="str">
        <f>Участники!A$2</f>
        <v>Б-1</v>
      </c>
      <c r="B370" s="23" t="str">
        <f>Участники!B$2</f>
        <v>Имя   Б-1</v>
      </c>
      <c r="C370" s="24" t="str">
        <f>Участники!C$2</f>
        <v>Город   Б-1</v>
      </c>
      <c r="D370" s="24">
        <v>20</v>
      </c>
      <c r="E370" s="24"/>
      <c r="F370" s="24"/>
      <c r="G370" s="24"/>
      <c r="H370" s="24"/>
      <c r="I370" s="24"/>
      <c r="J370" s="24"/>
      <c r="K370" s="24"/>
      <c r="L370" s="24"/>
      <c r="M370" s="24"/>
      <c r="N370" s="25">
        <f>D370+E370+F370+G370+H370+I370+J370+K370+L370+M370</f>
        <v>20</v>
      </c>
      <c r="O370" s="26">
        <f>RANK(N370,N370:N389,0)</f>
        <v>1</v>
      </c>
    </row>
    <row r="371" spans="1:15" x14ac:dyDescent="0.25">
      <c r="A371" s="9" t="str">
        <f>Участники!A$3</f>
        <v>Б-2</v>
      </c>
      <c r="B371" s="10" t="str">
        <f>Участники!B$3</f>
        <v>Имя   Б-2</v>
      </c>
      <c r="C371" s="8" t="str">
        <f>Участники!C$3</f>
        <v>Город   Б-2</v>
      </c>
      <c r="D371" s="8">
        <v>19</v>
      </c>
      <c r="E371" s="8"/>
      <c r="F371" s="8"/>
      <c r="G371" s="8"/>
      <c r="H371" s="8"/>
      <c r="I371" s="8"/>
      <c r="J371" s="8"/>
      <c r="K371" s="8"/>
      <c r="L371" s="8"/>
      <c r="M371" s="8"/>
      <c r="N371" s="11">
        <f t="shared" ref="N371:N389" si="13">D371+E371+F371+G371+H371+I371+J371+K371+L371+M371</f>
        <v>19</v>
      </c>
      <c r="O371" s="12">
        <f>RANK(N371,N370:N389,0)</f>
        <v>2</v>
      </c>
    </row>
    <row r="372" spans="1:15" x14ac:dyDescent="0.25">
      <c r="A372" s="9" t="str">
        <f>Участники!A$4</f>
        <v>Б-3</v>
      </c>
      <c r="B372" s="10" t="str">
        <f>Участники!B$4</f>
        <v>Имя   Б-3</v>
      </c>
      <c r="C372" s="8" t="str">
        <f>Участники!C$4</f>
        <v>Город   Б-3</v>
      </c>
      <c r="D372" s="8">
        <v>18</v>
      </c>
      <c r="E372" s="8"/>
      <c r="F372" s="8"/>
      <c r="G372" s="8"/>
      <c r="H372" s="8"/>
      <c r="I372" s="8"/>
      <c r="J372" s="8"/>
      <c r="K372" s="8"/>
      <c r="L372" s="8"/>
      <c r="M372" s="8"/>
      <c r="N372" s="11">
        <f t="shared" si="13"/>
        <v>18</v>
      </c>
      <c r="O372" s="12">
        <f>RANK(N372,N370:N389,0)</f>
        <v>3</v>
      </c>
    </row>
    <row r="373" spans="1:15" x14ac:dyDescent="0.25">
      <c r="A373" s="9" t="str">
        <f>Участники!A$5</f>
        <v>Б-4</v>
      </c>
      <c r="B373" s="10" t="str">
        <f>Участники!B$5</f>
        <v>Имя   Б-4</v>
      </c>
      <c r="C373" s="8" t="str">
        <f>Участники!C$5</f>
        <v>Город   Б-4</v>
      </c>
      <c r="D373" s="8">
        <v>17</v>
      </c>
      <c r="E373" s="8"/>
      <c r="F373" s="8"/>
      <c r="G373" s="8"/>
      <c r="H373" s="8"/>
      <c r="I373" s="8"/>
      <c r="J373" s="8"/>
      <c r="K373" s="8"/>
      <c r="L373" s="8"/>
      <c r="M373" s="8"/>
      <c r="N373" s="11">
        <f t="shared" si="13"/>
        <v>17</v>
      </c>
      <c r="O373" s="12">
        <f>RANK(N373,N370:N389,0)</f>
        <v>4</v>
      </c>
    </row>
    <row r="374" spans="1:15" x14ac:dyDescent="0.25">
      <c r="A374" s="9" t="str">
        <f>Участники!A$6</f>
        <v>Б-5</v>
      </c>
      <c r="B374" s="10" t="str">
        <f>Участники!B$6</f>
        <v>Имя   Б-5</v>
      </c>
      <c r="C374" s="8" t="str">
        <f>Участники!C$6</f>
        <v>Город   Б-5</v>
      </c>
      <c r="D374" s="8">
        <v>16</v>
      </c>
      <c r="E374" s="8"/>
      <c r="F374" s="8"/>
      <c r="G374" s="8"/>
      <c r="H374" s="8"/>
      <c r="I374" s="8"/>
      <c r="J374" s="8"/>
      <c r="K374" s="8"/>
      <c r="L374" s="8"/>
      <c r="M374" s="8"/>
      <c r="N374" s="11">
        <f t="shared" si="13"/>
        <v>16</v>
      </c>
      <c r="O374" s="12">
        <f>RANK(N374,N370:N389,0)</f>
        <v>5</v>
      </c>
    </row>
    <row r="375" spans="1:15" x14ac:dyDescent="0.25">
      <c r="A375" s="9" t="str">
        <f>Участники!A$7</f>
        <v>Б-6</v>
      </c>
      <c r="B375" s="10" t="str">
        <f>Участники!B$7</f>
        <v>Имя   Б-6</v>
      </c>
      <c r="C375" s="8" t="str">
        <f>Участники!C$7</f>
        <v>Город   Б-6</v>
      </c>
      <c r="D375" s="8">
        <v>15</v>
      </c>
      <c r="E375" s="8"/>
      <c r="F375" s="8"/>
      <c r="G375" s="8"/>
      <c r="H375" s="8"/>
      <c r="I375" s="8"/>
      <c r="J375" s="8"/>
      <c r="K375" s="8"/>
      <c r="L375" s="8"/>
      <c r="M375" s="8"/>
      <c r="N375" s="11">
        <f t="shared" si="13"/>
        <v>15</v>
      </c>
      <c r="O375" s="12">
        <f>RANK(N375,N370:N389,0)</f>
        <v>6</v>
      </c>
    </row>
    <row r="376" spans="1:15" x14ac:dyDescent="0.25">
      <c r="A376" s="9" t="str">
        <f>Участники!A$8</f>
        <v>Б-7</v>
      </c>
      <c r="B376" s="10" t="str">
        <f>Участники!B$8</f>
        <v>Имя   Б-7</v>
      </c>
      <c r="C376" s="8" t="str">
        <f>Участники!C$8</f>
        <v>Город   Б-7</v>
      </c>
      <c r="D376" s="8">
        <v>14</v>
      </c>
      <c r="E376" s="8"/>
      <c r="F376" s="8"/>
      <c r="G376" s="8"/>
      <c r="H376" s="8"/>
      <c r="I376" s="8"/>
      <c r="J376" s="8"/>
      <c r="K376" s="8"/>
      <c r="L376" s="8"/>
      <c r="M376" s="8"/>
      <c r="N376" s="11">
        <f t="shared" si="13"/>
        <v>14</v>
      </c>
      <c r="O376" s="12">
        <f>RANK(N376,N370:N389,0)</f>
        <v>7</v>
      </c>
    </row>
    <row r="377" spans="1:15" x14ac:dyDescent="0.25">
      <c r="A377" s="9" t="str">
        <f>Участники!A$9</f>
        <v>Б-8</v>
      </c>
      <c r="B377" s="10" t="str">
        <f>Участники!B$9</f>
        <v>Имя   Б-8</v>
      </c>
      <c r="C377" s="8" t="str">
        <f>Участники!C$9</f>
        <v>Город   Б-8</v>
      </c>
      <c r="D377" s="8">
        <v>13</v>
      </c>
      <c r="E377" s="8"/>
      <c r="F377" s="8"/>
      <c r="G377" s="8"/>
      <c r="H377" s="8"/>
      <c r="I377" s="8"/>
      <c r="J377" s="8"/>
      <c r="K377" s="8"/>
      <c r="L377" s="8"/>
      <c r="M377" s="8"/>
      <c r="N377" s="11">
        <f t="shared" si="13"/>
        <v>13</v>
      </c>
      <c r="O377" s="12">
        <f>RANK(N377,N370:N389,0)</f>
        <v>8</v>
      </c>
    </row>
    <row r="378" spans="1:15" x14ac:dyDescent="0.25">
      <c r="A378" s="9" t="str">
        <f>Участники!A$10</f>
        <v>Б-9</v>
      </c>
      <c r="B378" s="10" t="str">
        <f>Участники!B$10</f>
        <v>Имя   Б-9</v>
      </c>
      <c r="C378" s="8" t="str">
        <f>Участники!C$10</f>
        <v>Город   Б-9</v>
      </c>
      <c r="D378" s="8">
        <v>12</v>
      </c>
      <c r="E378" s="8"/>
      <c r="F378" s="8"/>
      <c r="G378" s="8"/>
      <c r="H378" s="8"/>
      <c r="I378" s="8"/>
      <c r="J378" s="8"/>
      <c r="K378" s="8"/>
      <c r="L378" s="8"/>
      <c r="M378" s="8"/>
      <c r="N378" s="11">
        <f t="shared" si="13"/>
        <v>12</v>
      </c>
      <c r="O378" s="12">
        <f>RANK(N378,N370:N389,0)</f>
        <v>9</v>
      </c>
    </row>
    <row r="379" spans="1:15" x14ac:dyDescent="0.25">
      <c r="A379" s="9" t="str">
        <f>Участники!A$11</f>
        <v>Б-10</v>
      </c>
      <c r="B379" s="10" t="str">
        <f>Участники!B$11</f>
        <v>Имя   Б-10</v>
      </c>
      <c r="C379" s="8" t="str">
        <f>Участники!C$11</f>
        <v>Город   Б-10</v>
      </c>
      <c r="D379" s="8">
        <v>11</v>
      </c>
      <c r="E379" s="8"/>
      <c r="F379" s="8"/>
      <c r="G379" s="8"/>
      <c r="H379" s="8"/>
      <c r="I379" s="8"/>
      <c r="J379" s="8"/>
      <c r="K379" s="8"/>
      <c r="L379" s="8"/>
      <c r="M379" s="8"/>
      <c r="N379" s="11">
        <f t="shared" si="13"/>
        <v>11</v>
      </c>
      <c r="O379" s="12">
        <f>RANK(N379,N370:N389,0)</f>
        <v>10</v>
      </c>
    </row>
    <row r="380" spans="1:15" x14ac:dyDescent="0.25">
      <c r="A380" s="9" t="str">
        <f>Участники!A$12</f>
        <v>Б-11</v>
      </c>
      <c r="B380" s="10" t="str">
        <f>Участники!B$12</f>
        <v>Имя   Б-11</v>
      </c>
      <c r="C380" s="8" t="str">
        <f>Участники!C$12</f>
        <v>Город   Б-11</v>
      </c>
      <c r="D380" s="8">
        <v>10</v>
      </c>
      <c r="E380" s="8"/>
      <c r="F380" s="8"/>
      <c r="G380" s="8"/>
      <c r="H380" s="8"/>
      <c r="I380" s="8"/>
      <c r="J380" s="8"/>
      <c r="K380" s="8"/>
      <c r="L380" s="8"/>
      <c r="M380" s="8"/>
      <c r="N380" s="11">
        <f t="shared" si="13"/>
        <v>10</v>
      </c>
      <c r="O380" s="12">
        <f>RANK(N380,N370:N389,0)</f>
        <v>11</v>
      </c>
    </row>
    <row r="381" spans="1:15" x14ac:dyDescent="0.25">
      <c r="A381" s="9" t="str">
        <f>Участники!A$13</f>
        <v>Б-12</v>
      </c>
      <c r="B381" s="10" t="str">
        <f>Участники!B$13</f>
        <v>Имя   Б-12</v>
      </c>
      <c r="C381" s="8" t="str">
        <f>Участники!C$13</f>
        <v>Город   Б-12</v>
      </c>
      <c r="D381" s="8">
        <v>9</v>
      </c>
      <c r="E381" s="8"/>
      <c r="F381" s="8"/>
      <c r="G381" s="8"/>
      <c r="H381" s="8"/>
      <c r="I381" s="8"/>
      <c r="J381" s="8"/>
      <c r="K381" s="8"/>
      <c r="L381" s="8"/>
      <c r="M381" s="8"/>
      <c r="N381" s="11">
        <f t="shared" si="13"/>
        <v>9</v>
      </c>
      <c r="O381" s="12">
        <f>RANK(N381,N370:N389,0)</f>
        <v>12</v>
      </c>
    </row>
    <row r="382" spans="1:15" x14ac:dyDescent="0.25">
      <c r="A382" s="9" t="str">
        <f>Участники!A$14</f>
        <v>Б-13</v>
      </c>
      <c r="B382" s="10" t="str">
        <f>Участники!B$14</f>
        <v>Имя   Б-13</v>
      </c>
      <c r="C382" s="8" t="str">
        <f>Участники!C$14</f>
        <v>Город   Б-13</v>
      </c>
      <c r="D382" s="8">
        <v>8</v>
      </c>
      <c r="E382" s="8"/>
      <c r="F382" s="8"/>
      <c r="G382" s="8"/>
      <c r="H382" s="8"/>
      <c r="I382" s="8"/>
      <c r="J382" s="8"/>
      <c r="K382" s="8"/>
      <c r="L382" s="8"/>
      <c r="M382" s="8"/>
      <c r="N382" s="11">
        <f t="shared" si="13"/>
        <v>8</v>
      </c>
      <c r="O382" s="12">
        <f>RANK(N382,N370:N389,0)</f>
        <v>13</v>
      </c>
    </row>
    <row r="383" spans="1:15" x14ac:dyDescent="0.25">
      <c r="A383" s="9" t="str">
        <f>Участники!A$15</f>
        <v>Б-14</v>
      </c>
      <c r="B383" s="10" t="str">
        <f>Участники!B$15</f>
        <v>Имя   Б-14</v>
      </c>
      <c r="C383" s="8" t="str">
        <f>Участники!C$15</f>
        <v>Город   Б-14</v>
      </c>
      <c r="D383" s="8">
        <v>7</v>
      </c>
      <c r="E383" s="8"/>
      <c r="F383" s="8"/>
      <c r="G383" s="8"/>
      <c r="H383" s="8"/>
      <c r="I383" s="8"/>
      <c r="J383" s="8"/>
      <c r="K383" s="8"/>
      <c r="L383" s="8"/>
      <c r="M383" s="8"/>
      <c r="N383" s="11">
        <f t="shared" si="13"/>
        <v>7</v>
      </c>
      <c r="O383" s="12">
        <f>RANK(N383,N370:N389,0)</f>
        <v>14</v>
      </c>
    </row>
    <row r="384" spans="1:15" x14ac:dyDescent="0.25">
      <c r="A384" s="9" t="str">
        <f>Участники!A$16</f>
        <v>Б-15</v>
      </c>
      <c r="B384" s="10" t="str">
        <f>Участники!B$16</f>
        <v>Имя   Б-15</v>
      </c>
      <c r="C384" s="8" t="str">
        <f>Участники!C$16</f>
        <v>Город   Б-15</v>
      </c>
      <c r="D384" s="8">
        <v>6</v>
      </c>
      <c r="E384" s="8"/>
      <c r="F384" s="8"/>
      <c r="G384" s="8"/>
      <c r="H384" s="8"/>
      <c r="I384" s="8"/>
      <c r="J384" s="8"/>
      <c r="K384" s="8"/>
      <c r="L384" s="8"/>
      <c r="M384" s="8"/>
      <c r="N384" s="11">
        <f t="shared" si="13"/>
        <v>6</v>
      </c>
      <c r="O384" s="12">
        <f>RANK(N384,N370:N389,0)</f>
        <v>15</v>
      </c>
    </row>
    <row r="385" spans="1:15" x14ac:dyDescent="0.25">
      <c r="A385" s="9" t="str">
        <f>Участники!A$17</f>
        <v>Б-16</v>
      </c>
      <c r="B385" s="10" t="str">
        <f>Участники!B$17</f>
        <v>Имя   Б-16</v>
      </c>
      <c r="C385" s="8" t="str">
        <f>Участники!C$17</f>
        <v>Город   Б-16</v>
      </c>
      <c r="D385" s="8">
        <v>5</v>
      </c>
      <c r="E385" s="8"/>
      <c r="F385" s="8"/>
      <c r="G385" s="8"/>
      <c r="H385" s="8"/>
      <c r="I385" s="8"/>
      <c r="J385" s="8"/>
      <c r="K385" s="8"/>
      <c r="L385" s="8"/>
      <c r="M385" s="8"/>
      <c r="N385" s="11">
        <f t="shared" si="13"/>
        <v>5</v>
      </c>
      <c r="O385" s="12">
        <f>RANK(N385,N370:N389,0)</f>
        <v>16</v>
      </c>
    </row>
    <row r="386" spans="1:15" x14ac:dyDescent="0.25">
      <c r="A386" s="9" t="str">
        <f>Участники!A$18</f>
        <v>Б-17</v>
      </c>
      <c r="B386" s="10" t="str">
        <f>Участники!B$18</f>
        <v>Имя   Б-17</v>
      </c>
      <c r="C386" s="8" t="str">
        <f>Участники!C$18</f>
        <v>Город   Б-17</v>
      </c>
      <c r="D386" s="8">
        <v>4</v>
      </c>
      <c r="E386" s="8"/>
      <c r="F386" s="8"/>
      <c r="G386" s="8"/>
      <c r="H386" s="8"/>
      <c r="I386" s="8"/>
      <c r="J386" s="8"/>
      <c r="K386" s="8"/>
      <c r="L386" s="8"/>
      <c r="M386" s="8"/>
      <c r="N386" s="11">
        <f t="shared" si="13"/>
        <v>4</v>
      </c>
      <c r="O386" s="12">
        <f>RANK(N386,N370:N389,0)</f>
        <v>17</v>
      </c>
    </row>
    <row r="387" spans="1:15" x14ac:dyDescent="0.25">
      <c r="A387" s="9" t="str">
        <f>Участники!A$19</f>
        <v>Б-18</v>
      </c>
      <c r="B387" s="10" t="str">
        <f>Участники!B$19</f>
        <v>Имя   Б-18</v>
      </c>
      <c r="C387" s="8" t="str">
        <f>Участники!C$19</f>
        <v>Город   Б-18</v>
      </c>
      <c r="D387" s="8">
        <v>3</v>
      </c>
      <c r="E387" s="8"/>
      <c r="F387" s="8"/>
      <c r="G387" s="8"/>
      <c r="H387" s="8"/>
      <c r="I387" s="8"/>
      <c r="J387" s="8"/>
      <c r="K387" s="8"/>
      <c r="L387" s="8"/>
      <c r="M387" s="8"/>
      <c r="N387" s="11">
        <f t="shared" si="13"/>
        <v>3</v>
      </c>
      <c r="O387" s="12">
        <f>RANK(N387,N370:N389,0)</f>
        <v>18</v>
      </c>
    </row>
    <row r="388" spans="1:15" x14ac:dyDescent="0.25">
      <c r="A388" s="9" t="str">
        <f>Участники!A$20</f>
        <v>Б-19</v>
      </c>
      <c r="B388" s="10" t="str">
        <f>Участники!B$20</f>
        <v>Имя   Б-19</v>
      </c>
      <c r="C388" s="8" t="str">
        <f>Участники!C$20</f>
        <v>Город   Б-19</v>
      </c>
      <c r="D388" s="8">
        <v>2</v>
      </c>
      <c r="E388" s="8"/>
      <c r="F388" s="8"/>
      <c r="G388" s="8"/>
      <c r="H388" s="8"/>
      <c r="I388" s="8"/>
      <c r="J388" s="8"/>
      <c r="K388" s="8"/>
      <c r="L388" s="8"/>
      <c r="M388" s="8"/>
      <c r="N388" s="11">
        <f t="shared" si="13"/>
        <v>2</v>
      </c>
      <c r="O388" s="12">
        <f>RANK(N388,N370:N389,0)</f>
        <v>19</v>
      </c>
    </row>
    <row r="389" spans="1:15" ht="15.75" thickBot="1" x14ac:dyDescent="0.3">
      <c r="A389" s="13" t="str">
        <f>Участники!A$21</f>
        <v>Б-20</v>
      </c>
      <c r="B389" s="14" t="str">
        <f>Участники!B$21</f>
        <v>Имя   Б-20</v>
      </c>
      <c r="C389" s="15" t="str">
        <f>Участники!C$21</f>
        <v>Город   Б-20</v>
      </c>
      <c r="D389" s="15">
        <v>1</v>
      </c>
      <c r="E389" s="15"/>
      <c r="F389" s="15"/>
      <c r="G389" s="15"/>
      <c r="H389" s="15"/>
      <c r="I389" s="15"/>
      <c r="J389" s="15"/>
      <c r="K389" s="15"/>
      <c r="L389" s="15"/>
      <c r="M389" s="15"/>
      <c r="N389" s="16">
        <f t="shared" si="13"/>
        <v>1</v>
      </c>
      <c r="O389" s="17">
        <f>RANK(N389,N370:N389,0)</f>
        <v>20</v>
      </c>
    </row>
    <row r="392" spans="1:15" ht="15.75" thickBot="1" x14ac:dyDescent="0.3"/>
    <row r="393" spans="1:15" x14ac:dyDescent="0.25">
      <c r="A393" s="36" t="s">
        <v>1</v>
      </c>
      <c r="B393" s="37" t="s">
        <v>43</v>
      </c>
      <c r="C393" s="37" t="s">
        <v>44</v>
      </c>
      <c r="D393" s="27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9"/>
    </row>
    <row r="394" spans="1:15" x14ac:dyDescent="0.25">
      <c r="A394" s="5" t="str">
        <f>Участники!A16</f>
        <v>Б-15</v>
      </c>
      <c r="B394" s="7" t="str">
        <f>Участники!B16</f>
        <v>Имя   Б-15</v>
      </c>
      <c r="C394" s="7" t="str">
        <f>Участники!C16</f>
        <v>Город   Б-15</v>
      </c>
      <c r="D394" s="30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2"/>
    </row>
    <row r="395" spans="1:15" x14ac:dyDescent="0.25">
      <c r="A395" s="19"/>
      <c r="B395" s="20"/>
      <c r="C395" s="21"/>
      <c r="D395" s="33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5"/>
    </row>
    <row r="396" spans="1:15" x14ac:dyDescent="0.25">
      <c r="A396" s="38"/>
      <c r="B396" s="39"/>
      <c r="C396" s="40"/>
      <c r="D396" s="104" t="s">
        <v>56</v>
      </c>
      <c r="E396" s="104"/>
      <c r="F396" s="104"/>
      <c r="G396" s="104"/>
      <c r="H396" s="104"/>
      <c r="I396" s="104"/>
      <c r="J396" s="104"/>
      <c r="K396" s="104"/>
      <c r="L396" s="104"/>
      <c r="M396" s="104"/>
      <c r="N396" s="105" t="s">
        <v>57</v>
      </c>
      <c r="O396" s="106" t="s">
        <v>58</v>
      </c>
    </row>
    <row r="397" spans="1:15" x14ac:dyDescent="0.25">
      <c r="A397" s="38" t="s">
        <v>1</v>
      </c>
      <c r="B397" s="40" t="s">
        <v>45</v>
      </c>
      <c r="C397" s="40" t="s">
        <v>44</v>
      </c>
      <c r="D397" s="40" t="s">
        <v>46</v>
      </c>
      <c r="E397" s="40" t="s">
        <v>47</v>
      </c>
      <c r="F397" s="40" t="s">
        <v>48</v>
      </c>
      <c r="G397" s="40" t="s">
        <v>49</v>
      </c>
      <c r="H397" s="40" t="s">
        <v>50</v>
      </c>
      <c r="I397" s="40" t="s">
        <v>51</v>
      </c>
      <c r="J397" s="40" t="s">
        <v>52</v>
      </c>
      <c r="K397" s="40" t="s">
        <v>53</v>
      </c>
      <c r="L397" s="40" t="s">
        <v>54</v>
      </c>
      <c r="M397" s="40" t="s">
        <v>55</v>
      </c>
      <c r="N397" s="105"/>
      <c r="O397" s="106"/>
    </row>
    <row r="398" spans="1:15" x14ac:dyDescent="0.25">
      <c r="A398" s="22" t="str">
        <f>Участники!A$2</f>
        <v>Б-1</v>
      </c>
      <c r="B398" s="23" t="str">
        <f>Участники!B$2</f>
        <v>Имя   Б-1</v>
      </c>
      <c r="C398" s="24" t="str">
        <f>Участники!C$2</f>
        <v>Город   Б-1</v>
      </c>
      <c r="D398" s="24">
        <v>20</v>
      </c>
      <c r="E398" s="24"/>
      <c r="F398" s="24"/>
      <c r="G398" s="24"/>
      <c r="H398" s="24"/>
      <c r="I398" s="24"/>
      <c r="J398" s="24"/>
      <c r="K398" s="24"/>
      <c r="L398" s="24"/>
      <c r="M398" s="24"/>
      <c r="N398" s="25">
        <f>D398+E398+F398+G398+H398+I398+J398+K398+L398+M398</f>
        <v>20</v>
      </c>
      <c r="O398" s="26">
        <f>RANK(N398,N398:N417,0)</f>
        <v>1</v>
      </c>
    </row>
    <row r="399" spans="1:15" x14ac:dyDescent="0.25">
      <c r="A399" s="9" t="str">
        <f>Участники!A$3</f>
        <v>Б-2</v>
      </c>
      <c r="B399" s="10" t="str">
        <f>Участники!B$3</f>
        <v>Имя   Б-2</v>
      </c>
      <c r="C399" s="8" t="str">
        <f>Участники!C$3</f>
        <v>Город   Б-2</v>
      </c>
      <c r="D399" s="8">
        <v>19</v>
      </c>
      <c r="E399" s="8"/>
      <c r="F399" s="8"/>
      <c r="G399" s="8"/>
      <c r="H399" s="8"/>
      <c r="I399" s="8"/>
      <c r="J399" s="8"/>
      <c r="K399" s="8"/>
      <c r="L399" s="8"/>
      <c r="M399" s="8"/>
      <c r="N399" s="11">
        <f t="shared" ref="N399:N417" si="14">D399+E399+F399+G399+H399+I399+J399+K399+L399+M399</f>
        <v>19</v>
      </c>
      <c r="O399" s="12">
        <f>RANK(N399,N398:N417,0)</f>
        <v>2</v>
      </c>
    </row>
    <row r="400" spans="1:15" x14ac:dyDescent="0.25">
      <c r="A400" s="9" t="str">
        <f>Участники!A$4</f>
        <v>Б-3</v>
      </c>
      <c r="B400" s="10" t="str">
        <f>Участники!B$4</f>
        <v>Имя   Б-3</v>
      </c>
      <c r="C400" s="8" t="str">
        <f>Участники!C$4</f>
        <v>Город   Б-3</v>
      </c>
      <c r="D400" s="8">
        <v>18</v>
      </c>
      <c r="E400" s="8"/>
      <c r="F400" s="8"/>
      <c r="G400" s="8"/>
      <c r="H400" s="8"/>
      <c r="I400" s="8"/>
      <c r="J400" s="8"/>
      <c r="K400" s="8"/>
      <c r="L400" s="8"/>
      <c r="M400" s="8"/>
      <c r="N400" s="11">
        <f t="shared" si="14"/>
        <v>18</v>
      </c>
      <c r="O400" s="12">
        <f>RANK(N400,N398:N417,0)</f>
        <v>3</v>
      </c>
    </row>
    <row r="401" spans="1:15" x14ac:dyDescent="0.25">
      <c r="A401" s="9" t="str">
        <f>Участники!A$5</f>
        <v>Б-4</v>
      </c>
      <c r="B401" s="10" t="str">
        <f>Участники!B$5</f>
        <v>Имя   Б-4</v>
      </c>
      <c r="C401" s="8" t="str">
        <f>Участники!C$5</f>
        <v>Город   Б-4</v>
      </c>
      <c r="D401" s="8">
        <v>17</v>
      </c>
      <c r="E401" s="8"/>
      <c r="F401" s="8"/>
      <c r="G401" s="8"/>
      <c r="H401" s="8"/>
      <c r="I401" s="8"/>
      <c r="J401" s="8"/>
      <c r="K401" s="8"/>
      <c r="L401" s="8"/>
      <c r="M401" s="8"/>
      <c r="N401" s="11">
        <f t="shared" si="14"/>
        <v>17</v>
      </c>
      <c r="O401" s="12">
        <f>RANK(N401,N398:N417,0)</f>
        <v>4</v>
      </c>
    </row>
    <row r="402" spans="1:15" x14ac:dyDescent="0.25">
      <c r="A402" s="9" t="str">
        <f>Участники!A$6</f>
        <v>Б-5</v>
      </c>
      <c r="B402" s="10" t="str">
        <f>Участники!B$6</f>
        <v>Имя   Б-5</v>
      </c>
      <c r="C402" s="8" t="str">
        <f>Участники!C$6</f>
        <v>Город   Б-5</v>
      </c>
      <c r="D402" s="8">
        <v>16</v>
      </c>
      <c r="E402" s="8"/>
      <c r="F402" s="8"/>
      <c r="G402" s="8"/>
      <c r="H402" s="8"/>
      <c r="I402" s="8"/>
      <c r="J402" s="8"/>
      <c r="K402" s="8"/>
      <c r="L402" s="8"/>
      <c r="M402" s="8"/>
      <c r="N402" s="11">
        <f t="shared" si="14"/>
        <v>16</v>
      </c>
      <c r="O402" s="12">
        <f>RANK(N402,N398:N417,0)</f>
        <v>5</v>
      </c>
    </row>
    <row r="403" spans="1:15" x14ac:dyDescent="0.25">
      <c r="A403" s="9" t="str">
        <f>Участники!A$7</f>
        <v>Б-6</v>
      </c>
      <c r="B403" s="10" t="str">
        <f>Участники!B$7</f>
        <v>Имя   Б-6</v>
      </c>
      <c r="C403" s="8" t="str">
        <f>Участники!C$7</f>
        <v>Город   Б-6</v>
      </c>
      <c r="D403" s="8">
        <v>15</v>
      </c>
      <c r="E403" s="8"/>
      <c r="F403" s="8"/>
      <c r="G403" s="8"/>
      <c r="H403" s="8"/>
      <c r="I403" s="8"/>
      <c r="J403" s="8"/>
      <c r="K403" s="8"/>
      <c r="L403" s="8"/>
      <c r="M403" s="8"/>
      <c r="N403" s="11">
        <f t="shared" si="14"/>
        <v>15</v>
      </c>
      <c r="O403" s="12">
        <f>RANK(N403,N398:N417,0)</f>
        <v>6</v>
      </c>
    </row>
    <row r="404" spans="1:15" x14ac:dyDescent="0.25">
      <c r="A404" s="9" t="str">
        <f>Участники!A$8</f>
        <v>Б-7</v>
      </c>
      <c r="B404" s="10" t="str">
        <f>Участники!B$8</f>
        <v>Имя   Б-7</v>
      </c>
      <c r="C404" s="8" t="str">
        <f>Участники!C$8</f>
        <v>Город   Б-7</v>
      </c>
      <c r="D404" s="8">
        <v>14</v>
      </c>
      <c r="E404" s="8"/>
      <c r="F404" s="8"/>
      <c r="G404" s="8"/>
      <c r="H404" s="8"/>
      <c r="I404" s="8"/>
      <c r="J404" s="8"/>
      <c r="K404" s="8"/>
      <c r="L404" s="8"/>
      <c r="M404" s="8"/>
      <c r="N404" s="11">
        <f t="shared" si="14"/>
        <v>14</v>
      </c>
      <c r="O404" s="12">
        <f>RANK(N404,N398:N417,0)</f>
        <v>7</v>
      </c>
    </row>
    <row r="405" spans="1:15" x14ac:dyDescent="0.25">
      <c r="A405" s="9" t="str">
        <f>Участники!A$9</f>
        <v>Б-8</v>
      </c>
      <c r="B405" s="10" t="str">
        <f>Участники!B$9</f>
        <v>Имя   Б-8</v>
      </c>
      <c r="C405" s="8" t="str">
        <f>Участники!C$9</f>
        <v>Город   Б-8</v>
      </c>
      <c r="D405" s="8">
        <v>13</v>
      </c>
      <c r="E405" s="8"/>
      <c r="F405" s="8"/>
      <c r="G405" s="8"/>
      <c r="H405" s="8"/>
      <c r="I405" s="8"/>
      <c r="J405" s="8"/>
      <c r="K405" s="8"/>
      <c r="L405" s="8"/>
      <c r="M405" s="8"/>
      <c r="N405" s="11">
        <f t="shared" si="14"/>
        <v>13</v>
      </c>
      <c r="O405" s="12">
        <f>RANK(N405,N398:N417,0)</f>
        <v>8</v>
      </c>
    </row>
    <row r="406" spans="1:15" x14ac:dyDescent="0.25">
      <c r="A406" s="9" t="str">
        <f>Участники!A$10</f>
        <v>Б-9</v>
      </c>
      <c r="B406" s="10" t="str">
        <f>Участники!B$10</f>
        <v>Имя   Б-9</v>
      </c>
      <c r="C406" s="8" t="str">
        <f>Участники!C$10</f>
        <v>Город   Б-9</v>
      </c>
      <c r="D406" s="8">
        <v>12</v>
      </c>
      <c r="E406" s="8"/>
      <c r="F406" s="8"/>
      <c r="G406" s="8"/>
      <c r="H406" s="8"/>
      <c r="I406" s="8"/>
      <c r="J406" s="8"/>
      <c r="K406" s="8"/>
      <c r="L406" s="8"/>
      <c r="M406" s="8"/>
      <c r="N406" s="11">
        <f t="shared" si="14"/>
        <v>12</v>
      </c>
      <c r="O406" s="12">
        <f>RANK(N406,N398:N417,0)</f>
        <v>9</v>
      </c>
    </row>
    <row r="407" spans="1:15" x14ac:dyDescent="0.25">
      <c r="A407" s="9" t="str">
        <f>Участники!A$11</f>
        <v>Б-10</v>
      </c>
      <c r="B407" s="10" t="str">
        <f>Участники!B$11</f>
        <v>Имя   Б-10</v>
      </c>
      <c r="C407" s="8" t="str">
        <f>Участники!C$11</f>
        <v>Город   Б-10</v>
      </c>
      <c r="D407" s="8">
        <v>11</v>
      </c>
      <c r="E407" s="8"/>
      <c r="F407" s="8"/>
      <c r="G407" s="8"/>
      <c r="H407" s="8"/>
      <c r="I407" s="8"/>
      <c r="J407" s="8"/>
      <c r="K407" s="8"/>
      <c r="L407" s="8"/>
      <c r="M407" s="8"/>
      <c r="N407" s="11">
        <f t="shared" si="14"/>
        <v>11</v>
      </c>
      <c r="O407" s="12">
        <f>RANK(N407,N398:N417,0)</f>
        <v>10</v>
      </c>
    </row>
    <row r="408" spans="1:15" x14ac:dyDescent="0.25">
      <c r="A408" s="9" t="str">
        <f>Участники!A$12</f>
        <v>Б-11</v>
      </c>
      <c r="B408" s="10" t="str">
        <f>Участники!B$12</f>
        <v>Имя   Б-11</v>
      </c>
      <c r="C408" s="8" t="str">
        <f>Участники!C$12</f>
        <v>Город   Б-11</v>
      </c>
      <c r="D408" s="8">
        <v>10</v>
      </c>
      <c r="E408" s="8"/>
      <c r="F408" s="8"/>
      <c r="G408" s="8"/>
      <c r="H408" s="8"/>
      <c r="I408" s="8"/>
      <c r="J408" s="8"/>
      <c r="K408" s="8"/>
      <c r="L408" s="8"/>
      <c r="M408" s="8"/>
      <c r="N408" s="11">
        <f t="shared" si="14"/>
        <v>10</v>
      </c>
      <c r="O408" s="12">
        <f>RANK(N408,N398:N417,0)</f>
        <v>11</v>
      </c>
    </row>
    <row r="409" spans="1:15" x14ac:dyDescent="0.25">
      <c r="A409" s="9" t="str">
        <f>Участники!A$13</f>
        <v>Б-12</v>
      </c>
      <c r="B409" s="10" t="str">
        <f>Участники!B$13</f>
        <v>Имя   Б-12</v>
      </c>
      <c r="C409" s="8" t="str">
        <f>Участники!C$13</f>
        <v>Город   Б-12</v>
      </c>
      <c r="D409" s="8">
        <v>9</v>
      </c>
      <c r="E409" s="8"/>
      <c r="F409" s="8"/>
      <c r="G409" s="8"/>
      <c r="H409" s="8"/>
      <c r="I409" s="8"/>
      <c r="J409" s="8"/>
      <c r="K409" s="8"/>
      <c r="L409" s="8"/>
      <c r="M409" s="8"/>
      <c r="N409" s="11">
        <f t="shared" si="14"/>
        <v>9</v>
      </c>
      <c r="O409" s="12">
        <f>RANK(N409,N398:N417,0)</f>
        <v>12</v>
      </c>
    </row>
    <row r="410" spans="1:15" x14ac:dyDescent="0.25">
      <c r="A410" s="9" t="str">
        <f>Участники!A$14</f>
        <v>Б-13</v>
      </c>
      <c r="B410" s="10" t="str">
        <f>Участники!B$14</f>
        <v>Имя   Б-13</v>
      </c>
      <c r="C410" s="8" t="str">
        <f>Участники!C$14</f>
        <v>Город   Б-13</v>
      </c>
      <c r="D410" s="8">
        <v>8</v>
      </c>
      <c r="E410" s="8"/>
      <c r="F410" s="8"/>
      <c r="G410" s="8"/>
      <c r="H410" s="8"/>
      <c r="I410" s="8"/>
      <c r="J410" s="8"/>
      <c r="K410" s="8"/>
      <c r="L410" s="8"/>
      <c r="M410" s="8"/>
      <c r="N410" s="11">
        <f t="shared" si="14"/>
        <v>8</v>
      </c>
      <c r="O410" s="12">
        <f>RANK(N410,N398:N417,0)</f>
        <v>13</v>
      </c>
    </row>
    <row r="411" spans="1:15" x14ac:dyDescent="0.25">
      <c r="A411" s="9" t="str">
        <f>Участники!A$15</f>
        <v>Б-14</v>
      </c>
      <c r="B411" s="10" t="str">
        <f>Участники!B$15</f>
        <v>Имя   Б-14</v>
      </c>
      <c r="C411" s="8" t="str">
        <f>Участники!C$15</f>
        <v>Город   Б-14</v>
      </c>
      <c r="D411" s="8">
        <v>7</v>
      </c>
      <c r="E411" s="8"/>
      <c r="F411" s="8"/>
      <c r="G411" s="8"/>
      <c r="H411" s="8"/>
      <c r="I411" s="8"/>
      <c r="J411" s="8"/>
      <c r="K411" s="8"/>
      <c r="L411" s="8"/>
      <c r="M411" s="8"/>
      <c r="N411" s="11">
        <f t="shared" si="14"/>
        <v>7</v>
      </c>
      <c r="O411" s="12">
        <f>RANK(N411,N398:N417,0)</f>
        <v>14</v>
      </c>
    </row>
    <row r="412" spans="1:15" x14ac:dyDescent="0.25">
      <c r="A412" s="9" t="str">
        <f>Участники!A$16</f>
        <v>Б-15</v>
      </c>
      <c r="B412" s="10" t="str">
        <f>Участники!B$16</f>
        <v>Имя   Б-15</v>
      </c>
      <c r="C412" s="8" t="str">
        <f>Участники!C$16</f>
        <v>Город   Б-15</v>
      </c>
      <c r="D412" s="8">
        <v>6</v>
      </c>
      <c r="E412" s="8"/>
      <c r="F412" s="8"/>
      <c r="G412" s="8"/>
      <c r="H412" s="8"/>
      <c r="I412" s="8"/>
      <c r="J412" s="8"/>
      <c r="K412" s="8"/>
      <c r="L412" s="8"/>
      <c r="M412" s="8"/>
      <c r="N412" s="11">
        <f t="shared" si="14"/>
        <v>6</v>
      </c>
      <c r="O412" s="12">
        <f>RANK(N412,N398:N417,0)</f>
        <v>15</v>
      </c>
    </row>
    <row r="413" spans="1:15" x14ac:dyDescent="0.25">
      <c r="A413" s="9" t="str">
        <f>Участники!A$17</f>
        <v>Б-16</v>
      </c>
      <c r="B413" s="10" t="str">
        <f>Участники!B$17</f>
        <v>Имя   Б-16</v>
      </c>
      <c r="C413" s="8" t="str">
        <f>Участники!C$17</f>
        <v>Город   Б-16</v>
      </c>
      <c r="D413" s="8">
        <v>5</v>
      </c>
      <c r="E413" s="8"/>
      <c r="F413" s="8"/>
      <c r="G413" s="8"/>
      <c r="H413" s="8"/>
      <c r="I413" s="8"/>
      <c r="J413" s="8"/>
      <c r="K413" s="8"/>
      <c r="L413" s="8"/>
      <c r="M413" s="8"/>
      <c r="N413" s="11">
        <f t="shared" si="14"/>
        <v>5</v>
      </c>
      <c r="O413" s="12">
        <f>RANK(N413,N398:N417,0)</f>
        <v>16</v>
      </c>
    </row>
    <row r="414" spans="1:15" x14ac:dyDescent="0.25">
      <c r="A414" s="9" t="str">
        <f>Участники!A$18</f>
        <v>Б-17</v>
      </c>
      <c r="B414" s="10" t="str">
        <f>Участники!B$18</f>
        <v>Имя   Б-17</v>
      </c>
      <c r="C414" s="8" t="str">
        <f>Участники!C$18</f>
        <v>Город   Б-17</v>
      </c>
      <c r="D414" s="8">
        <v>4</v>
      </c>
      <c r="E414" s="8"/>
      <c r="F414" s="8"/>
      <c r="G414" s="8"/>
      <c r="H414" s="8"/>
      <c r="I414" s="8"/>
      <c r="J414" s="8"/>
      <c r="K414" s="8"/>
      <c r="L414" s="8"/>
      <c r="M414" s="8"/>
      <c r="N414" s="11">
        <f t="shared" si="14"/>
        <v>4</v>
      </c>
      <c r="O414" s="12">
        <f>RANK(N414,N398:N417,0)</f>
        <v>17</v>
      </c>
    </row>
    <row r="415" spans="1:15" x14ac:dyDescent="0.25">
      <c r="A415" s="9" t="str">
        <f>Участники!A$19</f>
        <v>Б-18</v>
      </c>
      <c r="B415" s="10" t="str">
        <f>Участники!B$19</f>
        <v>Имя   Б-18</v>
      </c>
      <c r="C415" s="8" t="str">
        <f>Участники!C$19</f>
        <v>Город   Б-18</v>
      </c>
      <c r="D415" s="8">
        <v>3</v>
      </c>
      <c r="E415" s="8"/>
      <c r="F415" s="8"/>
      <c r="G415" s="8"/>
      <c r="H415" s="8"/>
      <c r="I415" s="8"/>
      <c r="J415" s="8"/>
      <c r="K415" s="8"/>
      <c r="L415" s="8"/>
      <c r="M415" s="8"/>
      <c r="N415" s="11">
        <f t="shared" si="14"/>
        <v>3</v>
      </c>
      <c r="O415" s="12">
        <f>RANK(N415,N398:N417,0)</f>
        <v>18</v>
      </c>
    </row>
    <row r="416" spans="1:15" x14ac:dyDescent="0.25">
      <c r="A416" s="9" t="str">
        <f>Участники!A$20</f>
        <v>Б-19</v>
      </c>
      <c r="B416" s="10" t="str">
        <f>Участники!B$20</f>
        <v>Имя   Б-19</v>
      </c>
      <c r="C416" s="8" t="str">
        <f>Участники!C$20</f>
        <v>Город   Б-19</v>
      </c>
      <c r="D416" s="8">
        <v>2</v>
      </c>
      <c r="E416" s="8"/>
      <c r="F416" s="8"/>
      <c r="G416" s="8"/>
      <c r="H416" s="8"/>
      <c r="I416" s="8"/>
      <c r="J416" s="8"/>
      <c r="K416" s="8"/>
      <c r="L416" s="8"/>
      <c r="M416" s="8"/>
      <c r="N416" s="11">
        <f t="shared" si="14"/>
        <v>2</v>
      </c>
      <c r="O416" s="12">
        <f>RANK(N416,N398:N417,0)</f>
        <v>19</v>
      </c>
    </row>
    <row r="417" spans="1:15" ht="15.75" thickBot="1" x14ac:dyDescent="0.3">
      <c r="A417" s="13" t="str">
        <f>Участники!A$21</f>
        <v>Б-20</v>
      </c>
      <c r="B417" s="14" t="str">
        <f>Участники!B$21</f>
        <v>Имя   Б-20</v>
      </c>
      <c r="C417" s="15" t="str">
        <f>Участники!C$21</f>
        <v>Город   Б-20</v>
      </c>
      <c r="D417" s="15">
        <v>1</v>
      </c>
      <c r="E417" s="15"/>
      <c r="F417" s="15"/>
      <c r="G417" s="15"/>
      <c r="H417" s="15"/>
      <c r="I417" s="15"/>
      <c r="J417" s="15"/>
      <c r="K417" s="15"/>
      <c r="L417" s="15"/>
      <c r="M417" s="15"/>
      <c r="N417" s="16">
        <f t="shared" si="14"/>
        <v>1</v>
      </c>
      <c r="O417" s="17">
        <f>RANK(N417,N398:N417,0)</f>
        <v>20</v>
      </c>
    </row>
    <row r="420" spans="1:15" ht="15.75" thickBot="1" x14ac:dyDescent="0.3"/>
    <row r="421" spans="1:15" x14ac:dyDescent="0.25">
      <c r="A421" s="36" t="s">
        <v>1</v>
      </c>
      <c r="B421" s="37" t="s">
        <v>43</v>
      </c>
      <c r="C421" s="37" t="s">
        <v>44</v>
      </c>
      <c r="D421" s="27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9"/>
    </row>
    <row r="422" spans="1:15" x14ac:dyDescent="0.25">
      <c r="A422" s="5" t="str">
        <f>Участники!A17</f>
        <v>Б-16</v>
      </c>
      <c r="B422" s="7" t="str">
        <f>Участники!B17</f>
        <v>Имя   Б-16</v>
      </c>
      <c r="C422" s="7" t="str">
        <f>Участники!C17</f>
        <v>Город   Б-16</v>
      </c>
      <c r="D422" s="30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2"/>
    </row>
    <row r="423" spans="1:15" x14ac:dyDescent="0.25">
      <c r="A423" s="19"/>
      <c r="B423" s="20"/>
      <c r="C423" s="21"/>
      <c r="D423" s="33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5"/>
    </row>
    <row r="424" spans="1:15" x14ac:dyDescent="0.25">
      <c r="A424" s="38"/>
      <c r="B424" s="39"/>
      <c r="C424" s="40"/>
      <c r="D424" s="104" t="s">
        <v>56</v>
      </c>
      <c r="E424" s="104"/>
      <c r="F424" s="104"/>
      <c r="G424" s="104"/>
      <c r="H424" s="104"/>
      <c r="I424" s="104"/>
      <c r="J424" s="104"/>
      <c r="K424" s="104"/>
      <c r="L424" s="104"/>
      <c r="M424" s="104"/>
      <c r="N424" s="105" t="s">
        <v>57</v>
      </c>
      <c r="O424" s="106" t="s">
        <v>58</v>
      </c>
    </row>
    <row r="425" spans="1:15" x14ac:dyDescent="0.25">
      <c r="A425" s="38" t="s">
        <v>1</v>
      </c>
      <c r="B425" s="40" t="s">
        <v>45</v>
      </c>
      <c r="C425" s="40" t="s">
        <v>44</v>
      </c>
      <c r="D425" s="40" t="s">
        <v>46</v>
      </c>
      <c r="E425" s="40" t="s">
        <v>47</v>
      </c>
      <c r="F425" s="40" t="s">
        <v>48</v>
      </c>
      <c r="G425" s="40" t="s">
        <v>49</v>
      </c>
      <c r="H425" s="40" t="s">
        <v>50</v>
      </c>
      <c r="I425" s="40" t="s">
        <v>51</v>
      </c>
      <c r="J425" s="40" t="s">
        <v>52</v>
      </c>
      <c r="K425" s="40" t="s">
        <v>53</v>
      </c>
      <c r="L425" s="40" t="s">
        <v>54</v>
      </c>
      <c r="M425" s="40" t="s">
        <v>55</v>
      </c>
      <c r="N425" s="105"/>
      <c r="O425" s="106"/>
    </row>
    <row r="426" spans="1:15" x14ac:dyDescent="0.25">
      <c r="A426" s="22" t="str">
        <f>Участники!A$2</f>
        <v>Б-1</v>
      </c>
      <c r="B426" s="23" t="str">
        <f>Участники!B$2</f>
        <v>Имя   Б-1</v>
      </c>
      <c r="C426" s="24" t="str">
        <f>Участники!C$2</f>
        <v>Город   Б-1</v>
      </c>
      <c r="D426" s="24">
        <v>20</v>
      </c>
      <c r="E426" s="24"/>
      <c r="F426" s="24"/>
      <c r="G426" s="24"/>
      <c r="H426" s="24"/>
      <c r="I426" s="24"/>
      <c r="J426" s="24"/>
      <c r="K426" s="24"/>
      <c r="L426" s="24"/>
      <c r="M426" s="24"/>
      <c r="N426" s="25">
        <f>D426+E426+F426+G426+H426+I426+J426+K426+L426+M426</f>
        <v>20</v>
      </c>
      <c r="O426" s="26">
        <f>RANK(N426,N426:N445,0)</f>
        <v>1</v>
      </c>
    </row>
    <row r="427" spans="1:15" x14ac:dyDescent="0.25">
      <c r="A427" s="9" t="str">
        <f>Участники!A$3</f>
        <v>Б-2</v>
      </c>
      <c r="B427" s="10" t="str">
        <f>Участники!B$3</f>
        <v>Имя   Б-2</v>
      </c>
      <c r="C427" s="8" t="str">
        <f>Участники!C$3</f>
        <v>Город   Б-2</v>
      </c>
      <c r="D427" s="8">
        <v>19</v>
      </c>
      <c r="E427" s="8"/>
      <c r="F427" s="8"/>
      <c r="G427" s="8"/>
      <c r="H427" s="8"/>
      <c r="I427" s="8"/>
      <c r="J427" s="8"/>
      <c r="K427" s="8"/>
      <c r="L427" s="8"/>
      <c r="M427" s="8"/>
      <c r="N427" s="11">
        <f t="shared" ref="N427:N445" si="15">D427+E427+F427+G427+H427+I427+J427+K427+L427+M427</f>
        <v>19</v>
      </c>
      <c r="O427" s="12">
        <f>RANK(N427,N426:N445,0)</f>
        <v>2</v>
      </c>
    </row>
    <row r="428" spans="1:15" x14ac:dyDescent="0.25">
      <c r="A428" s="9" t="str">
        <f>Участники!A$4</f>
        <v>Б-3</v>
      </c>
      <c r="B428" s="10" t="str">
        <f>Участники!B$4</f>
        <v>Имя   Б-3</v>
      </c>
      <c r="C428" s="8" t="str">
        <f>Участники!C$4</f>
        <v>Город   Б-3</v>
      </c>
      <c r="D428" s="8">
        <v>18</v>
      </c>
      <c r="E428" s="8"/>
      <c r="F428" s="8"/>
      <c r="G428" s="8"/>
      <c r="H428" s="8"/>
      <c r="I428" s="8"/>
      <c r="J428" s="8"/>
      <c r="K428" s="8"/>
      <c r="L428" s="8"/>
      <c r="M428" s="8"/>
      <c r="N428" s="11">
        <f t="shared" si="15"/>
        <v>18</v>
      </c>
      <c r="O428" s="12">
        <f>RANK(N428,N426:N445,0)</f>
        <v>3</v>
      </c>
    </row>
    <row r="429" spans="1:15" x14ac:dyDescent="0.25">
      <c r="A429" s="9" t="str">
        <f>Участники!A$5</f>
        <v>Б-4</v>
      </c>
      <c r="B429" s="10" t="str">
        <f>Участники!B$5</f>
        <v>Имя   Б-4</v>
      </c>
      <c r="C429" s="8" t="str">
        <f>Участники!C$5</f>
        <v>Город   Б-4</v>
      </c>
      <c r="D429" s="8">
        <v>17</v>
      </c>
      <c r="E429" s="8"/>
      <c r="F429" s="8"/>
      <c r="G429" s="8"/>
      <c r="H429" s="8"/>
      <c r="I429" s="8"/>
      <c r="J429" s="8"/>
      <c r="K429" s="8"/>
      <c r="L429" s="8"/>
      <c r="M429" s="8"/>
      <c r="N429" s="11">
        <f t="shared" si="15"/>
        <v>17</v>
      </c>
      <c r="O429" s="12">
        <f>RANK(N429,N426:N445,0)</f>
        <v>4</v>
      </c>
    </row>
    <row r="430" spans="1:15" x14ac:dyDescent="0.25">
      <c r="A430" s="9" t="str">
        <f>Участники!A$6</f>
        <v>Б-5</v>
      </c>
      <c r="B430" s="10" t="str">
        <f>Участники!B$6</f>
        <v>Имя   Б-5</v>
      </c>
      <c r="C430" s="8" t="str">
        <f>Участники!C$6</f>
        <v>Город   Б-5</v>
      </c>
      <c r="D430" s="8">
        <v>16</v>
      </c>
      <c r="E430" s="8"/>
      <c r="F430" s="8"/>
      <c r="G430" s="8"/>
      <c r="H430" s="8"/>
      <c r="I430" s="8"/>
      <c r="J430" s="8"/>
      <c r="K430" s="8"/>
      <c r="L430" s="8"/>
      <c r="M430" s="8"/>
      <c r="N430" s="11">
        <f t="shared" si="15"/>
        <v>16</v>
      </c>
      <c r="O430" s="12">
        <f>RANK(N430,N426:N445,0)</f>
        <v>5</v>
      </c>
    </row>
    <row r="431" spans="1:15" x14ac:dyDescent="0.25">
      <c r="A431" s="9" t="str">
        <f>Участники!A$7</f>
        <v>Б-6</v>
      </c>
      <c r="B431" s="10" t="str">
        <f>Участники!B$7</f>
        <v>Имя   Б-6</v>
      </c>
      <c r="C431" s="8" t="str">
        <f>Участники!C$7</f>
        <v>Город   Б-6</v>
      </c>
      <c r="D431" s="8">
        <v>15</v>
      </c>
      <c r="E431" s="8"/>
      <c r="F431" s="8"/>
      <c r="G431" s="8"/>
      <c r="H431" s="8"/>
      <c r="I431" s="8"/>
      <c r="J431" s="8"/>
      <c r="K431" s="8"/>
      <c r="L431" s="8"/>
      <c r="M431" s="8"/>
      <c r="N431" s="11">
        <f t="shared" si="15"/>
        <v>15</v>
      </c>
      <c r="O431" s="12">
        <f>RANK(N431,N426:N445,0)</f>
        <v>6</v>
      </c>
    </row>
    <row r="432" spans="1:15" x14ac:dyDescent="0.25">
      <c r="A432" s="9" t="str">
        <f>Участники!A$8</f>
        <v>Б-7</v>
      </c>
      <c r="B432" s="10" t="str">
        <f>Участники!B$8</f>
        <v>Имя   Б-7</v>
      </c>
      <c r="C432" s="8" t="str">
        <f>Участники!C$8</f>
        <v>Город   Б-7</v>
      </c>
      <c r="D432" s="8">
        <v>14</v>
      </c>
      <c r="E432" s="8"/>
      <c r="F432" s="8"/>
      <c r="G432" s="8"/>
      <c r="H432" s="8"/>
      <c r="I432" s="8"/>
      <c r="J432" s="8"/>
      <c r="K432" s="8"/>
      <c r="L432" s="8"/>
      <c r="M432" s="8"/>
      <c r="N432" s="11">
        <f t="shared" si="15"/>
        <v>14</v>
      </c>
      <c r="O432" s="12">
        <f>RANK(N432,N426:N445,0)</f>
        <v>7</v>
      </c>
    </row>
    <row r="433" spans="1:15" x14ac:dyDescent="0.25">
      <c r="A433" s="9" t="str">
        <f>Участники!A$9</f>
        <v>Б-8</v>
      </c>
      <c r="B433" s="10" t="str">
        <f>Участники!B$9</f>
        <v>Имя   Б-8</v>
      </c>
      <c r="C433" s="8" t="str">
        <f>Участники!C$9</f>
        <v>Город   Б-8</v>
      </c>
      <c r="D433" s="8">
        <v>13</v>
      </c>
      <c r="E433" s="8"/>
      <c r="F433" s="8"/>
      <c r="G433" s="8"/>
      <c r="H433" s="8"/>
      <c r="I433" s="8"/>
      <c r="J433" s="8"/>
      <c r="K433" s="8"/>
      <c r="L433" s="8"/>
      <c r="M433" s="8"/>
      <c r="N433" s="11">
        <f t="shared" si="15"/>
        <v>13</v>
      </c>
      <c r="O433" s="12">
        <f>RANK(N433,N426:N445,0)</f>
        <v>8</v>
      </c>
    </row>
    <row r="434" spans="1:15" x14ac:dyDescent="0.25">
      <c r="A434" s="9" t="str">
        <f>Участники!A$10</f>
        <v>Б-9</v>
      </c>
      <c r="B434" s="10" t="str">
        <f>Участники!B$10</f>
        <v>Имя   Б-9</v>
      </c>
      <c r="C434" s="8" t="str">
        <f>Участники!C$10</f>
        <v>Город   Б-9</v>
      </c>
      <c r="D434" s="8">
        <v>12</v>
      </c>
      <c r="E434" s="8"/>
      <c r="F434" s="8"/>
      <c r="G434" s="8"/>
      <c r="H434" s="8"/>
      <c r="I434" s="8"/>
      <c r="J434" s="8"/>
      <c r="K434" s="8"/>
      <c r="L434" s="8"/>
      <c r="M434" s="8"/>
      <c r="N434" s="11">
        <f t="shared" si="15"/>
        <v>12</v>
      </c>
      <c r="O434" s="12">
        <f>RANK(N434,N426:N445,0)</f>
        <v>9</v>
      </c>
    </row>
    <row r="435" spans="1:15" x14ac:dyDescent="0.25">
      <c r="A435" s="9" t="str">
        <f>Участники!A$11</f>
        <v>Б-10</v>
      </c>
      <c r="B435" s="10" t="str">
        <f>Участники!B$11</f>
        <v>Имя   Б-10</v>
      </c>
      <c r="C435" s="8" t="str">
        <f>Участники!C$11</f>
        <v>Город   Б-10</v>
      </c>
      <c r="D435" s="8">
        <v>11</v>
      </c>
      <c r="E435" s="8"/>
      <c r="F435" s="8"/>
      <c r="G435" s="8"/>
      <c r="H435" s="8"/>
      <c r="I435" s="8"/>
      <c r="J435" s="8"/>
      <c r="K435" s="8"/>
      <c r="L435" s="8"/>
      <c r="M435" s="8"/>
      <c r="N435" s="11">
        <f t="shared" si="15"/>
        <v>11</v>
      </c>
      <c r="O435" s="12">
        <f>RANK(N435,N426:N445,0)</f>
        <v>10</v>
      </c>
    </row>
    <row r="436" spans="1:15" x14ac:dyDescent="0.25">
      <c r="A436" s="9" t="str">
        <f>Участники!A$12</f>
        <v>Б-11</v>
      </c>
      <c r="B436" s="10" t="str">
        <f>Участники!B$12</f>
        <v>Имя   Б-11</v>
      </c>
      <c r="C436" s="8" t="str">
        <f>Участники!C$12</f>
        <v>Город   Б-11</v>
      </c>
      <c r="D436" s="8">
        <v>10</v>
      </c>
      <c r="E436" s="8"/>
      <c r="F436" s="8"/>
      <c r="G436" s="8"/>
      <c r="H436" s="8"/>
      <c r="I436" s="8"/>
      <c r="J436" s="8"/>
      <c r="K436" s="8"/>
      <c r="L436" s="8"/>
      <c r="M436" s="8"/>
      <c r="N436" s="11">
        <f t="shared" si="15"/>
        <v>10</v>
      </c>
      <c r="O436" s="12">
        <f>RANK(N436,N426:N445,0)</f>
        <v>11</v>
      </c>
    </row>
    <row r="437" spans="1:15" x14ac:dyDescent="0.25">
      <c r="A437" s="9" t="str">
        <f>Участники!A$13</f>
        <v>Б-12</v>
      </c>
      <c r="B437" s="10" t="str">
        <f>Участники!B$13</f>
        <v>Имя   Б-12</v>
      </c>
      <c r="C437" s="8" t="str">
        <f>Участники!C$13</f>
        <v>Город   Б-12</v>
      </c>
      <c r="D437" s="8">
        <v>9</v>
      </c>
      <c r="E437" s="8"/>
      <c r="F437" s="8"/>
      <c r="G437" s="8"/>
      <c r="H437" s="8"/>
      <c r="I437" s="8"/>
      <c r="J437" s="8"/>
      <c r="K437" s="8"/>
      <c r="L437" s="8"/>
      <c r="M437" s="8"/>
      <c r="N437" s="11">
        <f t="shared" si="15"/>
        <v>9</v>
      </c>
      <c r="O437" s="12">
        <f>RANK(N437,N426:N445,0)</f>
        <v>12</v>
      </c>
    </row>
    <row r="438" spans="1:15" x14ac:dyDescent="0.25">
      <c r="A438" s="9" t="str">
        <f>Участники!A$14</f>
        <v>Б-13</v>
      </c>
      <c r="B438" s="10" t="str">
        <f>Участники!B$14</f>
        <v>Имя   Б-13</v>
      </c>
      <c r="C438" s="8" t="str">
        <f>Участники!C$14</f>
        <v>Город   Б-13</v>
      </c>
      <c r="D438" s="8">
        <v>8</v>
      </c>
      <c r="E438" s="8"/>
      <c r="F438" s="8"/>
      <c r="G438" s="8"/>
      <c r="H438" s="8"/>
      <c r="I438" s="8"/>
      <c r="J438" s="8"/>
      <c r="K438" s="8"/>
      <c r="L438" s="8"/>
      <c r="M438" s="8"/>
      <c r="N438" s="11">
        <f t="shared" si="15"/>
        <v>8</v>
      </c>
      <c r="O438" s="12">
        <f>RANK(N438,N426:N445,0)</f>
        <v>13</v>
      </c>
    </row>
    <row r="439" spans="1:15" x14ac:dyDescent="0.25">
      <c r="A439" s="9" t="str">
        <f>Участники!A$15</f>
        <v>Б-14</v>
      </c>
      <c r="B439" s="10" t="str">
        <f>Участники!B$15</f>
        <v>Имя   Б-14</v>
      </c>
      <c r="C439" s="8" t="str">
        <f>Участники!C$15</f>
        <v>Город   Б-14</v>
      </c>
      <c r="D439" s="8">
        <v>7</v>
      </c>
      <c r="E439" s="8"/>
      <c r="F439" s="8"/>
      <c r="G439" s="8"/>
      <c r="H439" s="8"/>
      <c r="I439" s="8"/>
      <c r="J439" s="8"/>
      <c r="K439" s="8"/>
      <c r="L439" s="8"/>
      <c r="M439" s="8"/>
      <c r="N439" s="11">
        <f t="shared" si="15"/>
        <v>7</v>
      </c>
      <c r="O439" s="12">
        <f>RANK(N439,N426:N445,0)</f>
        <v>14</v>
      </c>
    </row>
    <row r="440" spans="1:15" x14ac:dyDescent="0.25">
      <c r="A440" s="9" t="str">
        <f>Участники!A$16</f>
        <v>Б-15</v>
      </c>
      <c r="B440" s="10" t="str">
        <f>Участники!B$16</f>
        <v>Имя   Б-15</v>
      </c>
      <c r="C440" s="8" t="str">
        <f>Участники!C$16</f>
        <v>Город   Б-15</v>
      </c>
      <c r="D440" s="8">
        <v>6</v>
      </c>
      <c r="E440" s="8"/>
      <c r="F440" s="8"/>
      <c r="G440" s="8"/>
      <c r="H440" s="8"/>
      <c r="I440" s="8"/>
      <c r="J440" s="8"/>
      <c r="K440" s="8"/>
      <c r="L440" s="8"/>
      <c r="M440" s="8"/>
      <c r="N440" s="11">
        <f t="shared" si="15"/>
        <v>6</v>
      </c>
      <c r="O440" s="12">
        <f>RANK(N440,N426:N445,0)</f>
        <v>15</v>
      </c>
    </row>
    <row r="441" spans="1:15" x14ac:dyDescent="0.25">
      <c r="A441" s="9" t="str">
        <f>Участники!A$17</f>
        <v>Б-16</v>
      </c>
      <c r="B441" s="10" t="str">
        <f>Участники!B$17</f>
        <v>Имя   Б-16</v>
      </c>
      <c r="C441" s="8" t="str">
        <f>Участники!C$17</f>
        <v>Город   Б-16</v>
      </c>
      <c r="D441" s="8">
        <v>5</v>
      </c>
      <c r="E441" s="8"/>
      <c r="F441" s="8"/>
      <c r="G441" s="8"/>
      <c r="H441" s="8"/>
      <c r="I441" s="8"/>
      <c r="J441" s="8"/>
      <c r="K441" s="8"/>
      <c r="L441" s="8"/>
      <c r="M441" s="8"/>
      <c r="N441" s="11">
        <f t="shared" si="15"/>
        <v>5</v>
      </c>
      <c r="O441" s="12">
        <f>RANK(N441,N426:N445,0)</f>
        <v>16</v>
      </c>
    </row>
    <row r="442" spans="1:15" x14ac:dyDescent="0.25">
      <c r="A442" s="9" t="str">
        <f>Участники!A$18</f>
        <v>Б-17</v>
      </c>
      <c r="B442" s="10" t="str">
        <f>Участники!B$18</f>
        <v>Имя   Б-17</v>
      </c>
      <c r="C442" s="8" t="str">
        <f>Участники!C$18</f>
        <v>Город   Б-17</v>
      </c>
      <c r="D442" s="8">
        <v>4</v>
      </c>
      <c r="E442" s="8"/>
      <c r="F442" s="8"/>
      <c r="G442" s="8"/>
      <c r="H442" s="8"/>
      <c r="I442" s="8"/>
      <c r="J442" s="8"/>
      <c r="K442" s="8"/>
      <c r="L442" s="8"/>
      <c r="M442" s="8"/>
      <c r="N442" s="11">
        <f t="shared" si="15"/>
        <v>4</v>
      </c>
      <c r="O442" s="12">
        <f>RANK(N442,N426:N445,0)</f>
        <v>17</v>
      </c>
    </row>
    <row r="443" spans="1:15" x14ac:dyDescent="0.25">
      <c r="A443" s="9" t="str">
        <f>Участники!A$19</f>
        <v>Б-18</v>
      </c>
      <c r="B443" s="10" t="str">
        <f>Участники!B$19</f>
        <v>Имя   Б-18</v>
      </c>
      <c r="C443" s="8" t="str">
        <f>Участники!C$19</f>
        <v>Город   Б-18</v>
      </c>
      <c r="D443" s="8">
        <v>3</v>
      </c>
      <c r="E443" s="8"/>
      <c r="F443" s="8"/>
      <c r="G443" s="8"/>
      <c r="H443" s="8"/>
      <c r="I443" s="8"/>
      <c r="J443" s="8"/>
      <c r="K443" s="8"/>
      <c r="L443" s="8"/>
      <c r="M443" s="8"/>
      <c r="N443" s="11">
        <f t="shared" si="15"/>
        <v>3</v>
      </c>
      <c r="O443" s="12">
        <f>RANK(N443,N426:N445,0)</f>
        <v>18</v>
      </c>
    </row>
    <row r="444" spans="1:15" x14ac:dyDescent="0.25">
      <c r="A444" s="9" t="str">
        <f>Участники!A$20</f>
        <v>Б-19</v>
      </c>
      <c r="B444" s="10" t="str">
        <f>Участники!B$20</f>
        <v>Имя   Б-19</v>
      </c>
      <c r="C444" s="8" t="str">
        <f>Участники!C$20</f>
        <v>Город   Б-19</v>
      </c>
      <c r="D444" s="8">
        <v>2</v>
      </c>
      <c r="E444" s="8"/>
      <c r="F444" s="8"/>
      <c r="G444" s="8"/>
      <c r="H444" s="8"/>
      <c r="I444" s="8"/>
      <c r="J444" s="8"/>
      <c r="K444" s="8"/>
      <c r="L444" s="8"/>
      <c r="M444" s="8"/>
      <c r="N444" s="11">
        <f t="shared" si="15"/>
        <v>2</v>
      </c>
      <c r="O444" s="12">
        <f>RANK(N444,N426:N445,0)</f>
        <v>19</v>
      </c>
    </row>
    <row r="445" spans="1:15" ht="15.75" thickBot="1" x14ac:dyDescent="0.3">
      <c r="A445" s="13" t="str">
        <f>Участники!A$21</f>
        <v>Б-20</v>
      </c>
      <c r="B445" s="14" t="str">
        <f>Участники!B$21</f>
        <v>Имя   Б-20</v>
      </c>
      <c r="C445" s="15" t="str">
        <f>Участники!C$21</f>
        <v>Город   Б-20</v>
      </c>
      <c r="D445" s="15">
        <v>1</v>
      </c>
      <c r="E445" s="15"/>
      <c r="F445" s="15"/>
      <c r="G445" s="15"/>
      <c r="H445" s="15"/>
      <c r="I445" s="15"/>
      <c r="J445" s="15"/>
      <c r="K445" s="15"/>
      <c r="L445" s="15"/>
      <c r="M445" s="15"/>
      <c r="N445" s="16">
        <f t="shared" si="15"/>
        <v>1</v>
      </c>
      <c r="O445" s="17">
        <f>RANK(N445,N426:N445,0)</f>
        <v>20</v>
      </c>
    </row>
    <row r="448" spans="1:15" ht="15.75" thickBot="1" x14ac:dyDescent="0.3"/>
    <row r="449" spans="1:15" x14ac:dyDescent="0.25">
      <c r="A449" s="36" t="s">
        <v>1</v>
      </c>
      <c r="B449" s="37" t="s">
        <v>43</v>
      </c>
      <c r="C449" s="37" t="s">
        <v>44</v>
      </c>
      <c r="D449" s="27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9"/>
    </row>
    <row r="450" spans="1:15" x14ac:dyDescent="0.25">
      <c r="A450" s="5" t="str">
        <f>Участники!A18</f>
        <v>Б-17</v>
      </c>
      <c r="B450" s="7" t="str">
        <f>Участники!B18</f>
        <v>Имя   Б-17</v>
      </c>
      <c r="C450" s="7" t="str">
        <f>Участники!C18</f>
        <v>Город   Б-17</v>
      </c>
      <c r="D450" s="30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2"/>
    </row>
    <row r="451" spans="1:15" x14ac:dyDescent="0.25">
      <c r="A451" s="19"/>
      <c r="B451" s="20"/>
      <c r="C451" s="21"/>
      <c r="D451" s="33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5"/>
    </row>
    <row r="452" spans="1:15" x14ac:dyDescent="0.25">
      <c r="A452" s="38"/>
      <c r="B452" s="39"/>
      <c r="C452" s="40"/>
      <c r="D452" s="104" t="s">
        <v>56</v>
      </c>
      <c r="E452" s="104"/>
      <c r="F452" s="104"/>
      <c r="G452" s="104"/>
      <c r="H452" s="104"/>
      <c r="I452" s="104"/>
      <c r="J452" s="104"/>
      <c r="K452" s="104"/>
      <c r="L452" s="104"/>
      <c r="M452" s="104"/>
      <c r="N452" s="105" t="s">
        <v>57</v>
      </c>
      <c r="O452" s="106" t="s">
        <v>58</v>
      </c>
    </row>
    <row r="453" spans="1:15" x14ac:dyDescent="0.25">
      <c r="A453" s="38" t="s">
        <v>1</v>
      </c>
      <c r="B453" s="40" t="s">
        <v>45</v>
      </c>
      <c r="C453" s="40" t="s">
        <v>44</v>
      </c>
      <c r="D453" s="40" t="s">
        <v>46</v>
      </c>
      <c r="E453" s="40" t="s">
        <v>47</v>
      </c>
      <c r="F453" s="40" t="s">
        <v>48</v>
      </c>
      <c r="G453" s="40" t="s">
        <v>49</v>
      </c>
      <c r="H453" s="40" t="s">
        <v>50</v>
      </c>
      <c r="I453" s="40" t="s">
        <v>51</v>
      </c>
      <c r="J453" s="40" t="s">
        <v>52</v>
      </c>
      <c r="K453" s="40" t="s">
        <v>53</v>
      </c>
      <c r="L453" s="40" t="s">
        <v>54</v>
      </c>
      <c r="M453" s="40" t="s">
        <v>55</v>
      </c>
      <c r="N453" s="105"/>
      <c r="O453" s="106"/>
    </row>
    <row r="454" spans="1:15" x14ac:dyDescent="0.25">
      <c r="A454" s="22" t="str">
        <f>Участники!A$2</f>
        <v>Б-1</v>
      </c>
      <c r="B454" s="23" t="str">
        <f>Участники!B$2</f>
        <v>Имя   Б-1</v>
      </c>
      <c r="C454" s="24" t="str">
        <f>Участники!C$2</f>
        <v>Город   Б-1</v>
      </c>
      <c r="D454" s="24">
        <v>20</v>
      </c>
      <c r="E454" s="24"/>
      <c r="F454" s="24"/>
      <c r="G454" s="24"/>
      <c r="H454" s="24"/>
      <c r="I454" s="24"/>
      <c r="J454" s="24"/>
      <c r="K454" s="24"/>
      <c r="L454" s="24"/>
      <c r="M454" s="24"/>
      <c r="N454" s="25">
        <f>D454+E454+F454+G454+H454+I454+J454+K454+L454+M454</f>
        <v>20</v>
      </c>
      <c r="O454" s="26">
        <f>RANK(N454,N454:N473,0)</f>
        <v>1</v>
      </c>
    </row>
    <row r="455" spans="1:15" x14ac:dyDescent="0.25">
      <c r="A455" s="9" t="str">
        <f>Участники!A$3</f>
        <v>Б-2</v>
      </c>
      <c r="B455" s="10" t="str">
        <f>Участники!B$3</f>
        <v>Имя   Б-2</v>
      </c>
      <c r="C455" s="8" t="str">
        <f>Участники!C$3</f>
        <v>Город   Б-2</v>
      </c>
      <c r="D455" s="8">
        <v>19</v>
      </c>
      <c r="E455" s="8"/>
      <c r="F455" s="8"/>
      <c r="G455" s="8"/>
      <c r="H455" s="8"/>
      <c r="I455" s="8"/>
      <c r="J455" s="8"/>
      <c r="K455" s="8"/>
      <c r="L455" s="8"/>
      <c r="M455" s="8"/>
      <c r="N455" s="11">
        <f t="shared" ref="N455:N473" si="16">D455+E455+F455+G455+H455+I455+J455+K455+L455+M455</f>
        <v>19</v>
      </c>
      <c r="O455" s="12">
        <f>RANK(N455,N454:N473,0)</f>
        <v>2</v>
      </c>
    </row>
    <row r="456" spans="1:15" x14ac:dyDescent="0.25">
      <c r="A456" s="9" t="str">
        <f>Участники!A$4</f>
        <v>Б-3</v>
      </c>
      <c r="B456" s="10" t="str">
        <f>Участники!B$4</f>
        <v>Имя   Б-3</v>
      </c>
      <c r="C456" s="8" t="str">
        <f>Участники!C$4</f>
        <v>Город   Б-3</v>
      </c>
      <c r="D456" s="8">
        <v>18</v>
      </c>
      <c r="E456" s="8"/>
      <c r="F456" s="8"/>
      <c r="G456" s="8"/>
      <c r="H456" s="8"/>
      <c r="I456" s="8"/>
      <c r="J456" s="8"/>
      <c r="K456" s="8"/>
      <c r="L456" s="8"/>
      <c r="M456" s="8"/>
      <c r="N456" s="11">
        <f t="shared" si="16"/>
        <v>18</v>
      </c>
      <c r="O456" s="12">
        <f>RANK(N456,N454:N473,0)</f>
        <v>3</v>
      </c>
    </row>
    <row r="457" spans="1:15" x14ac:dyDescent="0.25">
      <c r="A457" s="9" t="str">
        <f>Участники!A$5</f>
        <v>Б-4</v>
      </c>
      <c r="B457" s="10" t="str">
        <f>Участники!B$5</f>
        <v>Имя   Б-4</v>
      </c>
      <c r="C457" s="8" t="str">
        <f>Участники!C$5</f>
        <v>Город   Б-4</v>
      </c>
      <c r="D457" s="8">
        <v>17</v>
      </c>
      <c r="E457" s="8"/>
      <c r="F457" s="8"/>
      <c r="G457" s="8"/>
      <c r="H457" s="8"/>
      <c r="I457" s="8"/>
      <c r="J457" s="8"/>
      <c r="K457" s="8"/>
      <c r="L457" s="8"/>
      <c r="M457" s="8"/>
      <c r="N457" s="11">
        <f t="shared" si="16"/>
        <v>17</v>
      </c>
      <c r="O457" s="12">
        <f>RANK(N457,N454:N473,0)</f>
        <v>4</v>
      </c>
    </row>
    <row r="458" spans="1:15" x14ac:dyDescent="0.25">
      <c r="A458" s="9" t="str">
        <f>Участники!A$6</f>
        <v>Б-5</v>
      </c>
      <c r="B458" s="10" t="str">
        <f>Участники!B$6</f>
        <v>Имя   Б-5</v>
      </c>
      <c r="C458" s="8" t="str">
        <f>Участники!C$6</f>
        <v>Город   Б-5</v>
      </c>
      <c r="D458" s="8">
        <v>16</v>
      </c>
      <c r="E458" s="8"/>
      <c r="F458" s="8"/>
      <c r="G458" s="8"/>
      <c r="H458" s="8"/>
      <c r="I458" s="8"/>
      <c r="J458" s="8"/>
      <c r="K458" s="8"/>
      <c r="L458" s="8"/>
      <c r="M458" s="8"/>
      <c r="N458" s="11">
        <f t="shared" si="16"/>
        <v>16</v>
      </c>
      <c r="O458" s="12">
        <f>RANK(N458,N454:N473,0)</f>
        <v>5</v>
      </c>
    </row>
    <row r="459" spans="1:15" x14ac:dyDescent="0.25">
      <c r="A459" s="9" t="str">
        <f>Участники!A$7</f>
        <v>Б-6</v>
      </c>
      <c r="B459" s="10" t="str">
        <f>Участники!B$7</f>
        <v>Имя   Б-6</v>
      </c>
      <c r="C459" s="8" t="str">
        <f>Участники!C$7</f>
        <v>Город   Б-6</v>
      </c>
      <c r="D459" s="8">
        <v>15</v>
      </c>
      <c r="E459" s="8"/>
      <c r="F459" s="8"/>
      <c r="G459" s="8"/>
      <c r="H459" s="8"/>
      <c r="I459" s="8"/>
      <c r="J459" s="8"/>
      <c r="K459" s="8"/>
      <c r="L459" s="8"/>
      <c r="M459" s="8"/>
      <c r="N459" s="11">
        <f t="shared" si="16"/>
        <v>15</v>
      </c>
      <c r="O459" s="12">
        <f>RANK(N459,N454:N473,0)</f>
        <v>6</v>
      </c>
    </row>
    <row r="460" spans="1:15" x14ac:dyDescent="0.25">
      <c r="A460" s="9" t="str">
        <f>Участники!A$8</f>
        <v>Б-7</v>
      </c>
      <c r="B460" s="10" t="str">
        <f>Участники!B$8</f>
        <v>Имя   Б-7</v>
      </c>
      <c r="C460" s="8" t="str">
        <f>Участники!C$8</f>
        <v>Город   Б-7</v>
      </c>
      <c r="D460" s="8">
        <v>14</v>
      </c>
      <c r="E460" s="8"/>
      <c r="F460" s="8"/>
      <c r="G460" s="8"/>
      <c r="H460" s="8"/>
      <c r="I460" s="8"/>
      <c r="J460" s="8"/>
      <c r="K460" s="8"/>
      <c r="L460" s="8"/>
      <c r="M460" s="8"/>
      <c r="N460" s="11">
        <f t="shared" si="16"/>
        <v>14</v>
      </c>
      <c r="O460" s="12">
        <f>RANK(N460,N454:N473,0)</f>
        <v>7</v>
      </c>
    </row>
    <row r="461" spans="1:15" x14ac:dyDescent="0.25">
      <c r="A461" s="9" t="str">
        <f>Участники!A$9</f>
        <v>Б-8</v>
      </c>
      <c r="B461" s="10" t="str">
        <f>Участники!B$9</f>
        <v>Имя   Б-8</v>
      </c>
      <c r="C461" s="8" t="str">
        <f>Участники!C$9</f>
        <v>Город   Б-8</v>
      </c>
      <c r="D461" s="8">
        <v>13</v>
      </c>
      <c r="E461" s="8"/>
      <c r="F461" s="8"/>
      <c r="G461" s="8"/>
      <c r="H461" s="8"/>
      <c r="I461" s="8"/>
      <c r="J461" s="8"/>
      <c r="K461" s="8"/>
      <c r="L461" s="8"/>
      <c r="M461" s="8"/>
      <c r="N461" s="11">
        <f t="shared" si="16"/>
        <v>13</v>
      </c>
      <c r="O461" s="12">
        <f>RANK(N461,N454:N473,0)</f>
        <v>8</v>
      </c>
    </row>
    <row r="462" spans="1:15" x14ac:dyDescent="0.25">
      <c r="A462" s="9" t="str">
        <f>Участники!A$10</f>
        <v>Б-9</v>
      </c>
      <c r="B462" s="10" t="str">
        <f>Участники!B$10</f>
        <v>Имя   Б-9</v>
      </c>
      <c r="C462" s="8" t="str">
        <f>Участники!C$10</f>
        <v>Город   Б-9</v>
      </c>
      <c r="D462" s="8">
        <v>12</v>
      </c>
      <c r="E462" s="8"/>
      <c r="F462" s="8"/>
      <c r="G462" s="8"/>
      <c r="H462" s="8"/>
      <c r="I462" s="8"/>
      <c r="J462" s="8"/>
      <c r="K462" s="8"/>
      <c r="L462" s="8"/>
      <c r="M462" s="8"/>
      <c r="N462" s="11">
        <f t="shared" si="16"/>
        <v>12</v>
      </c>
      <c r="O462" s="12">
        <f>RANK(N462,N454:N473,0)</f>
        <v>9</v>
      </c>
    </row>
    <row r="463" spans="1:15" x14ac:dyDescent="0.25">
      <c r="A463" s="9" t="str">
        <f>Участники!A$11</f>
        <v>Б-10</v>
      </c>
      <c r="B463" s="10" t="str">
        <f>Участники!B$11</f>
        <v>Имя   Б-10</v>
      </c>
      <c r="C463" s="8" t="str">
        <f>Участники!C$11</f>
        <v>Город   Б-10</v>
      </c>
      <c r="D463" s="8">
        <v>11</v>
      </c>
      <c r="E463" s="8"/>
      <c r="F463" s="8"/>
      <c r="G463" s="8"/>
      <c r="H463" s="8"/>
      <c r="I463" s="8"/>
      <c r="J463" s="8"/>
      <c r="K463" s="8"/>
      <c r="L463" s="8"/>
      <c r="M463" s="8"/>
      <c r="N463" s="11">
        <f t="shared" si="16"/>
        <v>11</v>
      </c>
      <c r="O463" s="12">
        <f>RANK(N463,N454:N473,0)</f>
        <v>10</v>
      </c>
    </row>
    <row r="464" spans="1:15" x14ac:dyDescent="0.25">
      <c r="A464" s="9" t="str">
        <f>Участники!A$12</f>
        <v>Б-11</v>
      </c>
      <c r="B464" s="10" t="str">
        <f>Участники!B$12</f>
        <v>Имя   Б-11</v>
      </c>
      <c r="C464" s="8" t="str">
        <f>Участники!C$12</f>
        <v>Город   Б-11</v>
      </c>
      <c r="D464" s="8">
        <v>10</v>
      </c>
      <c r="E464" s="8"/>
      <c r="F464" s="8"/>
      <c r="G464" s="8"/>
      <c r="H464" s="8"/>
      <c r="I464" s="8"/>
      <c r="J464" s="8"/>
      <c r="K464" s="8"/>
      <c r="L464" s="8"/>
      <c r="M464" s="8"/>
      <c r="N464" s="11">
        <f t="shared" si="16"/>
        <v>10</v>
      </c>
      <c r="O464" s="12">
        <f>RANK(N464,N454:N473,0)</f>
        <v>11</v>
      </c>
    </row>
    <row r="465" spans="1:15" x14ac:dyDescent="0.25">
      <c r="A465" s="9" t="str">
        <f>Участники!A$13</f>
        <v>Б-12</v>
      </c>
      <c r="B465" s="10" t="str">
        <f>Участники!B$13</f>
        <v>Имя   Б-12</v>
      </c>
      <c r="C465" s="8" t="str">
        <f>Участники!C$13</f>
        <v>Город   Б-12</v>
      </c>
      <c r="D465" s="8">
        <v>9</v>
      </c>
      <c r="E465" s="8"/>
      <c r="F465" s="8"/>
      <c r="G465" s="8"/>
      <c r="H465" s="8"/>
      <c r="I465" s="8"/>
      <c r="J465" s="8"/>
      <c r="K465" s="8"/>
      <c r="L465" s="8"/>
      <c r="M465" s="8"/>
      <c r="N465" s="11">
        <f t="shared" si="16"/>
        <v>9</v>
      </c>
      <c r="O465" s="12">
        <f>RANK(N465,N454:N473,0)</f>
        <v>12</v>
      </c>
    </row>
    <row r="466" spans="1:15" x14ac:dyDescent="0.25">
      <c r="A466" s="9" t="str">
        <f>Участники!A$14</f>
        <v>Б-13</v>
      </c>
      <c r="B466" s="10" t="str">
        <f>Участники!B$14</f>
        <v>Имя   Б-13</v>
      </c>
      <c r="C466" s="8" t="str">
        <f>Участники!C$14</f>
        <v>Город   Б-13</v>
      </c>
      <c r="D466" s="8">
        <v>8</v>
      </c>
      <c r="E466" s="8"/>
      <c r="F466" s="8"/>
      <c r="G466" s="8"/>
      <c r="H466" s="8"/>
      <c r="I466" s="8"/>
      <c r="J466" s="8"/>
      <c r="K466" s="8"/>
      <c r="L466" s="8"/>
      <c r="M466" s="8"/>
      <c r="N466" s="11">
        <f t="shared" si="16"/>
        <v>8</v>
      </c>
      <c r="O466" s="12">
        <f>RANK(N466,N454:N473,0)</f>
        <v>13</v>
      </c>
    </row>
    <row r="467" spans="1:15" x14ac:dyDescent="0.25">
      <c r="A467" s="9" t="str">
        <f>Участники!A$15</f>
        <v>Б-14</v>
      </c>
      <c r="B467" s="10" t="str">
        <f>Участники!B$15</f>
        <v>Имя   Б-14</v>
      </c>
      <c r="C467" s="8" t="str">
        <f>Участники!C$15</f>
        <v>Город   Б-14</v>
      </c>
      <c r="D467" s="8">
        <v>7</v>
      </c>
      <c r="E467" s="8"/>
      <c r="F467" s="8"/>
      <c r="G467" s="8"/>
      <c r="H467" s="8"/>
      <c r="I467" s="8"/>
      <c r="J467" s="8"/>
      <c r="K467" s="8"/>
      <c r="L467" s="8"/>
      <c r="M467" s="8"/>
      <c r="N467" s="11">
        <f t="shared" si="16"/>
        <v>7</v>
      </c>
      <c r="O467" s="12">
        <f>RANK(N467,N454:N473,0)</f>
        <v>14</v>
      </c>
    </row>
    <row r="468" spans="1:15" x14ac:dyDescent="0.25">
      <c r="A468" s="9" t="str">
        <f>Участники!A$16</f>
        <v>Б-15</v>
      </c>
      <c r="B468" s="10" t="str">
        <f>Участники!B$16</f>
        <v>Имя   Б-15</v>
      </c>
      <c r="C468" s="8" t="str">
        <f>Участники!C$16</f>
        <v>Город   Б-15</v>
      </c>
      <c r="D468" s="8">
        <v>6</v>
      </c>
      <c r="E468" s="8"/>
      <c r="F468" s="8"/>
      <c r="G468" s="8"/>
      <c r="H468" s="8"/>
      <c r="I468" s="8"/>
      <c r="J468" s="8"/>
      <c r="K468" s="8"/>
      <c r="L468" s="8"/>
      <c r="M468" s="8"/>
      <c r="N468" s="11">
        <f t="shared" si="16"/>
        <v>6</v>
      </c>
      <c r="O468" s="12">
        <f>RANK(N468,N454:N473,0)</f>
        <v>15</v>
      </c>
    </row>
    <row r="469" spans="1:15" x14ac:dyDescent="0.25">
      <c r="A469" s="9" t="str">
        <f>Участники!A$17</f>
        <v>Б-16</v>
      </c>
      <c r="B469" s="10" t="str">
        <f>Участники!B$17</f>
        <v>Имя   Б-16</v>
      </c>
      <c r="C469" s="8" t="str">
        <f>Участники!C$17</f>
        <v>Город   Б-16</v>
      </c>
      <c r="D469" s="8">
        <v>5</v>
      </c>
      <c r="E469" s="8"/>
      <c r="F469" s="8"/>
      <c r="G469" s="8"/>
      <c r="H469" s="8"/>
      <c r="I469" s="8"/>
      <c r="J469" s="8"/>
      <c r="K469" s="8"/>
      <c r="L469" s="8"/>
      <c r="M469" s="8"/>
      <c r="N469" s="11">
        <f t="shared" si="16"/>
        <v>5</v>
      </c>
      <c r="O469" s="12">
        <f>RANK(N469,N454:N473,0)</f>
        <v>16</v>
      </c>
    </row>
    <row r="470" spans="1:15" x14ac:dyDescent="0.25">
      <c r="A470" s="9" t="str">
        <f>Участники!A$18</f>
        <v>Б-17</v>
      </c>
      <c r="B470" s="10" t="str">
        <f>Участники!B$18</f>
        <v>Имя   Б-17</v>
      </c>
      <c r="C470" s="8" t="str">
        <f>Участники!C$18</f>
        <v>Город   Б-17</v>
      </c>
      <c r="D470" s="8">
        <v>4</v>
      </c>
      <c r="E470" s="8"/>
      <c r="F470" s="8"/>
      <c r="G470" s="8"/>
      <c r="H470" s="8"/>
      <c r="I470" s="8"/>
      <c r="J470" s="8"/>
      <c r="K470" s="8"/>
      <c r="L470" s="8"/>
      <c r="M470" s="8"/>
      <c r="N470" s="11">
        <f t="shared" si="16"/>
        <v>4</v>
      </c>
      <c r="O470" s="12">
        <f>RANK(N470,N454:N473,0)</f>
        <v>17</v>
      </c>
    </row>
    <row r="471" spans="1:15" x14ac:dyDescent="0.25">
      <c r="A471" s="9" t="str">
        <f>Участники!A$19</f>
        <v>Б-18</v>
      </c>
      <c r="B471" s="10" t="str">
        <f>Участники!B$19</f>
        <v>Имя   Б-18</v>
      </c>
      <c r="C471" s="8" t="str">
        <f>Участники!C$19</f>
        <v>Город   Б-18</v>
      </c>
      <c r="D471" s="8">
        <v>3</v>
      </c>
      <c r="E471" s="8"/>
      <c r="F471" s="8"/>
      <c r="G471" s="8"/>
      <c r="H471" s="8"/>
      <c r="I471" s="8"/>
      <c r="J471" s="8"/>
      <c r="K471" s="8"/>
      <c r="L471" s="8"/>
      <c r="M471" s="8"/>
      <c r="N471" s="11">
        <f t="shared" si="16"/>
        <v>3</v>
      </c>
      <c r="O471" s="12">
        <f>RANK(N471,N454:N473,0)</f>
        <v>18</v>
      </c>
    </row>
    <row r="472" spans="1:15" x14ac:dyDescent="0.25">
      <c r="A472" s="9" t="str">
        <f>Участники!A$20</f>
        <v>Б-19</v>
      </c>
      <c r="B472" s="10" t="str">
        <f>Участники!B$20</f>
        <v>Имя   Б-19</v>
      </c>
      <c r="C472" s="8" t="str">
        <f>Участники!C$20</f>
        <v>Город   Б-19</v>
      </c>
      <c r="D472" s="8">
        <v>2</v>
      </c>
      <c r="E472" s="8"/>
      <c r="F472" s="8"/>
      <c r="G472" s="8"/>
      <c r="H472" s="8"/>
      <c r="I472" s="8"/>
      <c r="J472" s="8"/>
      <c r="K472" s="8"/>
      <c r="L472" s="8"/>
      <c r="M472" s="8"/>
      <c r="N472" s="11">
        <f t="shared" si="16"/>
        <v>2</v>
      </c>
      <c r="O472" s="12">
        <f>RANK(N472,N454:N473,0)</f>
        <v>19</v>
      </c>
    </row>
    <row r="473" spans="1:15" ht="15.75" thickBot="1" x14ac:dyDescent="0.3">
      <c r="A473" s="13" t="str">
        <f>Участники!A$21</f>
        <v>Б-20</v>
      </c>
      <c r="B473" s="14" t="str">
        <f>Участники!B$21</f>
        <v>Имя   Б-20</v>
      </c>
      <c r="C473" s="15" t="str">
        <f>Участники!C$21</f>
        <v>Город   Б-20</v>
      </c>
      <c r="D473" s="15">
        <v>1</v>
      </c>
      <c r="E473" s="15"/>
      <c r="F473" s="15"/>
      <c r="G473" s="15"/>
      <c r="H473" s="15"/>
      <c r="I473" s="15"/>
      <c r="J473" s="15"/>
      <c r="K473" s="15"/>
      <c r="L473" s="15"/>
      <c r="M473" s="15"/>
      <c r="N473" s="16">
        <f t="shared" si="16"/>
        <v>1</v>
      </c>
      <c r="O473" s="17">
        <f>RANK(N473,N454:N473,0)</f>
        <v>20</v>
      </c>
    </row>
    <row r="476" spans="1:15" ht="15.75" thickBot="1" x14ac:dyDescent="0.3"/>
    <row r="477" spans="1:15" x14ac:dyDescent="0.25">
      <c r="A477" s="36" t="s">
        <v>1</v>
      </c>
      <c r="B477" s="37" t="s">
        <v>43</v>
      </c>
      <c r="C477" s="37" t="s">
        <v>44</v>
      </c>
      <c r="D477" s="27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9"/>
    </row>
    <row r="478" spans="1:15" x14ac:dyDescent="0.25">
      <c r="A478" s="5" t="str">
        <f>Участники!A19</f>
        <v>Б-18</v>
      </c>
      <c r="B478" s="7" t="str">
        <f>Участники!B19</f>
        <v>Имя   Б-18</v>
      </c>
      <c r="C478" s="7" t="str">
        <f>Участники!C19</f>
        <v>Город   Б-18</v>
      </c>
      <c r="D478" s="30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2"/>
    </row>
    <row r="479" spans="1:15" x14ac:dyDescent="0.25">
      <c r="A479" s="19"/>
      <c r="B479" s="20"/>
      <c r="C479" s="21"/>
      <c r="D479" s="33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5"/>
    </row>
    <row r="480" spans="1:15" x14ac:dyDescent="0.25">
      <c r="A480" s="38"/>
      <c r="B480" s="39"/>
      <c r="C480" s="40"/>
      <c r="D480" s="104" t="s">
        <v>56</v>
      </c>
      <c r="E480" s="104"/>
      <c r="F480" s="104"/>
      <c r="G480" s="104"/>
      <c r="H480" s="104"/>
      <c r="I480" s="104"/>
      <c r="J480" s="104"/>
      <c r="K480" s="104"/>
      <c r="L480" s="104"/>
      <c r="M480" s="104"/>
      <c r="N480" s="105" t="s">
        <v>57</v>
      </c>
      <c r="O480" s="106" t="s">
        <v>58</v>
      </c>
    </row>
    <row r="481" spans="1:15" x14ac:dyDescent="0.25">
      <c r="A481" s="38" t="s">
        <v>1</v>
      </c>
      <c r="B481" s="40" t="s">
        <v>45</v>
      </c>
      <c r="C481" s="40" t="s">
        <v>44</v>
      </c>
      <c r="D481" s="40" t="s">
        <v>46</v>
      </c>
      <c r="E481" s="40" t="s">
        <v>47</v>
      </c>
      <c r="F481" s="40" t="s">
        <v>48</v>
      </c>
      <c r="G481" s="40" t="s">
        <v>49</v>
      </c>
      <c r="H481" s="40" t="s">
        <v>50</v>
      </c>
      <c r="I481" s="40" t="s">
        <v>51</v>
      </c>
      <c r="J481" s="40" t="s">
        <v>52</v>
      </c>
      <c r="K481" s="40" t="s">
        <v>53</v>
      </c>
      <c r="L481" s="40" t="s">
        <v>54</v>
      </c>
      <c r="M481" s="40" t="s">
        <v>55</v>
      </c>
      <c r="N481" s="105"/>
      <c r="O481" s="106"/>
    </row>
    <row r="482" spans="1:15" x14ac:dyDescent="0.25">
      <c r="A482" s="22" t="str">
        <f>Участники!A$2</f>
        <v>Б-1</v>
      </c>
      <c r="B482" s="23" t="str">
        <f>Участники!B$2</f>
        <v>Имя   Б-1</v>
      </c>
      <c r="C482" s="24" t="str">
        <f>Участники!C$2</f>
        <v>Город   Б-1</v>
      </c>
      <c r="D482" s="24">
        <v>2</v>
      </c>
      <c r="E482" s="24"/>
      <c r="F482" s="24"/>
      <c r="G482" s="24"/>
      <c r="H482" s="24"/>
      <c r="I482" s="24"/>
      <c r="J482" s="24"/>
      <c r="K482" s="24"/>
      <c r="L482" s="24"/>
      <c r="M482" s="24"/>
      <c r="N482" s="25">
        <f>D482+E482+F482+G482+H482+I482+J482+K482+L482+M482</f>
        <v>2</v>
      </c>
      <c r="O482" s="26">
        <f>RANK(N482,N482:N501,0)</f>
        <v>13</v>
      </c>
    </row>
    <row r="483" spans="1:15" x14ac:dyDescent="0.25">
      <c r="A483" s="9" t="str">
        <f>Участники!A$3</f>
        <v>Б-2</v>
      </c>
      <c r="B483" s="10" t="str">
        <f>Участники!B$3</f>
        <v>Имя   Б-2</v>
      </c>
      <c r="C483" s="8" t="str">
        <f>Участники!C$3</f>
        <v>Город   Б-2</v>
      </c>
      <c r="D483" s="8">
        <v>1</v>
      </c>
      <c r="E483" s="8"/>
      <c r="F483" s="8"/>
      <c r="G483" s="8"/>
      <c r="H483" s="8"/>
      <c r="I483" s="8"/>
      <c r="J483" s="8"/>
      <c r="K483" s="8"/>
      <c r="L483" s="8"/>
      <c r="M483" s="8"/>
      <c r="N483" s="11">
        <f t="shared" ref="N483:N501" si="17">D483+E483+F483+G483+H483+I483+J483+K483+L483+M483</f>
        <v>1</v>
      </c>
      <c r="O483" s="12">
        <f>RANK(N483,N482:N501,0)</f>
        <v>17</v>
      </c>
    </row>
    <row r="484" spans="1:15" x14ac:dyDescent="0.25">
      <c r="A484" s="9" t="str">
        <f>Участники!A$4</f>
        <v>Б-3</v>
      </c>
      <c r="B484" s="10" t="str">
        <f>Участники!B$4</f>
        <v>Имя   Б-3</v>
      </c>
      <c r="C484" s="8" t="str">
        <f>Участники!C$4</f>
        <v>Город   Б-3</v>
      </c>
      <c r="D484" s="8">
        <v>6</v>
      </c>
      <c r="E484" s="8"/>
      <c r="F484" s="8"/>
      <c r="G484" s="8"/>
      <c r="H484" s="8"/>
      <c r="I484" s="8"/>
      <c r="J484" s="8"/>
      <c r="K484" s="8"/>
      <c r="L484" s="8"/>
      <c r="M484" s="8"/>
      <c r="N484" s="11">
        <f t="shared" si="17"/>
        <v>6</v>
      </c>
      <c r="O484" s="12">
        <f>RANK(N484,N482:N501,0)</f>
        <v>5</v>
      </c>
    </row>
    <row r="485" spans="1:15" x14ac:dyDescent="0.25">
      <c r="A485" s="9" t="str">
        <f>Участники!A$5</f>
        <v>Б-4</v>
      </c>
      <c r="B485" s="10" t="str">
        <f>Участники!B$5</f>
        <v>Имя   Б-4</v>
      </c>
      <c r="C485" s="8" t="str">
        <f>Участники!C$5</f>
        <v>Город   Б-4</v>
      </c>
      <c r="D485" s="8">
        <v>1</v>
      </c>
      <c r="E485" s="8"/>
      <c r="F485" s="8"/>
      <c r="G485" s="8"/>
      <c r="H485" s="8"/>
      <c r="I485" s="8"/>
      <c r="J485" s="8"/>
      <c r="K485" s="8"/>
      <c r="L485" s="8"/>
      <c r="M485" s="8"/>
      <c r="N485" s="11">
        <f t="shared" si="17"/>
        <v>1</v>
      </c>
      <c r="O485" s="12">
        <f>RANK(N485,N482:N501,0)</f>
        <v>17</v>
      </c>
    </row>
    <row r="486" spans="1:15" x14ac:dyDescent="0.25">
      <c r="A486" s="9" t="str">
        <f>Участники!A$6</f>
        <v>Б-5</v>
      </c>
      <c r="B486" s="10" t="str">
        <f>Участники!B$6</f>
        <v>Имя   Б-5</v>
      </c>
      <c r="C486" s="8" t="str">
        <f>Участники!C$6</f>
        <v>Город   Б-5</v>
      </c>
      <c r="D486" s="8">
        <v>6</v>
      </c>
      <c r="E486" s="8"/>
      <c r="F486" s="8"/>
      <c r="G486" s="8"/>
      <c r="H486" s="8"/>
      <c r="I486" s="8"/>
      <c r="J486" s="8"/>
      <c r="K486" s="8"/>
      <c r="L486" s="8"/>
      <c r="M486" s="8"/>
      <c r="N486" s="11">
        <f t="shared" si="17"/>
        <v>6</v>
      </c>
      <c r="O486" s="12">
        <f>RANK(N486,N482:N501,0)</f>
        <v>5</v>
      </c>
    </row>
    <row r="487" spans="1:15" x14ac:dyDescent="0.25">
      <c r="A487" s="9" t="str">
        <f>Участники!A$7</f>
        <v>Б-6</v>
      </c>
      <c r="B487" s="10" t="str">
        <f>Участники!B$7</f>
        <v>Имя   Б-6</v>
      </c>
      <c r="C487" s="8" t="str">
        <f>Участники!C$7</f>
        <v>Город   Б-6</v>
      </c>
      <c r="D487" s="8">
        <v>4</v>
      </c>
      <c r="E487" s="8"/>
      <c r="F487" s="8"/>
      <c r="G487" s="8"/>
      <c r="H487" s="8"/>
      <c r="I487" s="8"/>
      <c r="J487" s="8"/>
      <c r="K487" s="8"/>
      <c r="L487" s="8"/>
      <c r="M487" s="8"/>
      <c r="N487" s="11">
        <f t="shared" si="17"/>
        <v>4</v>
      </c>
      <c r="O487" s="12">
        <f>RANK(N487,N482:N501,0)</f>
        <v>11</v>
      </c>
    </row>
    <row r="488" spans="1:15" x14ac:dyDescent="0.25">
      <c r="A488" s="9" t="str">
        <f>Участники!A$8</f>
        <v>Б-7</v>
      </c>
      <c r="B488" s="10" t="str">
        <f>Участники!B$8</f>
        <v>Имя   Б-7</v>
      </c>
      <c r="C488" s="8" t="str">
        <f>Участники!C$8</f>
        <v>Город   Б-7</v>
      </c>
      <c r="D488" s="8">
        <v>86</v>
      </c>
      <c r="E488" s="8"/>
      <c r="F488" s="8"/>
      <c r="G488" s="8"/>
      <c r="H488" s="8"/>
      <c r="I488" s="8"/>
      <c r="J488" s="8"/>
      <c r="K488" s="8"/>
      <c r="L488" s="8"/>
      <c r="M488" s="8"/>
      <c r="N488" s="11">
        <f t="shared" si="17"/>
        <v>86</v>
      </c>
      <c r="O488" s="12">
        <f>RANK(N488,N482:N501,0)</f>
        <v>1</v>
      </c>
    </row>
    <row r="489" spans="1:15" x14ac:dyDescent="0.25">
      <c r="A489" s="9" t="str">
        <f>Участники!A$9</f>
        <v>Б-8</v>
      </c>
      <c r="B489" s="10" t="str">
        <f>Участники!B$9</f>
        <v>Имя   Б-8</v>
      </c>
      <c r="C489" s="8" t="str">
        <f>Участники!C$9</f>
        <v>Город   Б-8</v>
      </c>
      <c r="D489" s="8">
        <v>1</v>
      </c>
      <c r="E489" s="8"/>
      <c r="F489" s="8"/>
      <c r="G489" s="8"/>
      <c r="H489" s="8"/>
      <c r="I489" s="8"/>
      <c r="J489" s="8"/>
      <c r="K489" s="8"/>
      <c r="L489" s="8"/>
      <c r="M489" s="8"/>
      <c r="N489" s="11">
        <f t="shared" si="17"/>
        <v>1</v>
      </c>
      <c r="O489" s="12">
        <f>RANK(N489,N482:N501,0)</f>
        <v>17</v>
      </c>
    </row>
    <row r="490" spans="1:15" x14ac:dyDescent="0.25">
      <c r="A490" s="9" t="str">
        <f>Участники!A$10</f>
        <v>Б-9</v>
      </c>
      <c r="B490" s="10" t="str">
        <f>Участники!B$10</f>
        <v>Имя   Б-9</v>
      </c>
      <c r="C490" s="8" t="str">
        <f>Участники!C$10</f>
        <v>Город   Б-9</v>
      </c>
      <c r="D490" s="8">
        <v>6</v>
      </c>
      <c r="E490" s="8"/>
      <c r="F490" s="8"/>
      <c r="G490" s="8"/>
      <c r="H490" s="8"/>
      <c r="I490" s="8"/>
      <c r="J490" s="8"/>
      <c r="K490" s="8"/>
      <c r="L490" s="8"/>
      <c r="M490" s="8"/>
      <c r="N490" s="11">
        <f t="shared" si="17"/>
        <v>6</v>
      </c>
      <c r="O490" s="12">
        <f>RANK(N490,N482:N501,0)</f>
        <v>5</v>
      </c>
    </row>
    <row r="491" spans="1:15" x14ac:dyDescent="0.25">
      <c r="A491" s="9" t="str">
        <f>Участники!A$11</f>
        <v>Б-10</v>
      </c>
      <c r="B491" s="10" t="str">
        <f>Участники!B$11</f>
        <v>Имя   Б-10</v>
      </c>
      <c r="C491" s="8" t="str">
        <f>Участники!C$11</f>
        <v>Город   Б-10</v>
      </c>
      <c r="D491" s="8">
        <v>21</v>
      </c>
      <c r="E491" s="8"/>
      <c r="F491" s="8"/>
      <c r="G491" s="8"/>
      <c r="H491" s="8"/>
      <c r="I491" s="8"/>
      <c r="J491" s="8"/>
      <c r="K491" s="8"/>
      <c r="L491" s="8"/>
      <c r="M491" s="8"/>
      <c r="N491" s="11">
        <f t="shared" si="17"/>
        <v>21</v>
      </c>
      <c r="O491" s="12">
        <f>RANK(N491,N482:N501,0)</f>
        <v>3</v>
      </c>
    </row>
    <row r="492" spans="1:15" x14ac:dyDescent="0.25">
      <c r="A492" s="9" t="str">
        <f>Участники!A$12</f>
        <v>Б-11</v>
      </c>
      <c r="B492" s="10" t="str">
        <f>Участники!B$12</f>
        <v>Имя   Б-11</v>
      </c>
      <c r="C492" s="8" t="str">
        <f>Участники!C$12</f>
        <v>Город   Б-11</v>
      </c>
      <c r="D492" s="8">
        <v>5</v>
      </c>
      <c r="E492" s="8"/>
      <c r="F492" s="8"/>
      <c r="G492" s="8"/>
      <c r="H492" s="8"/>
      <c r="I492" s="8"/>
      <c r="J492" s="8"/>
      <c r="K492" s="8"/>
      <c r="L492" s="8"/>
      <c r="M492" s="8"/>
      <c r="N492" s="11">
        <f t="shared" si="17"/>
        <v>5</v>
      </c>
      <c r="O492" s="12">
        <f>RANK(N492,N482:N501,0)</f>
        <v>10</v>
      </c>
    </row>
    <row r="493" spans="1:15" x14ac:dyDescent="0.25">
      <c r="A493" s="9" t="str">
        <f>Участники!A$13</f>
        <v>Б-12</v>
      </c>
      <c r="B493" s="10" t="str">
        <f>Участники!B$13</f>
        <v>Имя   Б-12</v>
      </c>
      <c r="C493" s="8" t="str">
        <f>Участники!C$13</f>
        <v>Город   Б-12</v>
      </c>
      <c r="D493" s="8">
        <v>2</v>
      </c>
      <c r="E493" s="8"/>
      <c r="F493" s="8"/>
      <c r="G493" s="8"/>
      <c r="H493" s="8"/>
      <c r="I493" s="8"/>
      <c r="J493" s="8"/>
      <c r="K493" s="8"/>
      <c r="L493" s="8"/>
      <c r="M493" s="8"/>
      <c r="N493" s="11">
        <f t="shared" si="17"/>
        <v>2</v>
      </c>
      <c r="O493" s="12">
        <f>RANK(N493,N482:N501,0)</f>
        <v>13</v>
      </c>
    </row>
    <row r="494" spans="1:15" x14ac:dyDescent="0.25">
      <c r="A494" s="9" t="str">
        <f>Участники!A$14</f>
        <v>Б-13</v>
      </c>
      <c r="B494" s="10" t="str">
        <f>Участники!B$14</f>
        <v>Имя   Б-13</v>
      </c>
      <c r="C494" s="8" t="str">
        <f>Участники!C$14</f>
        <v>Город   Б-13</v>
      </c>
      <c r="D494" s="8">
        <v>3</v>
      </c>
      <c r="E494" s="8"/>
      <c r="F494" s="8"/>
      <c r="G494" s="8"/>
      <c r="H494" s="8"/>
      <c r="I494" s="8"/>
      <c r="J494" s="8"/>
      <c r="K494" s="8"/>
      <c r="L494" s="8"/>
      <c r="M494" s="8"/>
      <c r="N494" s="11">
        <f t="shared" si="17"/>
        <v>3</v>
      </c>
      <c r="O494" s="12">
        <f>RANK(N494,N482:N501,0)</f>
        <v>12</v>
      </c>
    </row>
    <row r="495" spans="1:15" x14ac:dyDescent="0.25">
      <c r="A495" s="9" t="str">
        <f>Участники!A$15</f>
        <v>Б-14</v>
      </c>
      <c r="B495" s="10" t="str">
        <f>Участники!B$15</f>
        <v>Имя   Б-14</v>
      </c>
      <c r="C495" s="8" t="str">
        <f>Участники!C$15</f>
        <v>Город   Б-14</v>
      </c>
      <c r="D495" s="8">
        <v>85</v>
      </c>
      <c r="E495" s="8"/>
      <c r="F495" s="8"/>
      <c r="G495" s="8"/>
      <c r="H495" s="8"/>
      <c r="I495" s="8"/>
      <c r="J495" s="8"/>
      <c r="K495" s="8"/>
      <c r="L495" s="8"/>
      <c r="M495" s="8"/>
      <c r="N495" s="11">
        <f t="shared" si="17"/>
        <v>85</v>
      </c>
      <c r="O495" s="12">
        <f>RANK(N495,N482:N501,0)</f>
        <v>2</v>
      </c>
    </row>
    <row r="496" spans="1:15" x14ac:dyDescent="0.25">
      <c r="A496" s="9" t="str">
        <f>Участники!A$16</f>
        <v>Б-15</v>
      </c>
      <c r="B496" s="10" t="str">
        <f>Участники!B$16</f>
        <v>Имя   Б-15</v>
      </c>
      <c r="C496" s="8" t="str">
        <f>Участники!C$16</f>
        <v>Город   Б-15</v>
      </c>
      <c r="D496" s="8">
        <v>1</v>
      </c>
      <c r="E496" s="8"/>
      <c r="F496" s="8"/>
      <c r="G496" s="8"/>
      <c r="H496" s="8"/>
      <c r="I496" s="8"/>
      <c r="J496" s="8"/>
      <c r="K496" s="8"/>
      <c r="L496" s="8"/>
      <c r="M496" s="8"/>
      <c r="N496" s="11">
        <f t="shared" si="17"/>
        <v>1</v>
      </c>
      <c r="O496" s="12">
        <f>RANK(N496,N482:N501,0)</f>
        <v>17</v>
      </c>
    </row>
    <row r="497" spans="1:15" x14ac:dyDescent="0.25">
      <c r="A497" s="9" t="str">
        <f>Участники!A$17</f>
        <v>Б-16</v>
      </c>
      <c r="B497" s="10" t="str">
        <f>Участники!B$17</f>
        <v>Имя   Б-16</v>
      </c>
      <c r="C497" s="8" t="str">
        <f>Участники!C$17</f>
        <v>Город   Б-16</v>
      </c>
      <c r="D497" s="8">
        <v>6</v>
      </c>
      <c r="E497" s="8"/>
      <c r="F497" s="8"/>
      <c r="G497" s="8"/>
      <c r="H497" s="8"/>
      <c r="I497" s="8"/>
      <c r="J497" s="8"/>
      <c r="K497" s="8"/>
      <c r="L497" s="8"/>
      <c r="M497" s="8"/>
      <c r="N497" s="11">
        <f t="shared" si="17"/>
        <v>6</v>
      </c>
      <c r="O497" s="12">
        <f>RANK(N497,N482:N501,0)</f>
        <v>5</v>
      </c>
    </row>
    <row r="498" spans="1:15" x14ac:dyDescent="0.25">
      <c r="A498" s="9" t="str">
        <f>Участники!A$18</f>
        <v>Б-17</v>
      </c>
      <c r="B498" s="10" t="str">
        <f>Участники!B$18</f>
        <v>Имя   Б-17</v>
      </c>
      <c r="C498" s="8" t="str">
        <f>Участники!C$18</f>
        <v>Город   Б-17</v>
      </c>
      <c r="D498" s="8">
        <v>2</v>
      </c>
      <c r="E498" s="8"/>
      <c r="F498" s="8"/>
      <c r="G498" s="8"/>
      <c r="H498" s="8"/>
      <c r="I498" s="8"/>
      <c r="J498" s="8"/>
      <c r="K498" s="8"/>
      <c r="L498" s="8"/>
      <c r="M498" s="8"/>
      <c r="N498" s="11">
        <f t="shared" si="17"/>
        <v>2</v>
      </c>
      <c r="O498" s="12">
        <f>RANK(N498,N482:N501,0)</f>
        <v>13</v>
      </c>
    </row>
    <row r="499" spans="1:15" x14ac:dyDescent="0.25">
      <c r="A499" s="9" t="str">
        <f>Участники!A$19</f>
        <v>Б-18</v>
      </c>
      <c r="B499" s="10" t="str">
        <f>Участники!B$19</f>
        <v>Имя   Б-18</v>
      </c>
      <c r="C499" s="8" t="str">
        <f>Участники!C$19</f>
        <v>Город   Б-18</v>
      </c>
      <c r="D499" s="8">
        <v>6</v>
      </c>
      <c r="E499" s="8"/>
      <c r="F499" s="8"/>
      <c r="G499" s="8"/>
      <c r="H499" s="8"/>
      <c r="I499" s="8"/>
      <c r="J499" s="8"/>
      <c r="K499" s="8"/>
      <c r="L499" s="8"/>
      <c r="M499" s="8"/>
      <c r="N499" s="11">
        <f t="shared" si="17"/>
        <v>6</v>
      </c>
      <c r="O499" s="12">
        <f>RANK(N499,N482:N501,0)</f>
        <v>5</v>
      </c>
    </row>
    <row r="500" spans="1:15" x14ac:dyDescent="0.25">
      <c r="A500" s="9" t="str">
        <f>Участники!A$20</f>
        <v>Б-19</v>
      </c>
      <c r="B500" s="10" t="str">
        <f>Участники!B$20</f>
        <v>Имя   Б-19</v>
      </c>
      <c r="C500" s="8" t="str">
        <f>Участники!C$20</f>
        <v>Город   Б-19</v>
      </c>
      <c r="D500" s="8">
        <v>8</v>
      </c>
      <c r="E500" s="8"/>
      <c r="F500" s="8"/>
      <c r="G500" s="8"/>
      <c r="H500" s="8"/>
      <c r="I500" s="8"/>
      <c r="J500" s="8"/>
      <c r="K500" s="8"/>
      <c r="L500" s="8"/>
      <c r="M500" s="8"/>
      <c r="N500" s="11">
        <f t="shared" si="17"/>
        <v>8</v>
      </c>
      <c r="O500" s="12">
        <f>RANK(N500,N482:N501,0)</f>
        <v>4</v>
      </c>
    </row>
    <row r="501" spans="1:15" ht="15.75" thickBot="1" x14ac:dyDescent="0.3">
      <c r="A501" s="13" t="str">
        <f>Участники!A$21</f>
        <v>Б-20</v>
      </c>
      <c r="B501" s="14" t="str">
        <f>Участники!B$21</f>
        <v>Имя   Б-20</v>
      </c>
      <c r="C501" s="15" t="str">
        <f>Участники!C$21</f>
        <v>Город   Б-20</v>
      </c>
      <c r="D501" s="15">
        <v>2</v>
      </c>
      <c r="E501" s="15"/>
      <c r="F501" s="15"/>
      <c r="G501" s="15"/>
      <c r="H501" s="15"/>
      <c r="I501" s="15"/>
      <c r="J501" s="15"/>
      <c r="K501" s="15"/>
      <c r="L501" s="15"/>
      <c r="M501" s="15"/>
      <c r="N501" s="16">
        <f t="shared" si="17"/>
        <v>2</v>
      </c>
      <c r="O501" s="17">
        <f>RANK(N501,N482:N501,0)</f>
        <v>13</v>
      </c>
    </row>
    <row r="504" spans="1:15" ht="15.75" thickBot="1" x14ac:dyDescent="0.3"/>
    <row r="505" spans="1:15" x14ac:dyDescent="0.25">
      <c r="A505" s="36" t="s">
        <v>1</v>
      </c>
      <c r="B505" s="37" t="s">
        <v>43</v>
      </c>
      <c r="C505" s="37" t="s">
        <v>44</v>
      </c>
      <c r="D505" s="27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9"/>
    </row>
    <row r="506" spans="1:15" x14ac:dyDescent="0.25">
      <c r="A506" s="5" t="str">
        <f>Участники!A20</f>
        <v>Б-19</v>
      </c>
      <c r="B506" s="7" t="str">
        <f>Участники!B20</f>
        <v>Имя   Б-19</v>
      </c>
      <c r="C506" s="7" t="str">
        <f>Участники!C20</f>
        <v>Город   Б-19</v>
      </c>
      <c r="D506" s="30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2"/>
    </row>
    <row r="507" spans="1:15" x14ac:dyDescent="0.25">
      <c r="A507" s="19"/>
      <c r="B507" s="20"/>
      <c r="C507" s="21"/>
      <c r="D507" s="33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5"/>
    </row>
    <row r="508" spans="1:15" x14ac:dyDescent="0.25">
      <c r="A508" s="38"/>
      <c r="B508" s="39"/>
      <c r="C508" s="40"/>
      <c r="D508" s="104" t="s">
        <v>56</v>
      </c>
      <c r="E508" s="104"/>
      <c r="F508" s="104"/>
      <c r="G508" s="104"/>
      <c r="H508" s="104"/>
      <c r="I508" s="104"/>
      <c r="J508" s="104"/>
      <c r="K508" s="104"/>
      <c r="L508" s="104"/>
      <c r="M508" s="104"/>
      <c r="N508" s="105" t="s">
        <v>57</v>
      </c>
      <c r="O508" s="106" t="s">
        <v>58</v>
      </c>
    </row>
    <row r="509" spans="1:15" x14ac:dyDescent="0.25">
      <c r="A509" s="38" t="s">
        <v>1</v>
      </c>
      <c r="B509" s="40" t="s">
        <v>45</v>
      </c>
      <c r="C509" s="40" t="s">
        <v>44</v>
      </c>
      <c r="D509" s="40" t="s">
        <v>46</v>
      </c>
      <c r="E509" s="40" t="s">
        <v>47</v>
      </c>
      <c r="F509" s="40" t="s">
        <v>48</v>
      </c>
      <c r="G509" s="40" t="s">
        <v>49</v>
      </c>
      <c r="H509" s="40" t="s">
        <v>50</v>
      </c>
      <c r="I509" s="40" t="s">
        <v>51</v>
      </c>
      <c r="J509" s="40" t="s">
        <v>52</v>
      </c>
      <c r="K509" s="40" t="s">
        <v>53</v>
      </c>
      <c r="L509" s="40" t="s">
        <v>54</v>
      </c>
      <c r="M509" s="40" t="s">
        <v>55</v>
      </c>
      <c r="N509" s="105"/>
      <c r="O509" s="106"/>
    </row>
    <row r="510" spans="1:15" x14ac:dyDescent="0.25">
      <c r="A510" s="22" t="str">
        <f>Участники!A$2</f>
        <v>Б-1</v>
      </c>
      <c r="B510" s="23" t="str">
        <f>Участники!B$2</f>
        <v>Имя   Б-1</v>
      </c>
      <c r="C510" s="24" t="str">
        <f>Участники!C$2</f>
        <v>Город   Б-1</v>
      </c>
      <c r="D510" s="24">
        <v>5</v>
      </c>
      <c r="E510" s="24"/>
      <c r="F510" s="24"/>
      <c r="G510" s="24"/>
      <c r="H510" s="24"/>
      <c r="I510" s="24"/>
      <c r="J510" s="24"/>
      <c r="K510" s="24"/>
      <c r="L510" s="24"/>
      <c r="M510" s="24"/>
      <c r="N510" s="25">
        <f>D510+E510+F510+G510+H510+I510+J510+K510+L510+M510</f>
        <v>5</v>
      </c>
      <c r="O510" s="26">
        <f>RANK(N510,N510:N529,0)</f>
        <v>14</v>
      </c>
    </row>
    <row r="511" spans="1:15" x14ac:dyDescent="0.25">
      <c r="A511" s="9" t="str">
        <f>Участники!A$3</f>
        <v>Б-2</v>
      </c>
      <c r="B511" s="10" t="str">
        <f>Участники!B$3</f>
        <v>Имя   Б-2</v>
      </c>
      <c r="C511" s="8" t="str">
        <f>Участники!C$3</f>
        <v>Город   Б-2</v>
      </c>
      <c r="D511" s="8">
        <v>9</v>
      </c>
      <c r="E511" s="8"/>
      <c r="F511" s="8"/>
      <c r="G511" s="8"/>
      <c r="H511" s="8"/>
      <c r="I511" s="8"/>
      <c r="J511" s="8"/>
      <c r="K511" s="8"/>
      <c r="L511" s="8"/>
      <c r="M511" s="8"/>
      <c r="N511" s="11">
        <f t="shared" ref="N511:N529" si="18">D511+E511+F511+G511+H511+I511+J511+K511+L511+M511</f>
        <v>9</v>
      </c>
      <c r="O511" s="12">
        <f>RANK(N511,N510:N529,0)</f>
        <v>3</v>
      </c>
    </row>
    <row r="512" spans="1:15" x14ac:dyDescent="0.25">
      <c r="A512" s="9" t="str">
        <f>Участники!A$4</f>
        <v>Б-3</v>
      </c>
      <c r="B512" s="10" t="str">
        <f>Участники!B$4</f>
        <v>Имя   Б-3</v>
      </c>
      <c r="C512" s="8" t="str">
        <f>Участники!C$4</f>
        <v>Город   Б-3</v>
      </c>
      <c r="D512" s="8">
        <v>8</v>
      </c>
      <c r="E512" s="8"/>
      <c r="F512" s="8"/>
      <c r="G512" s="8"/>
      <c r="H512" s="8"/>
      <c r="I512" s="8"/>
      <c r="J512" s="8"/>
      <c r="K512" s="8"/>
      <c r="L512" s="8"/>
      <c r="M512" s="8"/>
      <c r="N512" s="11">
        <f t="shared" si="18"/>
        <v>8</v>
      </c>
      <c r="O512" s="12">
        <f>RANK(N512,N510:N529,0)</f>
        <v>7</v>
      </c>
    </row>
    <row r="513" spans="1:15" x14ac:dyDescent="0.25">
      <c r="A513" s="9" t="str">
        <f>Участники!A$5</f>
        <v>Б-4</v>
      </c>
      <c r="B513" s="10" t="str">
        <f>Участники!B$5</f>
        <v>Имя   Б-4</v>
      </c>
      <c r="C513" s="8" t="str">
        <f>Участники!C$5</f>
        <v>Город   Б-4</v>
      </c>
      <c r="D513" s="8">
        <v>9</v>
      </c>
      <c r="E513" s="8"/>
      <c r="F513" s="8"/>
      <c r="G513" s="8"/>
      <c r="H513" s="8"/>
      <c r="I513" s="8"/>
      <c r="J513" s="8"/>
      <c r="K513" s="8"/>
      <c r="L513" s="8"/>
      <c r="M513" s="8"/>
      <c r="N513" s="11">
        <f t="shared" si="18"/>
        <v>9</v>
      </c>
      <c r="O513" s="12">
        <f>RANK(N513,N510:N529,0)</f>
        <v>3</v>
      </c>
    </row>
    <row r="514" spans="1:15" x14ac:dyDescent="0.25">
      <c r="A514" s="9" t="str">
        <f>Участники!A$6</f>
        <v>Б-5</v>
      </c>
      <c r="B514" s="10" t="str">
        <f>Участники!B$6</f>
        <v>Имя   Б-5</v>
      </c>
      <c r="C514" s="8" t="str">
        <f>Участники!C$6</f>
        <v>Город   Б-5</v>
      </c>
      <c r="D514" s="8">
        <v>96</v>
      </c>
      <c r="E514" s="8"/>
      <c r="F514" s="8"/>
      <c r="G514" s="8"/>
      <c r="H514" s="8"/>
      <c r="I514" s="8"/>
      <c r="J514" s="8"/>
      <c r="K514" s="8"/>
      <c r="L514" s="8"/>
      <c r="M514" s="8"/>
      <c r="N514" s="11">
        <f t="shared" si="18"/>
        <v>96</v>
      </c>
      <c r="O514" s="12">
        <f>RANK(N514,N510:N529,0)</f>
        <v>2</v>
      </c>
    </row>
    <row r="515" spans="1:15" x14ac:dyDescent="0.25">
      <c r="A515" s="9" t="str">
        <f>Участники!A$7</f>
        <v>Б-6</v>
      </c>
      <c r="B515" s="10" t="str">
        <f>Участники!B$7</f>
        <v>Имя   Б-6</v>
      </c>
      <c r="C515" s="8" t="str">
        <f>Участники!C$7</f>
        <v>Город   Б-6</v>
      </c>
      <c r="D515" s="8">
        <v>8</v>
      </c>
      <c r="E515" s="8"/>
      <c r="F515" s="8"/>
      <c r="G515" s="8"/>
      <c r="H515" s="8"/>
      <c r="I515" s="8"/>
      <c r="J515" s="8"/>
      <c r="K515" s="8"/>
      <c r="L515" s="8"/>
      <c r="M515" s="8"/>
      <c r="N515" s="11">
        <f t="shared" si="18"/>
        <v>8</v>
      </c>
      <c r="O515" s="12">
        <f>RANK(N515,N510:N529,0)</f>
        <v>7</v>
      </c>
    </row>
    <row r="516" spans="1:15" x14ac:dyDescent="0.25">
      <c r="A516" s="9" t="str">
        <f>Участники!A$8</f>
        <v>Б-7</v>
      </c>
      <c r="B516" s="10" t="str">
        <f>Участники!B$8</f>
        <v>Имя   Б-7</v>
      </c>
      <c r="C516" s="8" t="str">
        <f>Участники!C$8</f>
        <v>Город   Б-7</v>
      </c>
      <c r="D516" s="8">
        <v>6</v>
      </c>
      <c r="E516" s="8"/>
      <c r="F516" s="8"/>
      <c r="G516" s="8"/>
      <c r="H516" s="8"/>
      <c r="I516" s="8"/>
      <c r="J516" s="8"/>
      <c r="K516" s="8"/>
      <c r="L516" s="8"/>
      <c r="M516" s="8"/>
      <c r="N516" s="11">
        <f t="shared" si="18"/>
        <v>6</v>
      </c>
      <c r="O516" s="12">
        <f>RANK(N516,N510:N529,0)</f>
        <v>12</v>
      </c>
    </row>
    <row r="517" spans="1:15" x14ac:dyDescent="0.25">
      <c r="A517" s="9" t="str">
        <f>Участники!A$9</f>
        <v>Б-8</v>
      </c>
      <c r="B517" s="10" t="str">
        <f>Участники!B$9</f>
        <v>Имя   Б-8</v>
      </c>
      <c r="C517" s="8" t="str">
        <f>Участники!C$9</f>
        <v>Город   Б-8</v>
      </c>
      <c r="D517" s="8">
        <v>2</v>
      </c>
      <c r="E517" s="8"/>
      <c r="F517" s="8"/>
      <c r="G517" s="8"/>
      <c r="H517" s="8"/>
      <c r="I517" s="8"/>
      <c r="J517" s="8"/>
      <c r="K517" s="8"/>
      <c r="L517" s="8"/>
      <c r="M517" s="8"/>
      <c r="N517" s="11">
        <f t="shared" si="18"/>
        <v>2</v>
      </c>
      <c r="O517" s="12">
        <f>RANK(N517,N510:N529,0)</f>
        <v>20</v>
      </c>
    </row>
    <row r="518" spans="1:15" x14ac:dyDescent="0.25">
      <c r="A518" s="9" t="str">
        <f>Участники!A$10</f>
        <v>Б-9</v>
      </c>
      <c r="B518" s="10" t="str">
        <f>Участники!B$10</f>
        <v>Имя   Б-9</v>
      </c>
      <c r="C518" s="8" t="str">
        <f>Участники!C$10</f>
        <v>Город   Б-9</v>
      </c>
      <c r="D518" s="8">
        <v>8</v>
      </c>
      <c r="E518" s="8"/>
      <c r="F518" s="8"/>
      <c r="G518" s="8"/>
      <c r="H518" s="8"/>
      <c r="I518" s="8"/>
      <c r="J518" s="8"/>
      <c r="K518" s="8"/>
      <c r="L518" s="8"/>
      <c r="M518" s="8"/>
      <c r="N518" s="11">
        <f t="shared" si="18"/>
        <v>8</v>
      </c>
      <c r="O518" s="12">
        <f>RANK(N518,N510:N529,0)</f>
        <v>7</v>
      </c>
    </row>
    <row r="519" spans="1:15" x14ac:dyDescent="0.25">
      <c r="A519" s="9" t="str">
        <f>Участники!A$11</f>
        <v>Б-10</v>
      </c>
      <c r="B519" s="10" t="str">
        <f>Участники!B$11</f>
        <v>Имя   Б-10</v>
      </c>
      <c r="C519" s="8" t="str">
        <f>Участники!C$11</f>
        <v>Город   Б-10</v>
      </c>
      <c r="D519" s="8">
        <v>9</v>
      </c>
      <c r="E519" s="8"/>
      <c r="F519" s="8"/>
      <c r="G519" s="8"/>
      <c r="H519" s="8"/>
      <c r="I519" s="8"/>
      <c r="J519" s="8"/>
      <c r="K519" s="8"/>
      <c r="L519" s="8"/>
      <c r="M519" s="8"/>
      <c r="N519" s="11">
        <f t="shared" si="18"/>
        <v>9</v>
      </c>
      <c r="O519" s="12">
        <f>RANK(N519,N510:N529,0)</f>
        <v>3</v>
      </c>
    </row>
    <row r="520" spans="1:15" x14ac:dyDescent="0.25">
      <c r="A520" s="9" t="str">
        <f>Участники!A$12</f>
        <v>Б-11</v>
      </c>
      <c r="B520" s="10" t="str">
        <f>Участники!B$12</f>
        <v>Имя   Б-11</v>
      </c>
      <c r="C520" s="8" t="str">
        <f>Участники!C$12</f>
        <v>Город   Б-11</v>
      </c>
      <c r="D520" s="8">
        <v>8</v>
      </c>
      <c r="E520" s="8"/>
      <c r="F520" s="8"/>
      <c r="G520" s="8"/>
      <c r="H520" s="8"/>
      <c r="I520" s="8"/>
      <c r="J520" s="8"/>
      <c r="K520" s="8"/>
      <c r="L520" s="8"/>
      <c r="M520" s="8"/>
      <c r="N520" s="11">
        <f t="shared" si="18"/>
        <v>8</v>
      </c>
      <c r="O520" s="12">
        <f>RANK(N520,N510:N529,0)</f>
        <v>7</v>
      </c>
    </row>
    <row r="521" spans="1:15" x14ac:dyDescent="0.25">
      <c r="A521" s="9" t="str">
        <f>Участники!A$13</f>
        <v>Б-12</v>
      </c>
      <c r="B521" s="10" t="str">
        <f>Участники!B$13</f>
        <v>Имя   Б-12</v>
      </c>
      <c r="C521" s="8" t="str">
        <f>Участники!C$13</f>
        <v>Город   Б-12</v>
      </c>
      <c r="D521" s="8">
        <v>9</v>
      </c>
      <c r="E521" s="8"/>
      <c r="F521" s="8"/>
      <c r="G521" s="8"/>
      <c r="H521" s="8"/>
      <c r="I521" s="8"/>
      <c r="J521" s="8"/>
      <c r="K521" s="8"/>
      <c r="L521" s="8"/>
      <c r="M521" s="8"/>
      <c r="N521" s="11">
        <f t="shared" si="18"/>
        <v>9</v>
      </c>
      <c r="O521" s="12">
        <f>RANK(N521,N510:N529,0)</f>
        <v>3</v>
      </c>
    </row>
    <row r="522" spans="1:15" x14ac:dyDescent="0.25">
      <c r="A522" s="9" t="str">
        <f>Участники!A$14</f>
        <v>Б-13</v>
      </c>
      <c r="B522" s="10" t="str">
        <f>Участники!B$14</f>
        <v>Имя   Б-13</v>
      </c>
      <c r="C522" s="8" t="str">
        <f>Участники!C$14</f>
        <v>Город   Б-13</v>
      </c>
      <c r="D522" s="8">
        <v>8</v>
      </c>
      <c r="E522" s="8"/>
      <c r="F522" s="8"/>
      <c r="G522" s="8"/>
      <c r="H522" s="8"/>
      <c r="I522" s="8"/>
      <c r="J522" s="8"/>
      <c r="K522" s="8"/>
      <c r="L522" s="8"/>
      <c r="M522" s="8"/>
      <c r="N522" s="11">
        <f t="shared" si="18"/>
        <v>8</v>
      </c>
      <c r="O522" s="12">
        <f>RANK(N522,N510:N529,0)</f>
        <v>7</v>
      </c>
    </row>
    <row r="523" spans="1:15" x14ac:dyDescent="0.25">
      <c r="A523" s="9" t="str">
        <f>Участники!A$15</f>
        <v>Б-14</v>
      </c>
      <c r="B523" s="10" t="str">
        <f>Участники!B$15</f>
        <v>Имя   Б-14</v>
      </c>
      <c r="C523" s="8" t="str">
        <f>Участники!C$15</f>
        <v>Город   Б-14</v>
      </c>
      <c r="D523" s="8">
        <v>98</v>
      </c>
      <c r="E523" s="8"/>
      <c r="F523" s="8"/>
      <c r="G523" s="8"/>
      <c r="H523" s="8"/>
      <c r="I523" s="8"/>
      <c r="J523" s="8"/>
      <c r="K523" s="8"/>
      <c r="L523" s="8"/>
      <c r="M523" s="8"/>
      <c r="N523" s="11">
        <f t="shared" si="18"/>
        <v>98</v>
      </c>
      <c r="O523" s="12">
        <f>RANK(N523,N510:N529,0)</f>
        <v>1</v>
      </c>
    </row>
    <row r="524" spans="1:15" x14ac:dyDescent="0.25">
      <c r="A524" s="9" t="str">
        <f>Участники!A$16</f>
        <v>Б-15</v>
      </c>
      <c r="B524" s="10" t="str">
        <f>Участники!B$16</f>
        <v>Имя   Б-15</v>
      </c>
      <c r="C524" s="8" t="str">
        <f>Участники!C$16</f>
        <v>Город   Б-15</v>
      </c>
      <c r="D524" s="8">
        <v>5</v>
      </c>
      <c r="E524" s="8"/>
      <c r="F524" s="8"/>
      <c r="G524" s="8"/>
      <c r="H524" s="8"/>
      <c r="I524" s="8"/>
      <c r="J524" s="8"/>
      <c r="K524" s="8"/>
      <c r="L524" s="8"/>
      <c r="M524" s="8"/>
      <c r="N524" s="11">
        <f t="shared" si="18"/>
        <v>5</v>
      </c>
      <c r="O524" s="12">
        <f>RANK(N524,N510:N529,0)</f>
        <v>14</v>
      </c>
    </row>
    <row r="525" spans="1:15" x14ac:dyDescent="0.25">
      <c r="A525" s="9" t="str">
        <f>Участники!A$17</f>
        <v>Б-16</v>
      </c>
      <c r="B525" s="10" t="str">
        <f>Участники!B$17</f>
        <v>Имя   Б-16</v>
      </c>
      <c r="C525" s="8" t="str">
        <f>Участники!C$17</f>
        <v>Город   Б-16</v>
      </c>
      <c r="D525" s="8">
        <v>6</v>
      </c>
      <c r="E525" s="8"/>
      <c r="F525" s="8"/>
      <c r="G525" s="8"/>
      <c r="H525" s="8"/>
      <c r="I525" s="8"/>
      <c r="J525" s="8"/>
      <c r="K525" s="8"/>
      <c r="L525" s="8"/>
      <c r="M525" s="8"/>
      <c r="N525" s="11">
        <f t="shared" si="18"/>
        <v>6</v>
      </c>
      <c r="O525" s="12">
        <f>RANK(N525,N510:N529,0)</f>
        <v>12</v>
      </c>
    </row>
    <row r="526" spans="1:15" x14ac:dyDescent="0.25">
      <c r="A526" s="9" t="str">
        <f>Участники!A$18</f>
        <v>Б-17</v>
      </c>
      <c r="B526" s="10" t="str">
        <f>Участники!B$18</f>
        <v>Имя   Б-17</v>
      </c>
      <c r="C526" s="8" t="str">
        <f>Участники!C$18</f>
        <v>Город   Б-17</v>
      </c>
      <c r="D526" s="8">
        <v>5</v>
      </c>
      <c r="E526" s="8"/>
      <c r="F526" s="8"/>
      <c r="G526" s="8"/>
      <c r="H526" s="8"/>
      <c r="I526" s="8"/>
      <c r="J526" s="8"/>
      <c r="K526" s="8"/>
      <c r="L526" s="8"/>
      <c r="M526" s="8"/>
      <c r="N526" s="11">
        <f t="shared" si="18"/>
        <v>5</v>
      </c>
      <c r="O526" s="12">
        <f>RANK(N526,N510:N529,0)</f>
        <v>14</v>
      </c>
    </row>
    <row r="527" spans="1:15" x14ac:dyDescent="0.25">
      <c r="A527" s="9" t="str">
        <f>Участники!A$19</f>
        <v>Б-18</v>
      </c>
      <c r="B527" s="10" t="str">
        <f>Участники!B$19</f>
        <v>Имя   Б-18</v>
      </c>
      <c r="C527" s="8" t="str">
        <f>Участники!C$19</f>
        <v>Город   Б-18</v>
      </c>
      <c r="D527" s="8">
        <v>5</v>
      </c>
      <c r="E527" s="8"/>
      <c r="F527" s="8"/>
      <c r="G527" s="8"/>
      <c r="H527" s="8"/>
      <c r="I527" s="8"/>
      <c r="J527" s="8"/>
      <c r="K527" s="8"/>
      <c r="L527" s="8"/>
      <c r="M527" s="8"/>
      <c r="N527" s="11">
        <f t="shared" si="18"/>
        <v>5</v>
      </c>
      <c r="O527" s="12">
        <f>RANK(N527,N510:N529,0)</f>
        <v>14</v>
      </c>
    </row>
    <row r="528" spans="1:15" x14ac:dyDescent="0.25">
      <c r="A528" s="9" t="str">
        <f>Участники!A$20</f>
        <v>Б-19</v>
      </c>
      <c r="B528" s="10" t="str">
        <f>Участники!B$20</f>
        <v>Имя   Б-19</v>
      </c>
      <c r="C528" s="8" t="str">
        <f>Участники!C$20</f>
        <v>Город   Б-19</v>
      </c>
      <c r="D528" s="8">
        <v>4</v>
      </c>
      <c r="E528" s="8"/>
      <c r="F528" s="8"/>
      <c r="G528" s="8"/>
      <c r="H528" s="8"/>
      <c r="I528" s="8"/>
      <c r="J528" s="8"/>
      <c r="K528" s="8"/>
      <c r="L528" s="8"/>
      <c r="M528" s="8"/>
      <c r="N528" s="11">
        <f t="shared" si="18"/>
        <v>4</v>
      </c>
      <c r="O528" s="12">
        <f>RANK(N528,N510:N529,0)</f>
        <v>19</v>
      </c>
    </row>
    <row r="529" spans="1:15" ht="15.75" thickBot="1" x14ac:dyDescent="0.3">
      <c r="A529" s="13" t="str">
        <f>Участники!A$21</f>
        <v>Б-20</v>
      </c>
      <c r="B529" s="14" t="str">
        <f>Участники!B$21</f>
        <v>Имя   Б-20</v>
      </c>
      <c r="C529" s="15" t="str">
        <f>Участники!C$21</f>
        <v>Город   Б-20</v>
      </c>
      <c r="D529" s="15">
        <v>5</v>
      </c>
      <c r="E529" s="15"/>
      <c r="F529" s="15"/>
      <c r="G529" s="15"/>
      <c r="H529" s="15"/>
      <c r="I529" s="15"/>
      <c r="J529" s="15"/>
      <c r="K529" s="15"/>
      <c r="L529" s="15"/>
      <c r="M529" s="15"/>
      <c r="N529" s="16">
        <f t="shared" si="18"/>
        <v>5</v>
      </c>
      <c r="O529" s="17">
        <f>RANK(N529,N510:N529,0)</f>
        <v>14</v>
      </c>
    </row>
    <row r="532" spans="1:15" ht="15.75" thickBot="1" x14ac:dyDescent="0.3"/>
    <row r="533" spans="1:15" x14ac:dyDescent="0.25">
      <c r="A533" s="36" t="s">
        <v>1</v>
      </c>
      <c r="B533" s="37" t="s">
        <v>43</v>
      </c>
      <c r="C533" s="37" t="s">
        <v>44</v>
      </c>
      <c r="D533" s="27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9"/>
    </row>
    <row r="534" spans="1:15" x14ac:dyDescent="0.25">
      <c r="A534" s="5" t="str">
        <f>Участники!A21</f>
        <v>Б-20</v>
      </c>
      <c r="B534" s="7" t="str">
        <f>Участники!B21</f>
        <v>Имя   Б-20</v>
      </c>
      <c r="C534" s="7" t="str">
        <f>Участники!C21</f>
        <v>Город   Б-20</v>
      </c>
      <c r="D534" s="30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2"/>
    </row>
    <row r="535" spans="1:15" x14ac:dyDescent="0.25">
      <c r="A535" s="19"/>
      <c r="B535" s="20"/>
      <c r="C535" s="21"/>
      <c r="D535" s="33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5"/>
    </row>
    <row r="536" spans="1:15" x14ac:dyDescent="0.25">
      <c r="A536" s="38"/>
      <c r="B536" s="39"/>
      <c r="C536" s="40"/>
      <c r="D536" s="104" t="s">
        <v>56</v>
      </c>
      <c r="E536" s="104"/>
      <c r="F536" s="104"/>
      <c r="G536" s="104"/>
      <c r="H536" s="104"/>
      <c r="I536" s="104"/>
      <c r="J536" s="104"/>
      <c r="K536" s="104"/>
      <c r="L536" s="104"/>
      <c r="M536" s="104"/>
      <c r="N536" s="105" t="s">
        <v>57</v>
      </c>
      <c r="O536" s="106" t="s">
        <v>58</v>
      </c>
    </row>
    <row r="537" spans="1:15" x14ac:dyDescent="0.25">
      <c r="A537" s="38" t="s">
        <v>1</v>
      </c>
      <c r="B537" s="40" t="s">
        <v>45</v>
      </c>
      <c r="C537" s="40" t="s">
        <v>44</v>
      </c>
      <c r="D537" s="40" t="s">
        <v>46</v>
      </c>
      <c r="E537" s="40" t="s">
        <v>47</v>
      </c>
      <c r="F537" s="40" t="s">
        <v>48</v>
      </c>
      <c r="G537" s="40" t="s">
        <v>49</v>
      </c>
      <c r="H537" s="40" t="s">
        <v>50</v>
      </c>
      <c r="I537" s="40" t="s">
        <v>51</v>
      </c>
      <c r="J537" s="40" t="s">
        <v>52</v>
      </c>
      <c r="K537" s="40" t="s">
        <v>53</v>
      </c>
      <c r="L537" s="40" t="s">
        <v>54</v>
      </c>
      <c r="M537" s="40" t="s">
        <v>55</v>
      </c>
      <c r="N537" s="105"/>
      <c r="O537" s="106"/>
    </row>
    <row r="538" spans="1:15" x14ac:dyDescent="0.25">
      <c r="A538" s="22" t="str">
        <f>Участники!A$2</f>
        <v>Б-1</v>
      </c>
      <c r="B538" s="23" t="str">
        <f>Участники!B$2</f>
        <v>Имя   Б-1</v>
      </c>
      <c r="C538" s="24" t="str">
        <f>Участники!C$2</f>
        <v>Город   Б-1</v>
      </c>
      <c r="D538" s="24">
        <v>5</v>
      </c>
      <c r="E538" s="24"/>
      <c r="F538" s="24"/>
      <c r="G538" s="24"/>
      <c r="H538" s="24"/>
      <c r="I538" s="24"/>
      <c r="J538" s="24"/>
      <c r="K538" s="24"/>
      <c r="L538" s="24"/>
      <c r="M538" s="24"/>
      <c r="N538" s="25">
        <f>D538+E538+F538+G538+H538+I538+J538+K538+L538+M538</f>
        <v>5</v>
      </c>
      <c r="O538" s="26">
        <f>RANK(N538,N538:N557,0)</f>
        <v>7</v>
      </c>
    </row>
    <row r="539" spans="1:15" x14ac:dyDescent="0.25">
      <c r="A539" s="9" t="str">
        <f>Участники!A$3</f>
        <v>Б-2</v>
      </c>
      <c r="B539" s="10" t="str">
        <f>Участники!B$3</f>
        <v>Имя   Б-2</v>
      </c>
      <c r="C539" s="8" t="str">
        <f>Участники!C$3</f>
        <v>Город   Б-2</v>
      </c>
      <c r="D539" s="8">
        <v>6</v>
      </c>
      <c r="E539" s="8"/>
      <c r="F539" s="8"/>
      <c r="G539" s="8"/>
      <c r="H539" s="8"/>
      <c r="I539" s="8"/>
      <c r="J539" s="8"/>
      <c r="K539" s="8"/>
      <c r="L539" s="8"/>
      <c r="M539" s="8"/>
      <c r="N539" s="11">
        <f t="shared" ref="N539:N557" si="19">D539+E539+F539+G539+H539+I539+J539+K539+L539+M539</f>
        <v>6</v>
      </c>
      <c r="O539" s="12">
        <f>RANK(N539,N538:N557,0)</f>
        <v>3</v>
      </c>
    </row>
    <row r="540" spans="1:15" x14ac:dyDescent="0.25">
      <c r="A540" s="9" t="str">
        <f>Участники!A$4</f>
        <v>Б-3</v>
      </c>
      <c r="B540" s="10" t="str">
        <f>Участники!B$4</f>
        <v>Имя   Б-3</v>
      </c>
      <c r="C540" s="8" t="str">
        <f>Участники!C$4</f>
        <v>Город   Б-3</v>
      </c>
      <c r="D540" s="8">
        <v>5</v>
      </c>
      <c r="E540" s="8"/>
      <c r="F540" s="8"/>
      <c r="G540" s="8"/>
      <c r="H540" s="8"/>
      <c r="I540" s="8"/>
      <c r="J540" s="8"/>
      <c r="K540" s="8"/>
      <c r="L540" s="8"/>
      <c r="M540" s="8"/>
      <c r="N540" s="11">
        <f t="shared" si="19"/>
        <v>5</v>
      </c>
      <c r="O540" s="12">
        <f>RANK(N540,N538:N557,0)</f>
        <v>7</v>
      </c>
    </row>
    <row r="541" spans="1:15" x14ac:dyDescent="0.25">
      <c r="A541" s="9" t="str">
        <f>Участники!A$5</f>
        <v>Б-4</v>
      </c>
      <c r="B541" s="10" t="str">
        <f>Участники!B$5</f>
        <v>Имя   Б-4</v>
      </c>
      <c r="C541" s="8" t="str">
        <f>Участники!C$5</f>
        <v>Город   Б-4</v>
      </c>
      <c r="D541" s="8">
        <v>4</v>
      </c>
      <c r="E541" s="8"/>
      <c r="F541" s="8"/>
      <c r="G541" s="8"/>
      <c r="H541" s="8"/>
      <c r="I541" s="8"/>
      <c r="J541" s="8"/>
      <c r="K541" s="8"/>
      <c r="L541" s="8"/>
      <c r="M541" s="8"/>
      <c r="N541" s="11">
        <f t="shared" si="19"/>
        <v>4</v>
      </c>
      <c r="O541" s="12">
        <f>RANK(N541,N538:N557,0)</f>
        <v>16</v>
      </c>
    </row>
    <row r="542" spans="1:15" x14ac:dyDescent="0.25">
      <c r="A542" s="9" t="str">
        <f>Участники!A$6</f>
        <v>Б-5</v>
      </c>
      <c r="B542" s="10" t="str">
        <f>Участники!B$6</f>
        <v>Имя   Б-5</v>
      </c>
      <c r="C542" s="8" t="str">
        <f>Участники!C$6</f>
        <v>Город   Б-5</v>
      </c>
      <c r="D542" s="8">
        <v>6</v>
      </c>
      <c r="E542" s="8"/>
      <c r="F542" s="8"/>
      <c r="G542" s="8"/>
      <c r="H542" s="8"/>
      <c r="I542" s="8"/>
      <c r="J542" s="8"/>
      <c r="K542" s="8"/>
      <c r="L542" s="8"/>
      <c r="M542" s="8"/>
      <c r="N542" s="11">
        <f t="shared" si="19"/>
        <v>6</v>
      </c>
      <c r="O542" s="12">
        <f>RANK(N542,N538:N557,0)</f>
        <v>3</v>
      </c>
    </row>
    <row r="543" spans="1:15" x14ac:dyDescent="0.25">
      <c r="A543" s="9" t="str">
        <f>Участники!A$7</f>
        <v>Б-6</v>
      </c>
      <c r="B543" s="10" t="str">
        <f>Участники!B$7</f>
        <v>Имя   Б-6</v>
      </c>
      <c r="C543" s="8" t="str">
        <f>Участники!C$7</f>
        <v>Город   Б-6</v>
      </c>
      <c r="D543" s="8">
        <v>5</v>
      </c>
      <c r="E543" s="8"/>
      <c r="F543" s="8"/>
      <c r="G543" s="8"/>
      <c r="H543" s="8"/>
      <c r="I543" s="8"/>
      <c r="J543" s="8"/>
      <c r="K543" s="8"/>
      <c r="L543" s="8"/>
      <c r="M543" s="8"/>
      <c r="N543" s="11">
        <f t="shared" si="19"/>
        <v>5</v>
      </c>
      <c r="O543" s="12">
        <f>RANK(N543,N538:N557,0)</f>
        <v>7</v>
      </c>
    </row>
    <row r="544" spans="1:15" x14ac:dyDescent="0.25">
      <c r="A544" s="9" t="str">
        <f>Участники!A$8</f>
        <v>Б-7</v>
      </c>
      <c r="B544" s="10" t="str">
        <f>Участники!B$8</f>
        <v>Имя   Б-7</v>
      </c>
      <c r="C544" s="8" t="str">
        <f>Участники!C$8</f>
        <v>Город   Б-7</v>
      </c>
      <c r="D544" s="8">
        <v>1</v>
      </c>
      <c r="E544" s="8"/>
      <c r="F544" s="8"/>
      <c r="G544" s="8"/>
      <c r="H544" s="8"/>
      <c r="I544" s="8"/>
      <c r="J544" s="8"/>
      <c r="K544" s="8"/>
      <c r="L544" s="8"/>
      <c r="M544" s="8"/>
      <c r="N544" s="11">
        <f t="shared" si="19"/>
        <v>1</v>
      </c>
      <c r="O544" s="12">
        <f>RANK(N544,N538:N557,0)</f>
        <v>18</v>
      </c>
    </row>
    <row r="545" spans="1:15" x14ac:dyDescent="0.25">
      <c r="A545" s="9" t="str">
        <f>Участники!A$9</f>
        <v>Б-8</v>
      </c>
      <c r="B545" s="10" t="str">
        <f>Участники!B$9</f>
        <v>Имя   Б-8</v>
      </c>
      <c r="C545" s="8" t="str">
        <f>Участники!C$9</f>
        <v>Город   Б-8</v>
      </c>
      <c r="D545" s="8">
        <v>5</v>
      </c>
      <c r="E545" s="8"/>
      <c r="F545" s="8"/>
      <c r="G545" s="8"/>
      <c r="H545" s="8"/>
      <c r="I545" s="8"/>
      <c r="J545" s="8"/>
      <c r="K545" s="8"/>
      <c r="L545" s="8"/>
      <c r="M545" s="8"/>
      <c r="N545" s="11">
        <f t="shared" si="19"/>
        <v>5</v>
      </c>
      <c r="O545" s="12">
        <f>RANK(N545,N538:N557,0)</f>
        <v>7</v>
      </c>
    </row>
    <row r="546" spans="1:15" x14ac:dyDescent="0.25">
      <c r="A546" s="9" t="str">
        <f>Участники!A$10</f>
        <v>Б-9</v>
      </c>
      <c r="B546" s="10" t="str">
        <f>Участники!B$10</f>
        <v>Имя   Б-9</v>
      </c>
      <c r="C546" s="8" t="str">
        <f>Участники!C$10</f>
        <v>Город   Б-9</v>
      </c>
      <c r="D546" s="8">
        <v>6</v>
      </c>
      <c r="E546" s="8"/>
      <c r="F546" s="8"/>
      <c r="G546" s="8"/>
      <c r="H546" s="8"/>
      <c r="I546" s="8"/>
      <c r="J546" s="8"/>
      <c r="K546" s="8"/>
      <c r="L546" s="8"/>
      <c r="M546" s="8"/>
      <c r="N546" s="11">
        <f t="shared" si="19"/>
        <v>6</v>
      </c>
      <c r="O546" s="12">
        <f>RANK(N546,N538:N557,0)</f>
        <v>3</v>
      </c>
    </row>
    <row r="547" spans="1:15" x14ac:dyDescent="0.25">
      <c r="A547" s="9" t="str">
        <f>Участники!A$11</f>
        <v>Б-10</v>
      </c>
      <c r="B547" s="10" t="str">
        <f>Участники!B$11</f>
        <v>Имя   Б-10</v>
      </c>
      <c r="C547" s="8" t="str">
        <f>Участники!C$11</f>
        <v>Город   Б-10</v>
      </c>
      <c r="D547" s="8">
        <v>5</v>
      </c>
      <c r="E547" s="8"/>
      <c r="F547" s="8"/>
      <c r="G547" s="8"/>
      <c r="H547" s="8"/>
      <c r="I547" s="8"/>
      <c r="J547" s="8"/>
      <c r="K547" s="8"/>
      <c r="L547" s="8"/>
      <c r="M547" s="8"/>
      <c r="N547" s="11">
        <f t="shared" si="19"/>
        <v>5</v>
      </c>
      <c r="O547" s="12">
        <f>RANK(N547,N538:N557,0)</f>
        <v>7</v>
      </c>
    </row>
    <row r="548" spans="1:15" x14ac:dyDescent="0.25">
      <c r="A548" s="9" t="str">
        <f>Участники!A$12</f>
        <v>Б-11</v>
      </c>
      <c r="B548" s="10" t="str">
        <f>Участники!B$12</f>
        <v>Имя   Б-11</v>
      </c>
      <c r="C548" s="8" t="str">
        <f>Участники!C$12</f>
        <v>Город   Б-11</v>
      </c>
      <c r="D548" s="8">
        <v>85</v>
      </c>
      <c r="E548" s="8"/>
      <c r="F548" s="8"/>
      <c r="G548" s="8"/>
      <c r="H548" s="8"/>
      <c r="I548" s="8"/>
      <c r="J548" s="8"/>
      <c r="K548" s="8"/>
      <c r="L548" s="8"/>
      <c r="M548" s="8"/>
      <c r="N548" s="11">
        <f t="shared" si="19"/>
        <v>85</v>
      </c>
      <c r="O548" s="12">
        <f>RANK(N548,N538:N557,0)</f>
        <v>1</v>
      </c>
    </row>
    <row r="549" spans="1:15" x14ac:dyDescent="0.25">
      <c r="A549" s="9" t="str">
        <f>Участники!A$13</f>
        <v>Б-12</v>
      </c>
      <c r="B549" s="10" t="str">
        <f>Участники!B$13</f>
        <v>Имя   Б-12</v>
      </c>
      <c r="C549" s="8" t="str">
        <f>Участники!C$13</f>
        <v>Город   Б-12</v>
      </c>
      <c r="D549" s="8">
        <v>5</v>
      </c>
      <c r="E549" s="8"/>
      <c r="F549" s="8"/>
      <c r="G549" s="8"/>
      <c r="H549" s="8"/>
      <c r="I549" s="8"/>
      <c r="J549" s="8"/>
      <c r="K549" s="8"/>
      <c r="L549" s="8"/>
      <c r="M549" s="8"/>
      <c r="N549" s="11">
        <f t="shared" si="19"/>
        <v>5</v>
      </c>
      <c r="O549" s="12">
        <f>RANK(N549,N538:N557,0)</f>
        <v>7</v>
      </c>
    </row>
    <row r="550" spans="1:15" x14ac:dyDescent="0.25">
      <c r="A550" s="9" t="str">
        <f>Участники!A$14</f>
        <v>Б-13</v>
      </c>
      <c r="B550" s="10" t="str">
        <f>Участники!B$14</f>
        <v>Имя   Б-13</v>
      </c>
      <c r="C550" s="8" t="str">
        <f>Участники!C$14</f>
        <v>Город   Б-13</v>
      </c>
      <c r="D550" s="8">
        <v>1</v>
      </c>
      <c r="E550" s="8"/>
      <c r="F550" s="8"/>
      <c r="G550" s="8"/>
      <c r="H550" s="8"/>
      <c r="I550" s="8"/>
      <c r="J550" s="8"/>
      <c r="K550" s="8"/>
      <c r="L550" s="8"/>
      <c r="M550" s="8"/>
      <c r="N550" s="11">
        <f t="shared" si="19"/>
        <v>1</v>
      </c>
      <c r="O550" s="12">
        <f>RANK(N550,N538:N557,0)</f>
        <v>18</v>
      </c>
    </row>
    <row r="551" spans="1:15" x14ac:dyDescent="0.25">
      <c r="A551" s="9" t="str">
        <f>Участники!A$15</f>
        <v>Б-14</v>
      </c>
      <c r="B551" s="10" t="str">
        <f>Участники!B$15</f>
        <v>Имя   Б-14</v>
      </c>
      <c r="C551" s="8" t="str">
        <f>Участники!C$15</f>
        <v>Город   Б-14</v>
      </c>
      <c r="D551" s="8">
        <v>6</v>
      </c>
      <c r="E551" s="8"/>
      <c r="F551" s="8"/>
      <c r="G551" s="8"/>
      <c r="H551" s="8"/>
      <c r="I551" s="8"/>
      <c r="J551" s="8"/>
      <c r="K551" s="8"/>
      <c r="L551" s="8"/>
      <c r="M551" s="8"/>
      <c r="N551" s="11">
        <f t="shared" si="19"/>
        <v>6</v>
      </c>
      <c r="O551" s="12">
        <f>RANK(N551,N538:N557,0)</f>
        <v>3</v>
      </c>
    </row>
    <row r="552" spans="1:15" x14ac:dyDescent="0.25">
      <c r="A552" s="9" t="str">
        <f>Участники!A$16</f>
        <v>Б-15</v>
      </c>
      <c r="B552" s="10" t="str">
        <f>Участники!B$16</f>
        <v>Имя   Б-15</v>
      </c>
      <c r="C552" s="8" t="str">
        <f>Участники!C$16</f>
        <v>Город   Б-15</v>
      </c>
      <c r="D552" s="8">
        <v>5</v>
      </c>
      <c r="E552" s="8"/>
      <c r="F552" s="8"/>
      <c r="G552" s="8"/>
      <c r="H552" s="8"/>
      <c r="I552" s="8"/>
      <c r="J552" s="8"/>
      <c r="K552" s="8"/>
      <c r="L552" s="8"/>
      <c r="M552" s="8"/>
      <c r="N552" s="11">
        <f t="shared" si="19"/>
        <v>5</v>
      </c>
      <c r="O552" s="12">
        <f>RANK(N552,N538:N557,0)</f>
        <v>7</v>
      </c>
    </row>
    <row r="553" spans="1:15" x14ac:dyDescent="0.25">
      <c r="A553" s="9" t="str">
        <f>Участники!A$17</f>
        <v>Б-16</v>
      </c>
      <c r="B553" s="10" t="str">
        <f>Участники!B$17</f>
        <v>Имя   Б-16</v>
      </c>
      <c r="C553" s="8" t="str">
        <f>Участники!C$17</f>
        <v>Город   Б-16</v>
      </c>
      <c r="D553" s="8">
        <v>1</v>
      </c>
      <c r="E553" s="8"/>
      <c r="F553" s="8"/>
      <c r="G553" s="8"/>
      <c r="H553" s="8"/>
      <c r="I553" s="8"/>
      <c r="J553" s="8"/>
      <c r="K553" s="8"/>
      <c r="L553" s="8"/>
      <c r="M553" s="8"/>
      <c r="N553" s="11">
        <f t="shared" si="19"/>
        <v>1</v>
      </c>
      <c r="O553" s="12">
        <f>RANK(N553,N538:N557,0)</f>
        <v>18</v>
      </c>
    </row>
    <row r="554" spans="1:15" x14ac:dyDescent="0.25">
      <c r="A554" s="9" t="str">
        <f>Участники!A$18</f>
        <v>Б-17</v>
      </c>
      <c r="B554" s="10" t="str">
        <f>Участники!B$18</f>
        <v>Имя   Б-17</v>
      </c>
      <c r="C554" s="8" t="str">
        <f>Участники!C$18</f>
        <v>Город   Б-17</v>
      </c>
      <c r="D554" s="8">
        <v>5</v>
      </c>
      <c r="E554" s="8"/>
      <c r="F554" s="8"/>
      <c r="G554" s="8"/>
      <c r="H554" s="8"/>
      <c r="I554" s="8"/>
      <c r="J554" s="8"/>
      <c r="K554" s="8"/>
      <c r="L554" s="8"/>
      <c r="M554" s="8"/>
      <c r="N554" s="11">
        <f t="shared" si="19"/>
        <v>5</v>
      </c>
      <c r="O554" s="12">
        <f>RANK(N554,N538:N557,0)</f>
        <v>7</v>
      </c>
    </row>
    <row r="555" spans="1:15" x14ac:dyDescent="0.25">
      <c r="A555" s="9" t="str">
        <f>Участники!A$19</f>
        <v>Б-18</v>
      </c>
      <c r="B555" s="10" t="str">
        <f>Участники!B$19</f>
        <v>Имя   Б-18</v>
      </c>
      <c r="C555" s="8" t="str">
        <f>Участники!C$19</f>
        <v>Город   Б-18</v>
      </c>
      <c r="D555" s="8">
        <v>5</v>
      </c>
      <c r="E555" s="8"/>
      <c r="F555" s="8"/>
      <c r="G555" s="8"/>
      <c r="H555" s="8"/>
      <c r="I555" s="8"/>
      <c r="J555" s="8"/>
      <c r="K555" s="8"/>
      <c r="L555" s="8"/>
      <c r="M555" s="8"/>
      <c r="N555" s="11">
        <f t="shared" si="19"/>
        <v>5</v>
      </c>
      <c r="O555" s="12">
        <f>RANK(N555,N538:N557,0)</f>
        <v>7</v>
      </c>
    </row>
    <row r="556" spans="1:15" x14ac:dyDescent="0.25">
      <c r="A556" s="9" t="str">
        <f>Участники!A$20</f>
        <v>Б-19</v>
      </c>
      <c r="B556" s="10" t="str">
        <f>Участники!B$20</f>
        <v>Имя   Б-19</v>
      </c>
      <c r="C556" s="8" t="str">
        <f>Участники!C$20</f>
        <v>Город   Б-19</v>
      </c>
      <c r="D556" s="8">
        <v>2</v>
      </c>
      <c r="E556" s="8"/>
      <c r="F556" s="8"/>
      <c r="G556" s="8"/>
      <c r="H556" s="8"/>
      <c r="I556" s="8"/>
      <c r="J556" s="8"/>
      <c r="K556" s="8"/>
      <c r="L556" s="8"/>
      <c r="M556" s="8"/>
      <c r="N556" s="11">
        <f t="shared" si="19"/>
        <v>2</v>
      </c>
      <c r="O556" s="12">
        <f>RANK(N556,N538:N557,0)</f>
        <v>17</v>
      </c>
    </row>
    <row r="557" spans="1:15" ht="15.75" thickBot="1" x14ac:dyDescent="0.3">
      <c r="A557" s="13" t="str">
        <f>Участники!A$21</f>
        <v>Б-20</v>
      </c>
      <c r="B557" s="14" t="str">
        <f>Участники!B$21</f>
        <v>Имя   Б-20</v>
      </c>
      <c r="C557" s="15" t="str">
        <f>Участники!C$21</f>
        <v>Город   Б-20</v>
      </c>
      <c r="D557" s="15">
        <v>65</v>
      </c>
      <c r="E557" s="15"/>
      <c r="F557" s="15"/>
      <c r="G557" s="15"/>
      <c r="H557" s="15"/>
      <c r="I557" s="15"/>
      <c r="J557" s="15"/>
      <c r="K557" s="15"/>
      <c r="L557" s="15"/>
      <c r="M557" s="15"/>
      <c r="N557" s="16">
        <f t="shared" si="19"/>
        <v>65</v>
      </c>
      <c r="O557" s="17">
        <f>RANK(N557,N538:N557,0)</f>
        <v>2</v>
      </c>
    </row>
  </sheetData>
  <mergeCells count="60">
    <mergeCell ref="D4:M4"/>
    <mergeCell ref="N4:N5"/>
    <mergeCell ref="O4:O5"/>
    <mergeCell ref="D32:M32"/>
    <mergeCell ref="N32:N33"/>
    <mergeCell ref="O32:O33"/>
    <mergeCell ref="D60:M60"/>
    <mergeCell ref="N60:N61"/>
    <mergeCell ref="O60:O61"/>
    <mergeCell ref="D88:M88"/>
    <mergeCell ref="N88:N89"/>
    <mergeCell ref="O88:O89"/>
    <mergeCell ref="D116:M116"/>
    <mergeCell ref="N116:N117"/>
    <mergeCell ref="O116:O117"/>
    <mergeCell ref="D144:M144"/>
    <mergeCell ref="N144:N145"/>
    <mergeCell ref="O144:O145"/>
    <mergeCell ref="D172:M172"/>
    <mergeCell ref="N172:N173"/>
    <mergeCell ref="O172:O173"/>
    <mergeCell ref="D200:M200"/>
    <mergeCell ref="N200:N201"/>
    <mergeCell ref="O200:O201"/>
    <mergeCell ref="D228:M228"/>
    <mergeCell ref="N228:N229"/>
    <mergeCell ref="O228:O229"/>
    <mergeCell ref="D256:M256"/>
    <mergeCell ref="N256:N257"/>
    <mergeCell ref="O256:O257"/>
    <mergeCell ref="D284:M284"/>
    <mergeCell ref="N284:N285"/>
    <mergeCell ref="O284:O285"/>
    <mergeCell ref="D312:M312"/>
    <mergeCell ref="N312:N313"/>
    <mergeCell ref="O312:O313"/>
    <mergeCell ref="D340:M340"/>
    <mergeCell ref="N340:N341"/>
    <mergeCell ref="O340:O341"/>
    <mergeCell ref="D368:M368"/>
    <mergeCell ref="N368:N369"/>
    <mergeCell ref="O368:O369"/>
    <mergeCell ref="D396:M396"/>
    <mergeCell ref="N396:N397"/>
    <mergeCell ref="O396:O397"/>
    <mergeCell ref="D424:M424"/>
    <mergeCell ref="N424:N425"/>
    <mergeCell ref="O424:O425"/>
    <mergeCell ref="D452:M452"/>
    <mergeCell ref="N452:N453"/>
    <mergeCell ref="O452:O453"/>
    <mergeCell ref="D480:M480"/>
    <mergeCell ref="N480:N481"/>
    <mergeCell ref="O480:O481"/>
    <mergeCell ref="D508:M508"/>
    <mergeCell ref="N508:N509"/>
    <mergeCell ref="O508:O509"/>
    <mergeCell ref="D536:M536"/>
    <mergeCell ref="N536:N537"/>
    <mergeCell ref="O536:O53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7"/>
  <sheetViews>
    <sheetView workbookViewId="0">
      <selection activeCell="E319" sqref="E319"/>
    </sheetView>
  </sheetViews>
  <sheetFormatPr defaultRowHeight="15" x14ac:dyDescent="0.25"/>
  <cols>
    <col min="1" max="1" width="7.85546875" style="2" customWidth="1"/>
    <col min="2" max="2" width="25.7109375" style="4" customWidth="1"/>
    <col min="3" max="3" width="13.28515625" style="2" customWidth="1"/>
    <col min="4" max="13" width="8.42578125" style="2" customWidth="1"/>
    <col min="14" max="15" width="12.28515625" style="2" customWidth="1"/>
    <col min="16" max="16384" width="9.140625" style="3"/>
  </cols>
  <sheetData>
    <row r="1" spans="1:15" s="2" customFormat="1" x14ac:dyDescent="0.25">
      <c r="A1" s="36" t="s">
        <v>1</v>
      </c>
      <c r="B1" s="37" t="s">
        <v>43</v>
      </c>
      <c r="C1" s="37" t="s">
        <v>44</v>
      </c>
      <c r="D1" s="27"/>
      <c r="E1" s="28"/>
      <c r="F1" s="28"/>
      <c r="G1" s="28"/>
      <c r="H1" s="28"/>
      <c r="I1" s="28"/>
      <c r="J1" s="28"/>
      <c r="K1" s="28"/>
      <c r="L1" s="28"/>
      <c r="M1" s="28"/>
      <c r="N1" s="28"/>
      <c r="O1" s="29"/>
    </row>
    <row r="2" spans="1:15" x14ac:dyDescent="0.25">
      <c r="A2" s="7" t="str">
        <f>Участники!E2</f>
        <v>А-1</v>
      </c>
      <c r="B2" s="7" t="str">
        <f>Участники!F2</f>
        <v>Имя   А-1</v>
      </c>
      <c r="C2" s="7" t="str">
        <f>Участники!G2</f>
        <v>Город   А-1</v>
      </c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2"/>
    </row>
    <row r="3" spans="1:15" s="18" customFormat="1" x14ac:dyDescent="0.25">
      <c r="A3" s="19"/>
      <c r="B3" s="20"/>
      <c r="C3" s="21"/>
      <c r="D3" s="33"/>
      <c r="E3" s="34"/>
      <c r="F3" s="34"/>
      <c r="G3" s="34"/>
      <c r="H3" s="34"/>
      <c r="I3" s="34"/>
      <c r="J3" s="34"/>
      <c r="K3" s="34"/>
      <c r="L3" s="34"/>
      <c r="M3" s="34"/>
      <c r="N3" s="34"/>
      <c r="O3" s="35"/>
    </row>
    <row r="4" spans="1:15" s="41" customFormat="1" ht="15" customHeight="1" x14ac:dyDescent="0.25">
      <c r="A4" s="38"/>
      <c r="B4" s="39"/>
      <c r="C4" s="40"/>
      <c r="D4" s="104" t="s">
        <v>56</v>
      </c>
      <c r="E4" s="104"/>
      <c r="F4" s="104"/>
      <c r="G4" s="104"/>
      <c r="H4" s="104"/>
      <c r="I4" s="104"/>
      <c r="J4" s="104"/>
      <c r="K4" s="104"/>
      <c r="L4" s="104"/>
      <c r="M4" s="104"/>
      <c r="N4" s="105" t="s">
        <v>57</v>
      </c>
      <c r="O4" s="106" t="s">
        <v>58</v>
      </c>
    </row>
    <row r="5" spans="1:15" s="42" customFormat="1" x14ac:dyDescent="0.25">
      <c r="A5" s="38" t="s">
        <v>1</v>
      </c>
      <c r="B5" s="40" t="s">
        <v>45</v>
      </c>
      <c r="C5" s="40" t="s">
        <v>44</v>
      </c>
      <c r="D5" s="40" t="s">
        <v>46</v>
      </c>
      <c r="E5" s="40" t="s">
        <v>47</v>
      </c>
      <c r="F5" s="40" t="s">
        <v>48</v>
      </c>
      <c r="G5" s="40" t="s">
        <v>49</v>
      </c>
      <c r="H5" s="40" t="s">
        <v>50</v>
      </c>
      <c r="I5" s="40" t="s">
        <v>51</v>
      </c>
      <c r="J5" s="40" t="s">
        <v>52</v>
      </c>
      <c r="K5" s="40" t="s">
        <v>53</v>
      </c>
      <c r="L5" s="40" t="s">
        <v>54</v>
      </c>
      <c r="M5" s="40" t="s">
        <v>55</v>
      </c>
      <c r="N5" s="105"/>
      <c r="O5" s="106"/>
    </row>
    <row r="6" spans="1:15" x14ac:dyDescent="0.25">
      <c r="A6" s="22" t="str">
        <f>Участники!E$2</f>
        <v>А-1</v>
      </c>
      <c r="B6" s="23" t="str">
        <f>Участники!F$2</f>
        <v>Имя   А-1</v>
      </c>
      <c r="C6" s="24" t="str">
        <f>Участники!G$2</f>
        <v>Город   А-1</v>
      </c>
      <c r="D6" s="24">
        <v>20</v>
      </c>
      <c r="E6" s="24"/>
      <c r="F6" s="24"/>
      <c r="G6" s="24"/>
      <c r="H6" s="24"/>
      <c r="I6" s="24"/>
      <c r="J6" s="24"/>
      <c r="K6" s="24"/>
      <c r="L6" s="24"/>
      <c r="M6" s="24"/>
      <c r="N6" s="25">
        <f>D6+E6+F6+G6+H6+I6+J6+K6+L6+M6</f>
        <v>20</v>
      </c>
      <c r="O6" s="26">
        <f>RANK(N6,N6:N25,0)</f>
        <v>1</v>
      </c>
    </row>
    <row r="7" spans="1:15" x14ac:dyDescent="0.25">
      <c r="A7" s="9" t="str">
        <f>Участники!E$3</f>
        <v>А-2</v>
      </c>
      <c r="B7" s="10" t="str">
        <f>Участники!F$3</f>
        <v>Имя   А-2</v>
      </c>
      <c r="C7" s="8" t="str">
        <f>Участники!G$3</f>
        <v>Город   А-2</v>
      </c>
      <c r="D7" s="8">
        <v>19</v>
      </c>
      <c r="E7" s="8"/>
      <c r="F7" s="8"/>
      <c r="G7" s="8"/>
      <c r="H7" s="8"/>
      <c r="I7" s="8"/>
      <c r="J7" s="8"/>
      <c r="K7" s="8"/>
      <c r="L7" s="8"/>
      <c r="M7" s="8"/>
      <c r="N7" s="11">
        <f t="shared" ref="N7:N25" si="0">D7+E7+F7+G7+H7+I7+J7+K7+L7+M7</f>
        <v>19</v>
      </c>
      <c r="O7" s="12">
        <f>RANK(N7,N6:N25,0)</f>
        <v>2</v>
      </c>
    </row>
    <row r="8" spans="1:15" x14ac:dyDescent="0.25">
      <c r="A8" s="9" t="str">
        <f>Участники!E$4</f>
        <v>А-3</v>
      </c>
      <c r="B8" s="10" t="str">
        <f>Участники!F$4</f>
        <v>Имя   А-3</v>
      </c>
      <c r="C8" s="8" t="str">
        <f>Участники!G$4</f>
        <v>Город   А-3</v>
      </c>
      <c r="D8" s="8">
        <v>18</v>
      </c>
      <c r="E8" s="8"/>
      <c r="F8" s="8"/>
      <c r="G8" s="8"/>
      <c r="H8" s="8"/>
      <c r="I8" s="8"/>
      <c r="J8" s="8"/>
      <c r="K8" s="8"/>
      <c r="L8" s="8"/>
      <c r="M8" s="8"/>
      <c r="N8" s="11">
        <f t="shared" si="0"/>
        <v>18</v>
      </c>
      <c r="O8" s="12">
        <f>RANK(N8,N6:N25,0)</f>
        <v>3</v>
      </c>
    </row>
    <row r="9" spans="1:15" x14ac:dyDescent="0.25">
      <c r="A9" s="9" t="str">
        <f>Участники!E$5</f>
        <v>А-4</v>
      </c>
      <c r="B9" s="10" t="str">
        <f>Участники!F$5</f>
        <v>Имя   А-4</v>
      </c>
      <c r="C9" s="8" t="str">
        <f>Участники!G$5</f>
        <v>Город   А-4</v>
      </c>
      <c r="D9" s="8">
        <v>17</v>
      </c>
      <c r="E9" s="8"/>
      <c r="F9" s="8"/>
      <c r="G9" s="8"/>
      <c r="H9" s="8"/>
      <c r="I9" s="8"/>
      <c r="J9" s="8"/>
      <c r="K9" s="8"/>
      <c r="L9" s="8"/>
      <c r="M9" s="8"/>
      <c r="N9" s="11">
        <f t="shared" si="0"/>
        <v>17</v>
      </c>
      <c r="O9" s="12">
        <f>RANK(N9,N6:N25,0)</f>
        <v>4</v>
      </c>
    </row>
    <row r="10" spans="1:15" x14ac:dyDescent="0.25">
      <c r="A10" s="9" t="str">
        <f>Участники!E$6</f>
        <v>А-5</v>
      </c>
      <c r="B10" s="10" t="str">
        <f>Участники!F$6</f>
        <v>Имя   А-5</v>
      </c>
      <c r="C10" s="8" t="str">
        <f>Участники!G$6</f>
        <v>Город   А-5</v>
      </c>
      <c r="D10" s="8">
        <v>16</v>
      </c>
      <c r="E10" s="8"/>
      <c r="F10" s="8"/>
      <c r="G10" s="8"/>
      <c r="H10" s="8"/>
      <c r="I10" s="8"/>
      <c r="J10" s="8"/>
      <c r="K10" s="8"/>
      <c r="L10" s="8"/>
      <c r="M10" s="8"/>
      <c r="N10" s="11">
        <f t="shared" si="0"/>
        <v>16</v>
      </c>
      <c r="O10" s="12">
        <f>RANK(N10,N6:N25,0)</f>
        <v>5</v>
      </c>
    </row>
    <row r="11" spans="1:15" x14ac:dyDescent="0.25">
      <c r="A11" s="9" t="str">
        <f>Участники!E$7</f>
        <v>А-6</v>
      </c>
      <c r="B11" s="10" t="str">
        <f>Участники!F$7</f>
        <v>Имя   А-6</v>
      </c>
      <c r="C11" s="8" t="str">
        <f>Участники!G$7</f>
        <v>Город   А-6</v>
      </c>
      <c r="D11" s="8">
        <v>15</v>
      </c>
      <c r="E11" s="8"/>
      <c r="F11" s="8"/>
      <c r="G11" s="8"/>
      <c r="H11" s="8"/>
      <c r="I11" s="8"/>
      <c r="J11" s="8"/>
      <c r="K11" s="8"/>
      <c r="L11" s="8"/>
      <c r="M11" s="8"/>
      <c r="N11" s="11">
        <f t="shared" si="0"/>
        <v>15</v>
      </c>
      <c r="O11" s="12">
        <f>RANK(N11,N6:N25,0)</f>
        <v>6</v>
      </c>
    </row>
    <row r="12" spans="1:15" x14ac:dyDescent="0.25">
      <c r="A12" s="9" t="str">
        <f>Участники!E$8</f>
        <v>А-7</v>
      </c>
      <c r="B12" s="10" t="str">
        <f>Участники!F$8</f>
        <v>Имя   А-7</v>
      </c>
      <c r="C12" s="8" t="str">
        <f>Участники!G$8</f>
        <v>Город   А-7</v>
      </c>
      <c r="D12" s="8">
        <v>14</v>
      </c>
      <c r="E12" s="8"/>
      <c r="F12" s="8"/>
      <c r="G12" s="8"/>
      <c r="H12" s="8"/>
      <c r="I12" s="8"/>
      <c r="J12" s="8"/>
      <c r="K12" s="8"/>
      <c r="L12" s="8"/>
      <c r="M12" s="8"/>
      <c r="N12" s="11">
        <f t="shared" si="0"/>
        <v>14</v>
      </c>
      <c r="O12" s="12">
        <f>RANK(N12,N6:N25,0)</f>
        <v>7</v>
      </c>
    </row>
    <row r="13" spans="1:15" x14ac:dyDescent="0.25">
      <c r="A13" s="9" t="str">
        <f>Участники!E$9</f>
        <v>А-8</v>
      </c>
      <c r="B13" s="10" t="str">
        <f>Участники!F$9</f>
        <v>Имя   А-8</v>
      </c>
      <c r="C13" s="8" t="str">
        <f>Участники!G$9</f>
        <v>Город   А-8</v>
      </c>
      <c r="D13" s="8">
        <v>13</v>
      </c>
      <c r="E13" s="8"/>
      <c r="F13" s="8"/>
      <c r="G13" s="8"/>
      <c r="H13" s="8"/>
      <c r="I13" s="8"/>
      <c r="J13" s="8"/>
      <c r="K13" s="8"/>
      <c r="L13" s="8"/>
      <c r="M13" s="8"/>
      <c r="N13" s="11">
        <f t="shared" si="0"/>
        <v>13</v>
      </c>
      <c r="O13" s="12">
        <f>RANK(N13,N6:N25,0)</f>
        <v>8</v>
      </c>
    </row>
    <row r="14" spans="1:15" x14ac:dyDescent="0.25">
      <c r="A14" s="9" t="str">
        <f>Участники!E$10</f>
        <v>А-9</v>
      </c>
      <c r="B14" s="10" t="str">
        <f>Участники!F$10</f>
        <v>Имя   А-9</v>
      </c>
      <c r="C14" s="8" t="str">
        <f>Участники!G$10</f>
        <v>Город   А-9</v>
      </c>
      <c r="D14" s="8">
        <v>12</v>
      </c>
      <c r="E14" s="8"/>
      <c r="F14" s="8"/>
      <c r="G14" s="8"/>
      <c r="H14" s="8"/>
      <c r="I14" s="8"/>
      <c r="J14" s="8"/>
      <c r="K14" s="8"/>
      <c r="L14" s="8"/>
      <c r="M14" s="8"/>
      <c r="N14" s="11">
        <f t="shared" si="0"/>
        <v>12</v>
      </c>
      <c r="O14" s="12">
        <f>RANK(N14,N6:N25,0)</f>
        <v>9</v>
      </c>
    </row>
    <row r="15" spans="1:15" x14ac:dyDescent="0.25">
      <c r="A15" s="9" t="str">
        <f>Участники!E$11</f>
        <v>А-10</v>
      </c>
      <c r="B15" s="10" t="str">
        <f>Участники!F$11</f>
        <v>Имя   А-10</v>
      </c>
      <c r="C15" s="8" t="str">
        <f>Участники!G$11</f>
        <v>Город   А-10</v>
      </c>
      <c r="D15" s="8">
        <v>11</v>
      </c>
      <c r="E15" s="8"/>
      <c r="F15" s="8"/>
      <c r="G15" s="8"/>
      <c r="H15" s="8"/>
      <c r="I15" s="8"/>
      <c r="J15" s="8"/>
      <c r="K15" s="8"/>
      <c r="L15" s="8"/>
      <c r="M15" s="8"/>
      <c r="N15" s="11">
        <f t="shared" si="0"/>
        <v>11</v>
      </c>
      <c r="O15" s="12">
        <f>RANK(N15,N6:N25,0)</f>
        <v>10</v>
      </c>
    </row>
    <row r="16" spans="1:15" x14ac:dyDescent="0.25">
      <c r="A16" s="9" t="str">
        <f>Участники!E$12</f>
        <v>А-11</v>
      </c>
      <c r="B16" s="10" t="str">
        <f>Участники!F$12</f>
        <v>Имя   А-11</v>
      </c>
      <c r="C16" s="8" t="str">
        <f>Участники!G$12</f>
        <v>Город   А-11</v>
      </c>
      <c r="D16" s="8">
        <v>10</v>
      </c>
      <c r="E16" s="8"/>
      <c r="F16" s="8"/>
      <c r="G16" s="8"/>
      <c r="H16" s="8"/>
      <c r="I16" s="8"/>
      <c r="J16" s="8"/>
      <c r="K16" s="8"/>
      <c r="L16" s="8"/>
      <c r="M16" s="8"/>
      <c r="N16" s="11">
        <f t="shared" si="0"/>
        <v>10</v>
      </c>
      <c r="O16" s="12">
        <f>RANK(N16,N6:N25,0)</f>
        <v>11</v>
      </c>
    </row>
    <row r="17" spans="1:15" x14ac:dyDescent="0.25">
      <c r="A17" s="9" t="str">
        <f>Участники!E$13</f>
        <v>А-12</v>
      </c>
      <c r="B17" s="10" t="str">
        <f>Участники!F$13</f>
        <v>Имя   А-12</v>
      </c>
      <c r="C17" s="8" t="str">
        <f>Участники!G$13</f>
        <v>Город   А-12</v>
      </c>
      <c r="D17" s="8">
        <v>9</v>
      </c>
      <c r="E17" s="8"/>
      <c r="F17" s="8"/>
      <c r="G17" s="8"/>
      <c r="H17" s="8"/>
      <c r="I17" s="8"/>
      <c r="J17" s="8"/>
      <c r="K17" s="8"/>
      <c r="L17" s="8"/>
      <c r="M17" s="8"/>
      <c r="N17" s="11">
        <f t="shared" si="0"/>
        <v>9</v>
      </c>
      <c r="O17" s="12">
        <f>RANK(N17,N6:N25,0)</f>
        <v>12</v>
      </c>
    </row>
    <row r="18" spans="1:15" x14ac:dyDescent="0.25">
      <c r="A18" s="9" t="str">
        <f>Участники!E$14</f>
        <v>А-13</v>
      </c>
      <c r="B18" s="10" t="str">
        <f>Участники!F$14</f>
        <v>Имя   А-13</v>
      </c>
      <c r="C18" s="8" t="str">
        <f>Участники!G$14</f>
        <v>Город   А-13</v>
      </c>
      <c r="D18" s="8">
        <v>8</v>
      </c>
      <c r="E18" s="8"/>
      <c r="F18" s="8"/>
      <c r="G18" s="8"/>
      <c r="H18" s="8"/>
      <c r="I18" s="8"/>
      <c r="J18" s="8"/>
      <c r="K18" s="8"/>
      <c r="L18" s="8"/>
      <c r="M18" s="8"/>
      <c r="N18" s="11">
        <f t="shared" si="0"/>
        <v>8</v>
      </c>
      <c r="O18" s="12">
        <f>RANK(N18,N6:N25,0)</f>
        <v>13</v>
      </c>
    </row>
    <row r="19" spans="1:15" x14ac:dyDescent="0.25">
      <c r="A19" s="9" t="str">
        <f>Участники!E$15</f>
        <v>А-14</v>
      </c>
      <c r="B19" s="10" t="str">
        <f>Участники!F$15</f>
        <v>Имя   А-14</v>
      </c>
      <c r="C19" s="8" t="str">
        <f>Участники!G$15</f>
        <v>Город   А-14</v>
      </c>
      <c r="D19" s="8">
        <v>7</v>
      </c>
      <c r="E19" s="8"/>
      <c r="F19" s="8"/>
      <c r="G19" s="8"/>
      <c r="H19" s="8"/>
      <c r="I19" s="8"/>
      <c r="J19" s="8"/>
      <c r="K19" s="8"/>
      <c r="L19" s="8"/>
      <c r="M19" s="8"/>
      <c r="N19" s="11">
        <f t="shared" si="0"/>
        <v>7</v>
      </c>
      <c r="O19" s="12">
        <f>RANK(N19,N6:N25,0)</f>
        <v>14</v>
      </c>
    </row>
    <row r="20" spans="1:15" x14ac:dyDescent="0.25">
      <c r="A20" s="9" t="str">
        <f>Участники!E$16</f>
        <v>А-15</v>
      </c>
      <c r="B20" s="10" t="str">
        <f>Участники!F$16</f>
        <v>Имя   А-15</v>
      </c>
      <c r="C20" s="8" t="str">
        <f>Участники!G$16</f>
        <v>Город   А-15</v>
      </c>
      <c r="D20" s="8">
        <v>6</v>
      </c>
      <c r="E20" s="8"/>
      <c r="F20" s="8"/>
      <c r="G20" s="8"/>
      <c r="H20" s="8"/>
      <c r="I20" s="8"/>
      <c r="J20" s="8"/>
      <c r="K20" s="8"/>
      <c r="L20" s="8"/>
      <c r="M20" s="8"/>
      <c r="N20" s="11">
        <f t="shared" si="0"/>
        <v>6</v>
      </c>
      <c r="O20" s="12">
        <f>RANK(N20,N6:N25,0)</f>
        <v>15</v>
      </c>
    </row>
    <row r="21" spans="1:15" x14ac:dyDescent="0.25">
      <c r="A21" s="9" t="str">
        <f>Участники!E$17</f>
        <v>А-16</v>
      </c>
      <c r="B21" s="10" t="str">
        <f>Участники!F$17</f>
        <v>Имя   А-16</v>
      </c>
      <c r="C21" s="8" t="str">
        <f>Участники!G$17</f>
        <v>Город   А-16</v>
      </c>
      <c r="D21" s="8">
        <v>5</v>
      </c>
      <c r="E21" s="8"/>
      <c r="F21" s="8"/>
      <c r="G21" s="8"/>
      <c r="H21" s="8"/>
      <c r="I21" s="8"/>
      <c r="J21" s="8"/>
      <c r="K21" s="8"/>
      <c r="L21" s="8"/>
      <c r="M21" s="8"/>
      <c r="N21" s="11">
        <f t="shared" si="0"/>
        <v>5</v>
      </c>
      <c r="O21" s="12">
        <f>RANK(N21,N6:N25,0)</f>
        <v>16</v>
      </c>
    </row>
    <row r="22" spans="1:15" x14ac:dyDescent="0.25">
      <c r="A22" s="9" t="str">
        <f>Участники!E$18</f>
        <v>А-17</v>
      </c>
      <c r="B22" s="10" t="str">
        <f>Участники!F$18</f>
        <v>Имя   А-17</v>
      </c>
      <c r="C22" s="8" t="str">
        <f>Участники!G$18</f>
        <v>Город   А-17</v>
      </c>
      <c r="D22" s="8">
        <v>4</v>
      </c>
      <c r="E22" s="8"/>
      <c r="F22" s="8"/>
      <c r="G22" s="8"/>
      <c r="H22" s="8"/>
      <c r="I22" s="8"/>
      <c r="J22" s="8"/>
      <c r="K22" s="8"/>
      <c r="L22" s="8"/>
      <c r="M22" s="8"/>
      <c r="N22" s="11">
        <f t="shared" si="0"/>
        <v>4</v>
      </c>
      <c r="O22" s="12">
        <f>RANK(N22,N6:N25,0)</f>
        <v>17</v>
      </c>
    </row>
    <row r="23" spans="1:15" x14ac:dyDescent="0.25">
      <c r="A23" s="9" t="str">
        <f>Участники!E$19</f>
        <v>А-18</v>
      </c>
      <c r="B23" s="10" t="str">
        <f>Участники!F$19</f>
        <v>Имя   А-18</v>
      </c>
      <c r="C23" s="8" t="str">
        <f>Участники!G$19</f>
        <v>Город   А-18</v>
      </c>
      <c r="D23" s="8">
        <v>3</v>
      </c>
      <c r="E23" s="8"/>
      <c r="F23" s="8"/>
      <c r="G23" s="8"/>
      <c r="H23" s="8"/>
      <c r="I23" s="8"/>
      <c r="J23" s="8"/>
      <c r="K23" s="8"/>
      <c r="L23" s="8"/>
      <c r="M23" s="8"/>
      <c r="N23" s="11">
        <f t="shared" si="0"/>
        <v>3</v>
      </c>
      <c r="O23" s="12">
        <f>RANK(N23,N6:N25,0)</f>
        <v>18</v>
      </c>
    </row>
    <row r="24" spans="1:15" x14ac:dyDescent="0.25">
      <c r="A24" s="9" t="str">
        <f>Участники!E$20</f>
        <v>А-19</v>
      </c>
      <c r="B24" s="10" t="str">
        <f>Участники!F$20</f>
        <v>Имя   А-19</v>
      </c>
      <c r="C24" s="8" t="str">
        <f>Участники!G$20</f>
        <v>Город   А-19</v>
      </c>
      <c r="D24" s="8">
        <v>2</v>
      </c>
      <c r="E24" s="8"/>
      <c r="F24" s="8"/>
      <c r="G24" s="8"/>
      <c r="H24" s="8"/>
      <c r="I24" s="8"/>
      <c r="J24" s="8"/>
      <c r="K24" s="8"/>
      <c r="L24" s="8"/>
      <c r="M24" s="8"/>
      <c r="N24" s="11">
        <f t="shared" si="0"/>
        <v>2</v>
      </c>
      <c r="O24" s="12">
        <f>RANK(N24,N6:N25,0)</f>
        <v>19</v>
      </c>
    </row>
    <row r="25" spans="1:15" ht="15.75" thickBot="1" x14ac:dyDescent="0.3">
      <c r="A25" s="13" t="str">
        <f>Участники!E$21</f>
        <v>А-20</v>
      </c>
      <c r="B25" s="14" t="str">
        <f>Участники!F$21</f>
        <v>Имя   А-20</v>
      </c>
      <c r="C25" s="15" t="str">
        <f>Участники!G$21</f>
        <v>Город   А-20</v>
      </c>
      <c r="D25" s="15">
        <v>1</v>
      </c>
      <c r="E25" s="15"/>
      <c r="F25" s="15"/>
      <c r="G25" s="15"/>
      <c r="H25" s="15"/>
      <c r="I25" s="15"/>
      <c r="J25" s="15"/>
      <c r="K25" s="15"/>
      <c r="L25" s="15"/>
      <c r="M25" s="15"/>
      <c r="N25" s="16">
        <f t="shared" si="0"/>
        <v>1</v>
      </c>
      <c r="O25" s="17">
        <f>RANK(N25,N6:N25,0)</f>
        <v>20</v>
      </c>
    </row>
    <row r="26" spans="1:15" s="18" customFormat="1" x14ac:dyDescent="0.25">
      <c r="A26" s="43"/>
      <c r="B26" s="44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</row>
    <row r="27" spans="1:15" s="18" customFormat="1" x14ac:dyDescent="0.25">
      <c r="A27" s="43"/>
      <c r="B27" s="44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</row>
    <row r="28" spans="1:15" ht="15.75" thickBot="1" x14ac:dyDescent="0.3"/>
    <row r="29" spans="1:15" x14ac:dyDescent="0.25">
      <c r="A29" s="36" t="s">
        <v>1</v>
      </c>
      <c r="B29" s="37" t="s">
        <v>43</v>
      </c>
      <c r="C29" s="37" t="s">
        <v>44</v>
      </c>
      <c r="D29" s="27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9"/>
    </row>
    <row r="30" spans="1:15" x14ac:dyDescent="0.25">
      <c r="A30" s="7" t="str">
        <f>Участники!E3</f>
        <v>А-2</v>
      </c>
      <c r="B30" s="7" t="str">
        <f>Участники!F3</f>
        <v>Имя   А-2</v>
      </c>
      <c r="C30" s="7" t="str">
        <f>Участники!G3</f>
        <v>Город   А-2</v>
      </c>
      <c r="D30" s="30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2"/>
    </row>
    <row r="31" spans="1:15" x14ac:dyDescent="0.25">
      <c r="A31" s="19"/>
      <c r="B31" s="20"/>
      <c r="C31" s="21"/>
      <c r="D31" s="33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5"/>
    </row>
    <row r="32" spans="1:15" x14ac:dyDescent="0.25">
      <c r="A32" s="38"/>
      <c r="B32" s="39"/>
      <c r="C32" s="40"/>
      <c r="D32" s="104" t="s">
        <v>56</v>
      </c>
      <c r="E32" s="104"/>
      <c r="F32" s="104"/>
      <c r="G32" s="104"/>
      <c r="H32" s="104"/>
      <c r="I32" s="104"/>
      <c r="J32" s="104"/>
      <c r="K32" s="104"/>
      <c r="L32" s="104"/>
      <c r="M32" s="104"/>
      <c r="N32" s="105" t="s">
        <v>57</v>
      </c>
      <c r="O32" s="106" t="s">
        <v>58</v>
      </c>
    </row>
    <row r="33" spans="1:15" x14ac:dyDescent="0.25">
      <c r="A33" s="38" t="s">
        <v>1</v>
      </c>
      <c r="B33" s="40" t="s">
        <v>45</v>
      </c>
      <c r="C33" s="40" t="s">
        <v>44</v>
      </c>
      <c r="D33" s="40" t="s">
        <v>46</v>
      </c>
      <c r="E33" s="40" t="s">
        <v>47</v>
      </c>
      <c r="F33" s="40" t="s">
        <v>48</v>
      </c>
      <c r="G33" s="40" t="s">
        <v>49</v>
      </c>
      <c r="H33" s="40" t="s">
        <v>50</v>
      </c>
      <c r="I33" s="40" t="s">
        <v>51</v>
      </c>
      <c r="J33" s="40" t="s">
        <v>52</v>
      </c>
      <c r="K33" s="40" t="s">
        <v>53</v>
      </c>
      <c r="L33" s="40" t="s">
        <v>54</v>
      </c>
      <c r="M33" s="40" t="s">
        <v>55</v>
      </c>
      <c r="N33" s="105"/>
      <c r="O33" s="106"/>
    </row>
    <row r="34" spans="1:15" x14ac:dyDescent="0.25">
      <c r="A34" s="22" t="str">
        <f>Участники!E$2</f>
        <v>А-1</v>
      </c>
      <c r="B34" s="23" t="str">
        <f>Участники!F$2</f>
        <v>Имя   А-1</v>
      </c>
      <c r="C34" s="24" t="str">
        <f>Участники!G$2</f>
        <v>Город   А-1</v>
      </c>
      <c r="D34" s="24">
        <v>23</v>
      </c>
      <c r="E34" s="24"/>
      <c r="F34" s="24"/>
      <c r="G34" s="24"/>
      <c r="H34" s="24"/>
      <c r="I34" s="24"/>
      <c r="J34" s="24"/>
      <c r="K34" s="24"/>
      <c r="L34" s="24"/>
      <c r="M34" s="24"/>
      <c r="N34" s="25">
        <f>D34+E34+F34+G34+H34+I34+J34+K34+L34+M34</f>
        <v>23</v>
      </c>
      <c r="O34" s="26">
        <f>RANK(N34,N34:N53,0)</f>
        <v>1</v>
      </c>
    </row>
    <row r="35" spans="1:15" x14ac:dyDescent="0.25">
      <c r="A35" s="9" t="str">
        <f>Участники!E$3</f>
        <v>А-2</v>
      </c>
      <c r="B35" s="10" t="str">
        <f>Участники!F$3</f>
        <v>Имя   А-2</v>
      </c>
      <c r="C35" s="8" t="str">
        <f>Участники!G$3</f>
        <v>Город   А-2</v>
      </c>
      <c r="D35" s="8">
        <v>4</v>
      </c>
      <c r="E35" s="8"/>
      <c r="F35" s="8"/>
      <c r="G35" s="8"/>
      <c r="H35" s="8"/>
      <c r="I35" s="8"/>
      <c r="J35" s="8"/>
      <c r="K35" s="8"/>
      <c r="L35" s="8"/>
      <c r="M35" s="8"/>
      <c r="N35" s="11">
        <f t="shared" ref="N35:N53" si="1">D35+E35+F35+G35+H35+I35+J35+K35+L35+M35</f>
        <v>4</v>
      </c>
      <c r="O35" s="12">
        <f>RANK(N35,N34:N53,0)</f>
        <v>9</v>
      </c>
    </row>
    <row r="36" spans="1:15" x14ac:dyDescent="0.25">
      <c r="A36" s="9" t="str">
        <f>Участники!E$4</f>
        <v>А-3</v>
      </c>
      <c r="B36" s="10" t="str">
        <f>Участники!F$4</f>
        <v>Имя   А-3</v>
      </c>
      <c r="C36" s="8" t="str">
        <f>Участники!G$4</f>
        <v>Город   А-3</v>
      </c>
      <c r="D36" s="8">
        <v>5</v>
      </c>
      <c r="E36" s="8"/>
      <c r="F36" s="8"/>
      <c r="G36" s="8"/>
      <c r="H36" s="8"/>
      <c r="I36" s="8"/>
      <c r="J36" s="8"/>
      <c r="K36" s="8"/>
      <c r="L36" s="8"/>
      <c r="M36" s="8"/>
      <c r="N36" s="11">
        <f t="shared" si="1"/>
        <v>5</v>
      </c>
      <c r="O36" s="12">
        <f>RANK(N36,N34:N53,0)</f>
        <v>7</v>
      </c>
    </row>
    <row r="37" spans="1:15" x14ac:dyDescent="0.25">
      <c r="A37" s="9" t="str">
        <f>Участники!E$5</f>
        <v>А-4</v>
      </c>
      <c r="B37" s="10" t="str">
        <f>Участники!F$5</f>
        <v>Имя   А-4</v>
      </c>
      <c r="C37" s="8" t="str">
        <f>Участники!G$5</f>
        <v>Город   А-4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11">
        <f t="shared" si="1"/>
        <v>0</v>
      </c>
      <c r="O37" s="12">
        <f>RANK(N37,N34:N53,0)</f>
        <v>10</v>
      </c>
    </row>
    <row r="38" spans="1:15" x14ac:dyDescent="0.25">
      <c r="A38" s="9" t="str">
        <f>Участники!E$6</f>
        <v>А-5</v>
      </c>
      <c r="B38" s="10" t="str">
        <f>Участники!F$6</f>
        <v>Имя   А-5</v>
      </c>
      <c r="C38" s="8" t="str">
        <f>Участники!G$6</f>
        <v>Город   А-5</v>
      </c>
      <c r="D38" s="8">
        <v>5</v>
      </c>
      <c r="E38" s="8"/>
      <c r="F38" s="8"/>
      <c r="G38" s="8"/>
      <c r="H38" s="8"/>
      <c r="I38" s="8"/>
      <c r="J38" s="8"/>
      <c r="K38" s="8"/>
      <c r="L38" s="8"/>
      <c r="M38" s="8"/>
      <c r="N38" s="11">
        <f t="shared" si="1"/>
        <v>5</v>
      </c>
      <c r="O38" s="12">
        <f>RANK(N38,N34:N53,0)</f>
        <v>7</v>
      </c>
    </row>
    <row r="39" spans="1:15" x14ac:dyDescent="0.25">
      <c r="A39" s="9" t="str">
        <f>Участники!E$7</f>
        <v>А-6</v>
      </c>
      <c r="B39" s="10" t="str">
        <f>Участники!F$7</f>
        <v>Имя   А-6</v>
      </c>
      <c r="C39" s="8" t="str">
        <f>Участники!G$7</f>
        <v>Город   А-6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11">
        <f t="shared" si="1"/>
        <v>0</v>
      </c>
      <c r="O39" s="12">
        <f>RANK(N39,N34:N53,0)</f>
        <v>10</v>
      </c>
    </row>
    <row r="40" spans="1:15" x14ac:dyDescent="0.25">
      <c r="A40" s="9" t="str">
        <f>Участники!E$8</f>
        <v>А-7</v>
      </c>
      <c r="B40" s="10" t="str">
        <f>Участники!F$8</f>
        <v>Имя   А-7</v>
      </c>
      <c r="C40" s="8" t="str">
        <f>Участники!G$8</f>
        <v>Город   А-7</v>
      </c>
      <c r="D40" s="8">
        <v>6</v>
      </c>
      <c r="E40" s="8"/>
      <c r="F40" s="8"/>
      <c r="G40" s="8"/>
      <c r="H40" s="8"/>
      <c r="I40" s="8"/>
      <c r="J40" s="8"/>
      <c r="K40" s="8"/>
      <c r="L40" s="8"/>
      <c r="M40" s="8"/>
      <c r="N40" s="11">
        <f t="shared" si="1"/>
        <v>6</v>
      </c>
      <c r="O40" s="12">
        <f>RANK(N40,N34:N53,0)</f>
        <v>6</v>
      </c>
    </row>
    <row r="41" spans="1:15" x14ac:dyDescent="0.25">
      <c r="A41" s="9" t="str">
        <f>Участники!E$9</f>
        <v>А-8</v>
      </c>
      <c r="B41" s="10" t="str">
        <f>Участники!F$9</f>
        <v>Имя   А-8</v>
      </c>
      <c r="C41" s="8" t="str">
        <f>Участники!G$9</f>
        <v>Город   А-8</v>
      </c>
      <c r="D41" s="8">
        <v>7</v>
      </c>
      <c r="E41" s="8"/>
      <c r="F41" s="8"/>
      <c r="G41" s="8"/>
      <c r="H41" s="8"/>
      <c r="I41" s="8"/>
      <c r="J41" s="8"/>
      <c r="K41" s="8"/>
      <c r="L41" s="8"/>
      <c r="M41" s="8"/>
      <c r="N41" s="11">
        <f t="shared" si="1"/>
        <v>7</v>
      </c>
      <c r="O41" s="12">
        <f>RANK(N41,N34:N53,0)</f>
        <v>4</v>
      </c>
    </row>
    <row r="42" spans="1:15" x14ac:dyDescent="0.25">
      <c r="A42" s="9" t="str">
        <f>Участники!E$10</f>
        <v>А-9</v>
      </c>
      <c r="B42" s="10" t="str">
        <f>Участники!F$10</f>
        <v>Имя   А-9</v>
      </c>
      <c r="C42" s="8" t="str">
        <f>Участники!G$10</f>
        <v>Город   А-9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11">
        <f t="shared" si="1"/>
        <v>0</v>
      </c>
      <c r="O42" s="12">
        <f>RANK(N42,N34:N53,0)</f>
        <v>10</v>
      </c>
    </row>
    <row r="43" spans="1:15" x14ac:dyDescent="0.25">
      <c r="A43" s="9" t="str">
        <f>Участники!E$11</f>
        <v>А-10</v>
      </c>
      <c r="B43" s="10" t="str">
        <f>Участники!F$11</f>
        <v>Имя   А-10</v>
      </c>
      <c r="C43" s="8" t="str">
        <f>Участники!G$11</f>
        <v>Город   А-10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11">
        <f t="shared" si="1"/>
        <v>0</v>
      </c>
      <c r="O43" s="12">
        <f>RANK(N43,N34:N53,0)</f>
        <v>10</v>
      </c>
    </row>
    <row r="44" spans="1:15" x14ac:dyDescent="0.25">
      <c r="A44" s="9" t="str">
        <f>Участники!E$12</f>
        <v>А-11</v>
      </c>
      <c r="B44" s="10" t="str">
        <f>Участники!F$12</f>
        <v>Имя   А-11</v>
      </c>
      <c r="C44" s="8" t="str">
        <f>Участники!G$12</f>
        <v>Город   А-11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11">
        <f t="shared" si="1"/>
        <v>0</v>
      </c>
      <c r="O44" s="12">
        <f>RANK(N44,N34:N53,0)</f>
        <v>10</v>
      </c>
    </row>
    <row r="45" spans="1:15" x14ac:dyDescent="0.25">
      <c r="A45" s="9" t="str">
        <f>Участники!E$13</f>
        <v>А-12</v>
      </c>
      <c r="B45" s="10" t="str">
        <f>Участники!F$13</f>
        <v>Имя   А-12</v>
      </c>
      <c r="C45" s="8" t="str">
        <f>Участники!G$13</f>
        <v>Город   А-12</v>
      </c>
      <c r="D45" s="8">
        <v>7</v>
      </c>
      <c r="E45" s="8"/>
      <c r="F45" s="8"/>
      <c r="G45" s="8"/>
      <c r="H45" s="8"/>
      <c r="I45" s="8"/>
      <c r="J45" s="8"/>
      <c r="K45" s="8"/>
      <c r="L45" s="8"/>
      <c r="M45" s="8"/>
      <c r="N45" s="11">
        <f t="shared" si="1"/>
        <v>7</v>
      </c>
      <c r="O45" s="12">
        <f>RANK(N45,N34:N53,0)</f>
        <v>4</v>
      </c>
    </row>
    <row r="46" spans="1:15" x14ac:dyDescent="0.25">
      <c r="A46" s="9" t="str">
        <f>Участники!E$14</f>
        <v>А-13</v>
      </c>
      <c r="B46" s="10" t="str">
        <f>Участники!F$14</f>
        <v>Имя   А-13</v>
      </c>
      <c r="C46" s="8" t="str">
        <f>Участники!G$14</f>
        <v>Город   А-13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11">
        <f t="shared" si="1"/>
        <v>0</v>
      </c>
      <c r="O46" s="12">
        <f>RANK(N46,N34:N53,0)</f>
        <v>10</v>
      </c>
    </row>
    <row r="47" spans="1:15" x14ac:dyDescent="0.25">
      <c r="A47" s="9" t="str">
        <f>Участники!E$15</f>
        <v>А-14</v>
      </c>
      <c r="B47" s="10" t="str">
        <f>Участники!F$15</f>
        <v>Имя   А-14</v>
      </c>
      <c r="C47" s="8" t="str">
        <f>Участники!G$15</f>
        <v>Город   А-14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11">
        <f t="shared" si="1"/>
        <v>0</v>
      </c>
      <c r="O47" s="12">
        <f>RANK(N47,N34:N53,0)</f>
        <v>10</v>
      </c>
    </row>
    <row r="48" spans="1:15" x14ac:dyDescent="0.25">
      <c r="A48" s="9" t="str">
        <f>Участники!E$16</f>
        <v>А-15</v>
      </c>
      <c r="B48" s="10" t="str">
        <f>Участники!F$16</f>
        <v>Имя   А-15</v>
      </c>
      <c r="C48" s="8" t="str">
        <f>Участники!G$16</f>
        <v>Город   А-15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11">
        <f t="shared" si="1"/>
        <v>0</v>
      </c>
      <c r="O48" s="12">
        <f>RANK(N48,N34:N53,0)</f>
        <v>10</v>
      </c>
    </row>
    <row r="49" spans="1:15" x14ac:dyDescent="0.25">
      <c r="A49" s="9" t="str">
        <f>Участники!E$17</f>
        <v>А-16</v>
      </c>
      <c r="B49" s="10" t="str">
        <f>Участники!F$17</f>
        <v>Имя   А-16</v>
      </c>
      <c r="C49" s="8" t="str">
        <f>Участники!G$17</f>
        <v>Город   А-16</v>
      </c>
      <c r="D49" s="8">
        <v>8</v>
      </c>
      <c r="E49" s="8"/>
      <c r="F49" s="8"/>
      <c r="G49" s="8"/>
      <c r="H49" s="8"/>
      <c r="I49" s="8"/>
      <c r="J49" s="8"/>
      <c r="K49" s="8"/>
      <c r="L49" s="8"/>
      <c r="M49" s="8"/>
      <c r="N49" s="11">
        <f t="shared" si="1"/>
        <v>8</v>
      </c>
      <c r="O49" s="12">
        <f>RANK(N49,N34:N53,0)</f>
        <v>3</v>
      </c>
    </row>
    <row r="50" spans="1:15" x14ac:dyDescent="0.25">
      <c r="A50" s="9" t="str">
        <f>Участники!E$18</f>
        <v>А-17</v>
      </c>
      <c r="B50" s="10" t="str">
        <f>Участники!F$18</f>
        <v>Имя   А-17</v>
      </c>
      <c r="C50" s="8" t="str">
        <f>Участники!G$18</f>
        <v>Город   А-17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11">
        <f t="shared" si="1"/>
        <v>0</v>
      </c>
      <c r="O50" s="12">
        <f>RANK(N50,N34:N53,0)</f>
        <v>10</v>
      </c>
    </row>
    <row r="51" spans="1:15" x14ac:dyDescent="0.25">
      <c r="A51" s="9" t="str">
        <f>Участники!E$19</f>
        <v>А-18</v>
      </c>
      <c r="B51" s="10" t="str">
        <f>Участники!F$19</f>
        <v>Имя   А-18</v>
      </c>
      <c r="C51" s="8" t="str">
        <f>Участники!G$19</f>
        <v>Город   А-18</v>
      </c>
      <c r="D51" s="8">
        <v>9</v>
      </c>
      <c r="E51" s="8"/>
      <c r="F51" s="8"/>
      <c r="G51" s="8"/>
      <c r="H51" s="8"/>
      <c r="I51" s="8"/>
      <c r="J51" s="8"/>
      <c r="K51" s="8"/>
      <c r="L51" s="8"/>
      <c r="M51" s="8"/>
      <c r="N51" s="11">
        <f t="shared" si="1"/>
        <v>9</v>
      </c>
      <c r="O51" s="12">
        <f>RANK(N51,N34:N53,0)</f>
        <v>2</v>
      </c>
    </row>
    <row r="52" spans="1:15" x14ac:dyDescent="0.25">
      <c r="A52" s="9" t="str">
        <f>Участники!E$20</f>
        <v>А-19</v>
      </c>
      <c r="B52" s="10" t="str">
        <f>Участники!F$20</f>
        <v>Имя   А-19</v>
      </c>
      <c r="C52" s="8" t="str">
        <f>Участники!G$20</f>
        <v>Город   А-19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11">
        <f t="shared" si="1"/>
        <v>0</v>
      </c>
      <c r="O52" s="12">
        <f>RANK(N52,N34:N53,0)</f>
        <v>10</v>
      </c>
    </row>
    <row r="53" spans="1:15" ht="15.75" thickBot="1" x14ac:dyDescent="0.3">
      <c r="A53" s="13" t="str">
        <f>Участники!E$21</f>
        <v>А-20</v>
      </c>
      <c r="B53" s="14" t="str">
        <f>Участники!F$21</f>
        <v>Имя   А-20</v>
      </c>
      <c r="C53" s="15" t="str">
        <f>Участники!G$21</f>
        <v>Город   А-20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6">
        <f t="shared" si="1"/>
        <v>0</v>
      </c>
      <c r="O53" s="17">
        <f>RANK(N53,N34:N53,0)</f>
        <v>10</v>
      </c>
    </row>
    <row r="56" spans="1:15" ht="15.75" thickBot="1" x14ac:dyDescent="0.3"/>
    <row r="57" spans="1:15" x14ac:dyDescent="0.25">
      <c r="A57" s="36" t="s">
        <v>1</v>
      </c>
      <c r="B57" s="37" t="s">
        <v>43</v>
      </c>
      <c r="C57" s="37" t="s">
        <v>44</v>
      </c>
      <c r="D57" s="27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9"/>
    </row>
    <row r="58" spans="1:15" x14ac:dyDescent="0.25">
      <c r="A58" s="7" t="str">
        <f>Участники!E4</f>
        <v>А-3</v>
      </c>
      <c r="B58" s="7" t="str">
        <f>Участники!F4</f>
        <v>Имя   А-3</v>
      </c>
      <c r="C58" s="7" t="str">
        <f>Участники!G4</f>
        <v>Город   А-3</v>
      </c>
      <c r="D58" s="30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2"/>
    </row>
    <row r="59" spans="1:15" x14ac:dyDescent="0.25">
      <c r="A59" s="19"/>
      <c r="B59" s="20"/>
      <c r="C59" s="21"/>
      <c r="D59" s="33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5"/>
    </row>
    <row r="60" spans="1:15" x14ac:dyDescent="0.25">
      <c r="A60" s="38"/>
      <c r="B60" s="39"/>
      <c r="C60" s="40"/>
      <c r="D60" s="104" t="s">
        <v>56</v>
      </c>
      <c r="E60" s="104"/>
      <c r="F60" s="104"/>
      <c r="G60" s="104"/>
      <c r="H60" s="104"/>
      <c r="I60" s="104"/>
      <c r="J60" s="104"/>
      <c r="K60" s="104"/>
      <c r="L60" s="104"/>
      <c r="M60" s="104"/>
      <c r="N60" s="105" t="s">
        <v>57</v>
      </c>
      <c r="O60" s="106" t="s">
        <v>58</v>
      </c>
    </row>
    <row r="61" spans="1:15" x14ac:dyDescent="0.25">
      <c r="A61" s="38" t="s">
        <v>1</v>
      </c>
      <c r="B61" s="40" t="s">
        <v>45</v>
      </c>
      <c r="C61" s="40" t="s">
        <v>44</v>
      </c>
      <c r="D61" s="40" t="s">
        <v>46</v>
      </c>
      <c r="E61" s="40" t="s">
        <v>47</v>
      </c>
      <c r="F61" s="40" t="s">
        <v>48</v>
      </c>
      <c r="G61" s="40" t="s">
        <v>49</v>
      </c>
      <c r="H61" s="40" t="s">
        <v>50</v>
      </c>
      <c r="I61" s="40" t="s">
        <v>51</v>
      </c>
      <c r="J61" s="40" t="s">
        <v>52</v>
      </c>
      <c r="K61" s="40" t="s">
        <v>53</v>
      </c>
      <c r="L61" s="40" t="s">
        <v>54</v>
      </c>
      <c r="M61" s="40" t="s">
        <v>55</v>
      </c>
      <c r="N61" s="105"/>
      <c r="O61" s="106"/>
    </row>
    <row r="62" spans="1:15" x14ac:dyDescent="0.25">
      <c r="A62" s="22" t="str">
        <f>Участники!E$2</f>
        <v>А-1</v>
      </c>
      <c r="B62" s="23" t="str">
        <f>Участники!F$2</f>
        <v>Имя   А-1</v>
      </c>
      <c r="C62" s="24" t="str">
        <f>Участники!G$2</f>
        <v>Город   А-1</v>
      </c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5">
        <f>D62+E62+F62+G62+H62+I62+J62+K62+L62+M62</f>
        <v>0</v>
      </c>
      <c r="O62" s="26">
        <f>RANK(N62,N62:N81,0)</f>
        <v>3</v>
      </c>
    </row>
    <row r="63" spans="1:15" x14ac:dyDescent="0.25">
      <c r="A63" s="9" t="str">
        <f>Участники!E$3</f>
        <v>А-2</v>
      </c>
      <c r="B63" s="10" t="str">
        <f>Участники!F$3</f>
        <v>Имя   А-2</v>
      </c>
      <c r="C63" s="8" t="str">
        <f>Участники!G$3</f>
        <v>Город   А-2</v>
      </c>
      <c r="D63" s="8"/>
      <c r="E63" s="8"/>
      <c r="F63" s="8"/>
      <c r="G63" s="8"/>
      <c r="H63" s="8"/>
      <c r="I63" s="8"/>
      <c r="J63" s="8"/>
      <c r="K63" s="8"/>
      <c r="L63" s="8"/>
      <c r="M63" s="8"/>
      <c r="N63" s="11">
        <f t="shared" ref="N63:N81" si="2">D63+E63+F63+G63+H63+I63+J63+K63+L63+M63</f>
        <v>0</v>
      </c>
      <c r="O63" s="12">
        <f>RANK(N63,N62:N81,0)</f>
        <v>3</v>
      </c>
    </row>
    <row r="64" spans="1:15" x14ac:dyDescent="0.25">
      <c r="A64" s="9" t="str">
        <f>Участники!E$4</f>
        <v>А-3</v>
      </c>
      <c r="B64" s="10" t="str">
        <f>Участники!F$4</f>
        <v>Имя   А-3</v>
      </c>
      <c r="C64" s="8" t="str">
        <f>Участники!G$4</f>
        <v>Город   А-3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11">
        <f t="shared" si="2"/>
        <v>0</v>
      </c>
      <c r="O64" s="12">
        <f>RANK(N64,N62:N81,0)</f>
        <v>3</v>
      </c>
    </row>
    <row r="65" spans="1:15" x14ac:dyDescent="0.25">
      <c r="A65" s="9" t="str">
        <f>Участники!E$5</f>
        <v>А-4</v>
      </c>
      <c r="B65" s="10" t="str">
        <f>Участники!F$5</f>
        <v>Имя   А-4</v>
      </c>
      <c r="C65" s="8" t="str">
        <f>Участники!G$5</f>
        <v>Город   А-4</v>
      </c>
      <c r="D65" s="8"/>
      <c r="E65" s="8"/>
      <c r="F65" s="8"/>
      <c r="G65" s="8"/>
      <c r="H65" s="8"/>
      <c r="I65" s="8"/>
      <c r="J65" s="8"/>
      <c r="K65" s="8"/>
      <c r="L65" s="8"/>
      <c r="M65" s="8"/>
      <c r="N65" s="11">
        <f t="shared" si="2"/>
        <v>0</v>
      </c>
      <c r="O65" s="12">
        <f>RANK(N65,N62:N81,0)</f>
        <v>3</v>
      </c>
    </row>
    <row r="66" spans="1:15" x14ac:dyDescent="0.25">
      <c r="A66" s="9" t="str">
        <f>Участники!E$6</f>
        <v>А-5</v>
      </c>
      <c r="B66" s="10" t="str">
        <f>Участники!F$6</f>
        <v>Имя   А-5</v>
      </c>
      <c r="C66" s="8" t="str">
        <f>Участники!G$6</f>
        <v>Город   А-5</v>
      </c>
      <c r="D66" s="8"/>
      <c r="E66" s="8"/>
      <c r="F66" s="8"/>
      <c r="G66" s="8"/>
      <c r="H66" s="8"/>
      <c r="I66" s="8"/>
      <c r="J66" s="8"/>
      <c r="K66" s="8"/>
      <c r="L66" s="8"/>
      <c r="M66" s="8"/>
      <c r="N66" s="11">
        <f t="shared" si="2"/>
        <v>0</v>
      </c>
      <c r="O66" s="12">
        <f>RANK(N66,N62:N81,0)</f>
        <v>3</v>
      </c>
    </row>
    <row r="67" spans="1:15" x14ac:dyDescent="0.25">
      <c r="A67" s="9" t="str">
        <f>Участники!E$7</f>
        <v>А-6</v>
      </c>
      <c r="B67" s="10" t="str">
        <f>Участники!F$7</f>
        <v>Имя   А-6</v>
      </c>
      <c r="C67" s="8" t="str">
        <f>Участники!G$7</f>
        <v>Город   А-6</v>
      </c>
      <c r="D67" s="8"/>
      <c r="E67" s="8"/>
      <c r="F67" s="8"/>
      <c r="G67" s="8"/>
      <c r="H67" s="8"/>
      <c r="I67" s="8"/>
      <c r="J67" s="8"/>
      <c r="K67" s="8"/>
      <c r="L67" s="8"/>
      <c r="M67" s="8"/>
      <c r="N67" s="11">
        <f t="shared" si="2"/>
        <v>0</v>
      </c>
      <c r="O67" s="12">
        <f>RANK(N67,N62:N81,0)</f>
        <v>3</v>
      </c>
    </row>
    <row r="68" spans="1:15" x14ac:dyDescent="0.25">
      <c r="A68" s="9" t="str">
        <f>Участники!E$8</f>
        <v>А-7</v>
      </c>
      <c r="B68" s="10" t="str">
        <f>Участники!F$8</f>
        <v>Имя   А-7</v>
      </c>
      <c r="C68" s="8" t="str">
        <f>Участники!G$8</f>
        <v>Город   А-7</v>
      </c>
      <c r="D68" s="8"/>
      <c r="E68" s="8"/>
      <c r="F68" s="8"/>
      <c r="G68" s="8"/>
      <c r="H68" s="8"/>
      <c r="I68" s="8"/>
      <c r="J68" s="8"/>
      <c r="K68" s="8"/>
      <c r="L68" s="8"/>
      <c r="M68" s="8"/>
      <c r="N68" s="11">
        <f t="shared" si="2"/>
        <v>0</v>
      </c>
      <c r="O68" s="12">
        <f>RANK(N68,N62:N81,0)</f>
        <v>3</v>
      </c>
    </row>
    <row r="69" spans="1:15" x14ac:dyDescent="0.25">
      <c r="A69" s="9" t="str">
        <f>Участники!E$9</f>
        <v>А-8</v>
      </c>
      <c r="B69" s="10" t="str">
        <f>Участники!F$9</f>
        <v>Имя   А-8</v>
      </c>
      <c r="C69" s="8" t="str">
        <f>Участники!G$9</f>
        <v>Город   А-8</v>
      </c>
      <c r="D69" s="8"/>
      <c r="E69" s="8"/>
      <c r="F69" s="8"/>
      <c r="G69" s="8"/>
      <c r="H69" s="8"/>
      <c r="I69" s="8"/>
      <c r="J69" s="8"/>
      <c r="K69" s="8"/>
      <c r="L69" s="8"/>
      <c r="M69" s="8"/>
      <c r="N69" s="11">
        <f t="shared" si="2"/>
        <v>0</v>
      </c>
      <c r="O69" s="12">
        <f>RANK(N69,N62:N81,0)</f>
        <v>3</v>
      </c>
    </row>
    <row r="70" spans="1:15" x14ac:dyDescent="0.25">
      <c r="A70" s="9" t="str">
        <f>Участники!E$10</f>
        <v>А-9</v>
      </c>
      <c r="B70" s="10" t="str">
        <f>Участники!F$10</f>
        <v>Имя   А-9</v>
      </c>
      <c r="C70" s="8" t="str">
        <f>Участники!G$10</f>
        <v>Город   А-9</v>
      </c>
      <c r="D70" s="8"/>
      <c r="E70" s="8"/>
      <c r="F70" s="8"/>
      <c r="G70" s="8"/>
      <c r="H70" s="8"/>
      <c r="I70" s="8"/>
      <c r="J70" s="8"/>
      <c r="K70" s="8"/>
      <c r="L70" s="8"/>
      <c r="M70" s="8"/>
      <c r="N70" s="11">
        <f t="shared" si="2"/>
        <v>0</v>
      </c>
      <c r="O70" s="12">
        <f>RANK(N70,N62:N81,0)</f>
        <v>3</v>
      </c>
    </row>
    <row r="71" spans="1:15" x14ac:dyDescent="0.25">
      <c r="A71" s="9" t="str">
        <f>Участники!E$11</f>
        <v>А-10</v>
      </c>
      <c r="B71" s="10" t="str">
        <f>Участники!F$11</f>
        <v>Имя   А-10</v>
      </c>
      <c r="C71" s="8" t="str">
        <f>Участники!G$11</f>
        <v>Город   А-10</v>
      </c>
      <c r="D71" s="8">
        <v>5</v>
      </c>
      <c r="E71" s="8"/>
      <c r="F71" s="8"/>
      <c r="G71" s="8"/>
      <c r="H71" s="8"/>
      <c r="I71" s="8"/>
      <c r="J71" s="8"/>
      <c r="K71" s="8"/>
      <c r="L71" s="8"/>
      <c r="M71" s="8"/>
      <c r="N71" s="11">
        <f t="shared" si="2"/>
        <v>5</v>
      </c>
      <c r="O71" s="12">
        <f>RANK(N71,N62:N81,0)</f>
        <v>2</v>
      </c>
    </row>
    <row r="72" spans="1:15" x14ac:dyDescent="0.25">
      <c r="A72" s="9" t="str">
        <f>Участники!E$12</f>
        <v>А-11</v>
      </c>
      <c r="B72" s="10" t="str">
        <f>Участники!F$12</f>
        <v>Имя   А-11</v>
      </c>
      <c r="C72" s="8" t="str">
        <f>Участники!G$12</f>
        <v>Город   А-11</v>
      </c>
      <c r="D72" s="8"/>
      <c r="E72" s="8"/>
      <c r="F72" s="8"/>
      <c r="G72" s="8"/>
      <c r="H72" s="8"/>
      <c r="I72" s="8"/>
      <c r="J72" s="8"/>
      <c r="K72" s="8"/>
      <c r="L72" s="8"/>
      <c r="M72" s="8"/>
      <c r="N72" s="11">
        <f t="shared" si="2"/>
        <v>0</v>
      </c>
      <c r="O72" s="12">
        <f>RANK(N72,N62:N81,0)</f>
        <v>3</v>
      </c>
    </row>
    <row r="73" spans="1:15" x14ac:dyDescent="0.25">
      <c r="A73" s="9" t="str">
        <f>Участники!E$13</f>
        <v>А-12</v>
      </c>
      <c r="B73" s="10" t="str">
        <f>Участники!F$13</f>
        <v>Имя   А-12</v>
      </c>
      <c r="C73" s="8" t="str">
        <f>Участники!G$13</f>
        <v>Город   А-12</v>
      </c>
      <c r="D73" s="8"/>
      <c r="E73" s="8"/>
      <c r="F73" s="8"/>
      <c r="G73" s="8"/>
      <c r="H73" s="8"/>
      <c r="I73" s="8"/>
      <c r="J73" s="8"/>
      <c r="K73" s="8"/>
      <c r="L73" s="8"/>
      <c r="M73" s="8"/>
      <c r="N73" s="11">
        <f t="shared" si="2"/>
        <v>0</v>
      </c>
      <c r="O73" s="12">
        <f>RANK(N73,N62:N81,0)</f>
        <v>3</v>
      </c>
    </row>
    <row r="74" spans="1:15" x14ac:dyDescent="0.25">
      <c r="A74" s="9" t="str">
        <f>Участники!E$14</f>
        <v>А-13</v>
      </c>
      <c r="B74" s="10" t="str">
        <f>Участники!F$14</f>
        <v>Имя   А-13</v>
      </c>
      <c r="C74" s="8" t="str">
        <f>Участники!G$14</f>
        <v>Город   А-13</v>
      </c>
      <c r="D74" s="8"/>
      <c r="E74" s="8"/>
      <c r="F74" s="8"/>
      <c r="G74" s="8"/>
      <c r="H74" s="8"/>
      <c r="I74" s="8"/>
      <c r="J74" s="8"/>
      <c r="K74" s="8"/>
      <c r="L74" s="8"/>
      <c r="M74" s="8"/>
      <c r="N74" s="11">
        <f t="shared" si="2"/>
        <v>0</v>
      </c>
      <c r="O74" s="12">
        <f>RANK(N74,N62:N81,0)</f>
        <v>3</v>
      </c>
    </row>
    <row r="75" spans="1:15" x14ac:dyDescent="0.25">
      <c r="A75" s="9" t="str">
        <f>Участники!E$15</f>
        <v>А-14</v>
      </c>
      <c r="B75" s="10" t="str">
        <f>Участники!F$15</f>
        <v>Имя   А-14</v>
      </c>
      <c r="C75" s="8" t="str">
        <f>Участники!G$15</f>
        <v>Город   А-14</v>
      </c>
      <c r="D75" s="8">
        <v>7</v>
      </c>
      <c r="E75" s="8"/>
      <c r="F75" s="8"/>
      <c r="G75" s="8"/>
      <c r="H75" s="8"/>
      <c r="I75" s="8"/>
      <c r="J75" s="8"/>
      <c r="K75" s="8"/>
      <c r="L75" s="8"/>
      <c r="M75" s="8"/>
      <c r="N75" s="11">
        <f t="shared" si="2"/>
        <v>7</v>
      </c>
      <c r="O75" s="12">
        <f>RANK(N75,N62:N81,0)</f>
        <v>1</v>
      </c>
    </row>
    <row r="76" spans="1:15" x14ac:dyDescent="0.25">
      <c r="A76" s="9" t="str">
        <f>Участники!E$16</f>
        <v>А-15</v>
      </c>
      <c r="B76" s="10" t="str">
        <f>Участники!F$16</f>
        <v>Имя   А-15</v>
      </c>
      <c r="C76" s="8" t="str">
        <f>Участники!G$16</f>
        <v>Город   А-15</v>
      </c>
      <c r="D76" s="8"/>
      <c r="E76" s="8"/>
      <c r="F76" s="8"/>
      <c r="G76" s="8"/>
      <c r="H76" s="8"/>
      <c r="I76" s="8"/>
      <c r="J76" s="8"/>
      <c r="K76" s="8"/>
      <c r="L76" s="8"/>
      <c r="M76" s="8"/>
      <c r="N76" s="11">
        <f t="shared" si="2"/>
        <v>0</v>
      </c>
      <c r="O76" s="12">
        <f>RANK(N76,N62:N81,0)</f>
        <v>3</v>
      </c>
    </row>
    <row r="77" spans="1:15" x14ac:dyDescent="0.25">
      <c r="A77" s="9" t="str">
        <f>Участники!E$17</f>
        <v>А-16</v>
      </c>
      <c r="B77" s="10" t="str">
        <f>Участники!F$17</f>
        <v>Имя   А-16</v>
      </c>
      <c r="C77" s="8" t="str">
        <f>Участники!G$17</f>
        <v>Город   А-16</v>
      </c>
      <c r="D77" s="8"/>
      <c r="E77" s="8"/>
      <c r="F77" s="8"/>
      <c r="G77" s="8"/>
      <c r="H77" s="8"/>
      <c r="I77" s="8"/>
      <c r="J77" s="8"/>
      <c r="K77" s="8"/>
      <c r="L77" s="8"/>
      <c r="M77" s="8"/>
      <c r="N77" s="11">
        <f t="shared" si="2"/>
        <v>0</v>
      </c>
      <c r="O77" s="12">
        <f>RANK(N77,N62:N81,0)</f>
        <v>3</v>
      </c>
    </row>
    <row r="78" spans="1:15" x14ac:dyDescent="0.25">
      <c r="A78" s="9" t="str">
        <f>Участники!E$18</f>
        <v>А-17</v>
      </c>
      <c r="B78" s="10" t="str">
        <f>Участники!F$18</f>
        <v>Имя   А-17</v>
      </c>
      <c r="C78" s="8" t="str">
        <f>Участники!G$18</f>
        <v>Город   А-17</v>
      </c>
      <c r="D78" s="8"/>
      <c r="E78" s="8"/>
      <c r="F78" s="8"/>
      <c r="G78" s="8"/>
      <c r="H78" s="8"/>
      <c r="I78" s="8"/>
      <c r="J78" s="8"/>
      <c r="K78" s="8"/>
      <c r="L78" s="8"/>
      <c r="M78" s="8"/>
      <c r="N78" s="11">
        <f t="shared" si="2"/>
        <v>0</v>
      </c>
      <c r="O78" s="12">
        <f>RANK(N78,N62:N81,0)</f>
        <v>3</v>
      </c>
    </row>
    <row r="79" spans="1:15" x14ac:dyDescent="0.25">
      <c r="A79" s="9" t="str">
        <f>Участники!E$19</f>
        <v>А-18</v>
      </c>
      <c r="B79" s="10" t="str">
        <f>Участники!F$19</f>
        <v>Имя   А-18</v>
      </c>
      <c r="C79" s="8" t="str">
        <f>Участники!G$19</f>
        <v>Город   А-18</v>
      </c>
      <c r="D79" s="8"/>
      <c r="E79" s="8"/>
      <c r="F79" s="8"/>
      <c r="G79" s="8"/>
      <c r="H79" s="8"/>
      <c r="I79" s="8"/>
      <c r="J79" s="8"/>
      <c r="K79" s="8"/>
      <c r="L79" s="8"/>
      <c r="M79" s="8"/>
      <c r="N79" s="11">
        <f t="shared" si="2"/>
        <v>0</v>
      </c>
      <c r="O79" s="12">
        <f>RANK(N79,N62:N81,0)</f>
        <v>3</v>
      </c>
    </row>
    <row r="80" spans="1:15" x14ac:dyDescent="0.25">
      <c r="A80" s="9" t="str">
        <f>Участники!E$20</f>
        <v>А-19</v>
      </c>
      <c r="B80" s="10" t="str">
        <f>Участники!F$20</f>
        <v>Имя   А-19</v>
      </c>
      <c r="C80" s="8" t="str">
        <f>Участники!G$20</f>
        <v>Город   А-19</v>
      </c>
      <c r="D80" s="8"/>
      <c r="E80" s="8"/>
      <c r="F80" s="8"/>
      <c r="G80" s="8"/>
      <c r="H80" s="8"/>
      <c r="I80" s="8"/>
      <c r="J80" s="8"/>
      <c r="K80" s="8"/>
      <c r="L80" s="8"/>
      <c r="M80" s="8"/>
      <c r="N80" s="11">
        <f t="shared" si="2"/>
        <v>0</v>
      </c>
      <c r="O80" s="12">
        <f>RANK(N80,N62:N81,0)</f>
        <v>3</v>
      </c>
    </row>
    <row r="81" spans="1:15" ht="15.75" thickBot="1" x14ac:dyDescent="0.3">
      <c r="A81" s="13" t="str">
        <f>Участники!E$21</f>
        <v>А-20</v>
      </c>
      <c r="B81" s="14" t="str">
        <f>Участники!F$21</f>
        <v>Имя   А-20</v>
      </c>
      <c r="C81" s="15" t="str">
        <f>Участники!G$21</f>
        <v>Город   А-20</v>
      </c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6">
        <f t="shared" si="2"/>
        <v>0</v>
      </c>
      <c r="O81" s="17">
        <f>RANK(N81,N62:N81,0)</f>
        <v>3</v>
      </c>
    </row>
    <row r="84" spans="1:15" ht="15.75" thickBot="1" x14ac:dyDescent="0.3"/>
    <row r="85" spans="1:15" x14ac:dyDescent="0.25">
      <c r="A85" s="36" t="s">
        <v>1</v>
      </c>
      <c r="B85" s="37" t="s">
        <v>43</v>
      </c>
      <c r="C85" s="37" t="s">
        <v>44</v>
      </c>
      <c r="D85" s="27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9"/>
    </row>
    <row r="86" spans="1:15" x14ac:dyDescent="0.25">
      <c r="A86" s="7" t="str">
        <f>Участники!E5</f>
        <v>А-4</v>
      </c>
      <c r="B86" s="7" t="str">
        <f>Участники!F5</f>
        <v>Имя   А-4</v>
      </c>
      <c r="C86" s="7" t="str">
        <f>Участники!G5</f>
        <v>Город   А-4</v>
      </c>
      <c r="D86" s="30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2"/>
    </row>
    <row r="87" spans="1:15" x14ac:dyDescent="0.25">
      <c r="A87" s="19"/>
      <c r="B87" s="20"/>
      <c r="C87" s="21"/>
      <c r="D87" s="33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5"/>
    </row>
    <row r="88" spans="1:15" x14ac:dyDescent="0.25">
      <c r="A88" s="38"/>
      <c r="B88" s="39"/>
      <c r="C88" s="40"/>
      <c r="D88" s="104" t="s">
        <v>56</v>
      </c>
      <c r="E88" s="104"/>
      <c r="F88" s="104"/>
      <c r="G88" s="104"/>
      <c r="H88" s="104"/>
      <c r="I88" s="104"/>
      <c r="J88" s="104"/>
      <c r="K88" s="104"/>
      <c r="L88" s="104"/>
      <c r="M88" s="104"/>
      <c r="N88" s="105" t="s">
        <v>57</v>
      </c>
      <c r="O88" s="106" t="s">
        <v>58</v>
      </c>
    </row>
    <row r="89" spans="1:15" x14ac:dyDescent="0.25">
      <c r="A89" s="38" t="s">
        <v>1</v>
      </c>
      <c r="B89" s="40" t="s">
        <v>45</v>
      </c>
      <c r="C89" s="40" t="s">
        <v>44</v>
      </c>
      <c r="D89" s="40" t="s">
        <v>46</v>
      </c>
      <c r="E89" s="40" t="s">
        <v>47</v>
      </c>
      <c r="F89" s="40" t="s">
        <v>48</v>
      </c>
      <c r="G89" s="40" t="s">
        <v>49</v>
      </c>
      <c r="H89" s="40" t="s">
        <v>50</v>
      </c>
      <c r="I89" s="40" t="s">
        <v>51</v>
      </c>
      <c r="J89" s="40" t="s">
        <v>52</v>
      </c>
      <c r="K89" s="40" t="s">
        <v>53</v>
      </c>
      <c r="L89" s="40" t="s">
        <v>54</v>
      </c>
      <c r="M89" s="40" t="s">
        <v>55</v>
      </c>
      <c r="N89" s="105"/>
      <c r="O89" s="106"/>
    </row>
    <row r="90" spans="1:15" x14ac:dyDescent="0.25">
      <c r="A90" s="22" t="str">
        <f>Участники!E$2</f>
        <v>А-1</v>
      </c>
      <c r="B90" s="23" t="str">
        <f>Участники!F$2</f>
        <v>Имя   А-1</v>
      </c>
      <c r="C90" s="24" t="str">
        <f>Участники!G$2</f>
        <v>Город   А-1</v>
      </c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5">
        <f>D90+E90+F90+G90+H90+I90+J90+K90+L90+M90</f>
        <v>0</v>
      </c>
      <c r="O90" s="26">
        <f>RANK(N90,N90:N109,0)</f>
        <v>4</v>
      </c>
    </row>
    <row r="91" spans="1:15" x14ac:dyDescent="0.25">
      <c r="A91" s="9" t="str">
        <f>Участники!E$3</f>
        <v>А-2</v>
      </c>
      <c r="B91" s="10" t="str">
        <f>Участники!F$3</f>
        <v>Имя   А-2</v>
      </c>
      <c r="C91" s="8" t="str">
        <f>Участники!G$3</f>
        <v>Город   А-2</v>
      </c>
      <c r="D91" s="8">
        <v>6</v>
      </c>
      <c r="E91" s="8"/>
      <c r="F91" s="8"/>
      <c r="G91" s="8"/>
      <c r="H91" s="8"/>
      <c r="I91" s="8"/>
      <c r="J91" s="8"/>
      <c r="K91" s="8"/>
      <c r="L91" s="8"/>
      <c r="M91" s="8"/>
      <c r="N91" s="11">
        <f t="shared" ref="N91:N109" si="3">D91+E91+F91+G91+H91+I91+J91+K91+L91+M91</f>
        <v>6</v>
      </c>
      <c r="O91" s="12">
        <f>RANK(N91,N90:N109,0)</f>
        <v>2</v>
      </c>
    </row>
    <row r="92" spans="1:15" x14ac:dyDescent="0.25">
      <c r="A92" s="9" t="str">
        <f>Участники!E$4</f>
        <v>А-3</v>
      </c>
      <c r="B92" s="10" t="str">
        <f>Участники!F$4</f>
        <v>Имя   А-3</v>
      </c>
      <c r="C92" s="8" t="str">
        <f>Участники!G$4</f>
        <v>Город   А-3</v>
      </c>
      <c r="D92" s="8"/>
      <c r="E92" s="8"/>
      <c r="F92" s="8"/>
      <c r="G92" s="8"/>
      <c r="H92" s="8"/>
      <c r="I92" s="8"/>
      <c r="J92" s="8"/>
      <c r="K92" s="8"/>
      <c r="L92" s="8"/>
      <c r="M92" s="8"/>
      <c r="N92" s="11">
        <f t="shared" si="3"/>
        <v>0</v>
      </c>
      <c r="O92" s="12">
        <f>RANK(N92,N90:N109,0)</f>
        <v>4</v>
      </c>
    </row>
    <row r="93" spans="1:15" x14ac:dyDescent="0.25">
      <c r="A93" s="9" t="str">
        <f>Участники!E$5</f>
        <v>А-4</v>
      </c>
      <c r="B93" s="10" t="str">
        <f>Участники!F$5</f>
        <v>Имя   А-4</v>
      </c>
      <c r="C93" s="8" t="str">
        <f>Участники!G$5</f>
        <v>Город   А-4</v>
      </c>
      <c r="D93" s="8"/>
      <c r="E93" s="8"/>
      <c r="F93" s="8"/>
      <c r="G93" s="8"/>
      <c r="H93" s="8"/>
      <c r="I93" s="8"/>
      <c r="J93" s="8"/>
      <c r="K93" s="8"/>
      <c r="L93" s="8"/>
      <c r="M93" s="8"/>
      <c r="N93" s="11">
        <f t="shared" si="3"/>
        <v>0</v>
      </c>
      <c r="O93" s="12">
        <f>RANK(N93,N90:N109,0)</f>
        <v>4</v>
      </c>
    </row>
    <row r="94" spans="1:15" x14ac:dyDescent="0.25">
      <c r="A94" s="9" t="str">
        <f>Участники!E$6</f>
        <v>А-5</v>
      </c>
      <c r="B94" s="10" t="str">
        <f>Участники!F$6</f>
        <v>Имя   А-5</v>
      </c>
      <c r="C94" s="8" t="str">
        <f>Участники!G$6</f>
        <v>Город   А-5</v>
      </c>
      <c r="D94" s="8">
        <v>7</v>
      </c>
      <c r="E94" s="8"/>
      <c r="F94" s="8"/>
      <c r="G94" s="8"/>
      <c r="H94" s="8"/>
      <c r="I94" s="8"/>
      <c r="J94" s="8"/>
      <c r="K94" s="8"/>
      <c r="L94" s="8"/>
      <c r="M94" s="8"/>
      <c r="N94" s="11">
        <f t="shared" si="3"/>
        <v>7</v>
      </c>
      <c r="O94" s="12">
        <f>RANK(N94,N90:N109,0)</f>
        <v>1</v>
      </c>
    </row>
    <row r="95" spans="1:15" x14ac:dyDescent="0.25">
      <c r="A95" s="9" t="str">
        <f>Участники!E$7</f>
        <v>А-6</v>
      </c>
      <c r="B95" s="10" t="str">
        <f>Участники!F$7</f>
        <v>Имя   А-6</v>
      </c>
      <c r="C95" s="8" t="str">
        <f>Участники!G$7</f>
        <v>Город   А-6</v>
      </c>
      <c r="D95" s="8"/>
      <c r="E95" s="8"/>
      <c r="F95" s="8"/>
      <c r="G95" s="8"/>
      <c r="H95" s="8"/>
      <c r="I95" s="8"/>
      <c r="J95" s="8"/>
      <c r="K95" s="8"/>
      <c r="L95" s="8"/>
      <c r="M95" s="8"/>
      <c r="N95" s="11">
        <f t="shared" si="3"/>
        <v>0</v>
      </c>
      <c r="O95" s="12">
        <f>RANK(N95,N90:N109,0)</f>
        <v>4</v>
      </c>
    </row>
    <row r="96" spans="1:15" x14ac:dyDescent="0.25">
      <c r="A96" s="9" t="str">
        <f>Участники!E$8</f>
        <v>А-7</v>
      </c>
      <c r="B96" s="10" t="str">
        <f>Участники!F$8</f>
        <v>Имя   А-7</v>
      </c>
      <c r="C96" s="8" t="str">
        <f>Участники!G$8</f>
        <v>Город   А-7</v>
      </c>
      <c r="D96" s="8"/>
      <c r="E96" s="8"/>
      <c r="F96" s="8"/>
      <c r="G96" s="8"/>
      <c r="H96" s="8"/>
      <c r="I96" s="8"/>
      <c r="J96" s="8"/>
      <c r="K96" s="8"/>
      <c r="L96" s="8"/>
      <c r="M96" s="8"/>
      <c r="N96" s="11">
        <f t="shared" si="3"/>
        <v>0</v>
      </c>
      <c r="O96" s="12">
        <f>RANK(N96,N90:N109,0)</f>
        <v>4</v>
      </c>
    </row>
    <row r="97" spans="1:15" x14ac:dyDescent="0.25">
      <c r="A97" s="9" t="str">
        <f>Участники!E$9</f>
        <v>А-8</v>
      </c>
      <c r="B97" s="10" t="str">
        <f>Участники!F$9</f>
        <v>Имя   А-8</v>
      </c>
      <c r="C97" s="8" t="str">
        <f>Участники!G$9</f>
        <v>Город   А-8</v>
      </c>
      <c r="D97" s="8"/>
      <c r="E97" s="8"/>
      <c r="F97" s="8"/>
      <c r="G97" s="8"/>
      <c r="H97" s="8"/>
      <c r="I97" s="8"/>
      <c r="J97" s="8"/>
      <c r="K97" s="8"/>
      <c r="L97" s="8"/>
      <c r="M97" s="8"/>
      <c r="N97" s="11">
        <f t="shared" si="3"/>
        <v>0</v>
      </c>
      <c r="O97" s="12">
        <f>RANK(N97,N90:N109,0)</f>
        <v>4</v>
      </c>
    </row>
    <row r="98" spans="1:15" x14ac:dyDescent="0.25">
      <c r="A98" s="9" t="str">
        <f>Участники!E$10</f>
        <v>А-9</v>
      </c>
      <c r="B98" s="10" t="str">
        <f>Участники!F$10</f>
        <v>Имя   А-9</v>
      </c>
      <c r="C98" s="8" t="str">
        <f>Участники!G$10</f>
        <v>Город   А-9</v>
      </c>
      <c r="D98" s="8"/>
      <c r="E98" s="8"/>
      <c r="F98" s="8"/>
      <c r="G98" s="8"/>
      <c r="H98" s="8"/>
      <c r="I98" s="8"/>
      <c r="J98" s="8"/>
      <c r="K98" s="8"/>
      <c r="L98" s="8"/>
      <c r="M98" s="8"/>
      <c r="N98" s="11">
        <f t="shared" si="3"/>
        <v>0</v>
      </c>
      <c r="O98" s="12">
        <f>RANK(N98,N90:N109,0)</f>
        <v>4</v>
      </c>
    </row>
    <row r="99" spans="1:15" x14ac:dyDescent="0.25">
      <c r="A99" s="9" t="str">
        <f>Участники!E$11</f>
        <v>А-10</v>
      </c>
      <c r="B99" s="10" t="str">
        <f>Участники!F$11</f>
        <v>Имя   А-10</v>
      </c>
      <c r="C99" s="8" t="str">
        <f>Участники!G$11</f>
        <v>Город   А-10</v>
      </c>
      <c r="D99" s="8"/>
      <c r="E99" s="8"/>
      <c r="F99" s="8"/>
      <c r="G99" s="8"/>
      <c r="H99" s="8"/>
      <c r="I99" s="8"/>
      <c r="J99" s="8"/>
      <c r="K99" s="8"/>
      <c r="L99" s="8"/>
      <c r="M99" s="8"/>
      <c r="N99" s="11">
        <f t="shared" si="3"/>
        <v>0</v>
      </c>
      <c r="O99" s="12">
        <f>RANK(N99,N90:N109,0)</f>
        <v>4</v>
      </c>
    </row>
    <row r="100" spans="1:15" x14ac:dyDescent="0.25">
      <c r="A100" s="9" t="str">
        <f>Участники!E$12</f>
        <v>А-11</v>
      </c>
      <c r="B100" s="10" t="str">
        <f>Участники!F$12</f>
        <v>Имя   А-11</v>
      </c>
      <c r="C100" s="8" t="str">
        <f>Участники!G$12</f>
        <v>Город   А-11</v>
      </c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11">
        <f t="shared" si="3"/>
        <v>0</v>
      </c>
      <c r="O100" s="12">
        <f>RANK(N100,N90:N109,0)</f>
        <v>4</v>
      </c>
    </row>
    <row r="101" spans="1:15" x14ac:dyDescent="0.25">
      <c r="A101" s="9" t="str">
        <f>Участники!E$13</f>
        <v>А-12</v>
      </c>
      <c r="B101" s="10" t="str">
        <f>Участники!F$13</f>
        <v>Имя   А-12</v>
      </c>
      <c r="C101" s="8" t="str">
        <f>Участники!G$13</f>
        <v>Город   А-12</v>
      </c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11">
        <f t="shared" si="3"/>
        <v>0</v>
      </c>
      <c r="O101" s="12">
        <f>RANK(N101,N90:N109,0)</f>
        <v>4</v>
      </c>
    </row>
    <row r="102" spans="1:15" x14ac:dyDescent="0.25">
      <c r="A102" s="9" t="str">
        <f>Участники!E$14</f>
        <v>А-13</v>
      </c>
      <c r="B102" s="10" t="str">
        <f>Участники!F$14</f>
        <v>Имя   А-13</v>
      </c>
      <c r="C102" s="8" t="str">
        <f>Участники!G$14</f>
        <v>Город   А-13</v>
      </c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11">
        <f t="shared" si="3"/>
        <v>0</v>
      </c>
      <c r="O102" s="12">
        <f>RANK(N102,N90:N109,0)</f>
        <v>4</v>
      </c>
    </row>
    <row r="103" spans="1:15" x14ac:dyDescent="0.25">
      <c r="A103" s="9" t="str">
        <f>Участники!E$15</f>
        <v>А-14</v>
      </c>
      <c r="B103" s="10" t="str">
        <f>Участники!F$15</f>
        <v>Имя   А-14</v>
      </c>
      <c r="C103" s="8" t="str">
        <f>Участники!G$15</f>
        <v>Город   А-14</v>
      </c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11">
        <f t="shared" si="3"/>
        <v>0</v>
      </c>
      <c r="O103" s="12">
        <f>RANK(N103,N90:N109,0)</f>
        <v>4</v>
      </c>
    </row>
    <row r="104" spans="1:15" x14ac:dyDescent="0.25">
      <c r="A104" s="9" t="str">
        <f>Участники!E$16</f>
        <v>А-15</v>
      </c>
      <c r="B104" s="10" t="str">
        <f>Участники!F$16</f>
        <v>Имя   А-15</v>
      </c>
      <c r="C104" s="8" t="str">
        <f>Участники!G$16</f>
        <v>Город   А-15</v>
      </c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11">
        <f t="shared" si="3"/>
        <v>0</v>
      </c>
      <c r="O104" s="12">
        <f>RANK(N104,N90:N109,0)</f>
        <v>4</v>
      </c>
    </row>
    <row r="105" spans="1:15" x14ac:dyDescent="0.25">
      <c r="A105" s="9" t="str">
        <f>Участники!E$17</f>
        <v>А-16</v>
      </c>
      <c r="B105" s="10" t="str">
        <f>Участники!F$17</f>
        <v>Имя   А-16</v>
      </c>
      <c r="C105" s="8" t="str">
        <f>Участники!G$17</f>
        <v>Город   А-16</v>
      </c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11">
        <f t="shared" si="3"/>
        <v>0</v>
      </c>
      <c r="O105" s="12">
        <f>RANK(N105,N90:N109,0)</f>
        <v>4</v>
      </c>
    </row>
    <row r="106" spans="1:15" x14ac:dyDescent="0.25">
      <c r="A106" s="9" t="str">
        <f>Участники!E$18</f>
        <v>А-17</v>
      </c>
      <c r="B106" s="10" t="str">
        <f>Участники!F$18</f>
        <v>Имя   А-17</v>
      </c>
      <c r="C106" s="8" t="str">
        <f>Участники!G$18</f>
        <v>Город   А-17</v>
      </c>
      <c r="D106" s="8">
        <v>6</v>
      </c>
      <c r="E106" s="8"/>
      <c r="F106" s="8"/>
      <c r="G106" s="8"/>
      <c r="H106" s="8"/>
      <c r="I106" s="8"/>
      <c r="J106" s="8"/>
      <c r="K106" s="8"/>
      <c r="L106" s="8"/>
      <c r="M106" s="8"/>
      <c r="N106" s="11">
        <f t="shared" si="3"/>
        <v>6</v>
      </c>
      <c r="O106" s="12">
        <f>RANK(N106,N90:N109,0)</f>
        <v>2</v>
      </c>
    </row>
    <row r="107" spans="1:15" x14ac:dyDescent="0.25">
      <c r="A107" s="9" t="str">
        <f>Участники!E$19</f>
        <v>А-18</v>
      </c>
      <c r="B107" s="10" t="str">
        <f>Участники!F$19</f>
        <v>Имя   А-18</v>
      </c>
      <c r="C107" s="8" t="str">
        <f>Участники!G$19</f>
        <v>Город   А-18</v>
      </c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11">
        <f t="shared" si="3"/>
        <v>0</v>
      </c>
      <c r="O107" s="12">
        <f>RANK(N107,N90:N109,0)</f>
        <v>4</v>
      </c>
    </row>
    <row r="108" spans="1:15" x14ac:dyDescent="0.25">
      <c r="A108" s="9" t="str">
        <f>Участники!E$20</f>
        <v>А-19</v>
      </c>
      <c r="B108" s="10" t="str">
        <f>Участники!F$20</f>
        <v>Имя   А-19</v>
      </c>
      <c r="C108" s="8" t="str">
        <f>Участники!G$20</f>
        <v>Город   А-19</v>
      </c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11">
        <f t="shared" si="3"/>
        <v>0</v>
      </c>
      <c r="O108" s="12">
        <f>RANK(N108,N90:N109,0)</f>
        <v>4</v>
      </c>
    </row>
    <row r="109" spans="1:15" ht="15.75" thickBot="1" x14ac:dyDescent="0.3">
      <c r="A109" s="13" t="str">
        <f>Участники!E$21</f>
        <v>А-20</v>
      </c>
      <c r="B109" s="14" t="str">
        <f>Участники!F$21</f>
        <v>Имя   А-20</v>
      </c>
      <c r="C109" s="15" t="str">
        <f>Участники!G$21</f>
        <v>Город   А-20</v>
      </c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6">
        <f t="shared" si="3"/>
        <v>0</v>
      </c>
      <c r="O109" s="17">
        <f>RANK(N109,N90:N109,0)</f>
        <v>4</v>
      </c>
    </row>
    <row r="112" spans="1:15" ht="15.75" thickBot="1" x14ac:dyDescent="0.3"/>
    <row r="113" spans="1:15" x14ac:dyDescent="0.25">
      <c r="A113" s="36" t="s">
        <v>1</v>
      </c>
      <c r="B113" s="37" t="s">
        <v>43</v>
      </c>
      <c r="C113" s="37" t="s">
        <v>44</v>
      </c>
      <c r="D113" s="27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9"/>
    </row>
    <row r="114" spans="1:15" x14ac:dyDescent="0.25">
      <c r="A114" s="7" t="str">
        <f>Участники!E6</f>
        <v>А-5</v>
      </c>
      <c r="B114" s="7" t="str">
        <f>Участники!F6</f>
        <v>Имя   А-5</v>
      </c>
      <c r="C114" s="7" t="str">
        <f>Участники!G6</f>
        <v>Город   А-5</v>
      </c>
      <c r="D114" s="30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2"/>
    </row>
    <row r="115" spans="1:15" x14ac:dyDescent="0.25">
      <c r="A115" s="19"/>
      <c r="B115" s="20"/>
      <c r="C115" s="21"/>
      <c r="D115" s="33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5"/>
    </row>
    <row r="116" spans="1:15" x14ac:dyDescent="0.25">
      <c r="A116" s="38"/>
      <c r="B116" s="39"/>
      <c r="C116" s="40"/>
      <c r="D116" s="104" t="s">
        <v>56</v>
      </c>
      <c r="E116" s="104"/>
      <c r="F116" s="104"/>
      <c r="G116" s="104"/>
      <c r="H116" s="104"/>
      <c r="I116" s="104"/>
      <c r="J116" s="104"/>
      <c r="K116" s="104"/>
      <c r="L116" s="104"/>
      <c r="M116" s="104"/>
      <c r="N116" s="105" t="s">
        <v>57</v>
      </c>
      <c r="O116" s="106" t="s">
        <v>58</v>
      </c>
    </row>
    <row r="117" spans="1:15" x14ac:dyDescent="0.25">
      <c r="A117" s="38" t="s">
        <v>1</v>
      </c>
      <c r="B117" s="40" t="s">
        <v>45</v>
      </c>
      <c r="C117" s="40" t="s">
        <v>44</v>
      </c>
      <c r="D117" s="40" t="s">
        <v>46</v>
      </c>
      <c r="E117" s="40" t="s">
        <v>47</v>
      </c>
      <c r="F117" s="40" t="s">
        <v>48</v>
      </c>
      <c r="G117" s="40" t="s">
        <v>49</v>
      </c>
      <c r="H117" s="40" t="s">
        <v>50</v>
      </c>
      <c r="I117" s="40" t="s">
        <v>51</v>
      </c>
      <c r="J117" s="40" t="s">
        <v>52</v>
      </c>
      <c r="K117" s="40" t="s">
        <v>53</v>
      </c>
      <c r="L117" s="40" t="s">
        <v>54</v>
      </c>
      <c r="M117" s="40" t="s">
        <v>55</v>
      </c>
      <c r="N117" s="105"/>
      <c r="O117" s="106"/>
    </row>
    <row r="118" spans="1:15" x14ac:dyDescent="0.25">
      <c r="A118" s="22" t="str">
        <f>Участники!E$2</f>
        <v>А-1</v>
      </c>
      <c r="B118" s="23" t="str">
        <f>Участники!F$2</f>
        <v>Имя   А-1</v>
      </c>
      <c r="C118" s="24" t="str">
        <f>Участники!G$2</f>
        <v>Город   А-1</v>
      </c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5">
        <f>D118+E118+F118+G118+H118+I118+J118+K118+L118+M118</f>
        <v>0</v>
      </c>
      <c r="O118" s="26">
        <f>RANK(N118,N118:N137,0)</f>
        <v>5</v>
      </c>
    </row>
    <row r="119" spans="1:15" x14ac:dyDescent="0.25">
      <c r="A119" s="9" t="str">
        <f>Участники!E$3</f>
        <v>А-2</v>
      </c>
      <c r="B119" s="10" t="str">
        <f>Участники!F$3</f>
        <v>Имя   А-2</v>
      </c>
      <c r="C119" s="8" t="str">
        <f>Участники!G$3</f>
        <v>Город   А-2</v>
      </c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11">
        <f t="shared" ref="N119:N137" si="4">D119+E119+F119+G119+H119+I119+J119+K119+L119+M119</f>
        <v>0</v>
      </c>
      <c r="O119" s="12">
        <f>RANK(N119,N118:N137,0)</f>
        <v>5</v>
      </c>
    </row>
    <row r="120" spans="1:15" x14ac:dyDescent="0.25">
      <c r="A120" s="9" t="str">
        <f>Участники!E$4</f>
        <v>А-3</v>
      </c>
      <c r="B120" s="10" t="str">
        <f>Участники!F$4</f>
        <v>Имя   А-3</v>
      </c>
      <c r="C120" s="8" t="str">
        <f>Участники!G$4</f>
        <v>Город   А-3</v>
      </c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11">
        <f t="shared" si="4"/>
        <v>0</v>
      </c>
      <c r="O120" s="12">
        <f>RANK(N120,N118:N137,0)</f>
        <v>5</v>
      </c>
    </row>
    <row r="121" spans="1:15" x14ac:dyDescent="0.25">
      <c r="A121" s="9" t="str">
        <f>Участники!E$5</f>
        <v>А-4</v>
      </c>
      <c r="B121" s="10" t="str">
        <f>Участники!F$5</f>
        <v>Имя   А-4</v>
      </c>
      <c r="C121" s="8" t="str">
        <f>Участники!G$5</f>
        <v>Город   А-4</v>
      </c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11">
        <f t="shared" si="4"/>
        <v>0</v>
      </c>
      <c r="O121" s="12">
        <f>RANK(N121,N118:N137,0)</f>
        <v>5</v>
      </c>
    </row>
    <row r="122" spans="1:15" x14ac:dyDescent="0.25">
      <c r="A122" s="9" t="str">
        <f>Участники!E$6</f>
        <v>А-5</v>
      </c>
      <c r="B122" s="10" t="str">
        <f>Участники!F$6</f>
        <v>Имя   А-5</v>
      </c>
      <c r="C122" s="8" t="str">
        <f>Участники!G$6</f>
        <v>Город   А-5</v>
      </c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11">
        <f t="shared" si="4"/>
        <v>0</v>
      </c>
      <c r="O122" s="12">
        <f>RANK(N122,N118:N137,0)</f>
        <v>5</v>
      </c>
    </row>
    <row r="123" spans="1:15" x14ac:dyDescent="0.25">
      <c r="A123" s="9" t="str">
        <f>Участники!E$7</f>
        <v>А-6</v>
      </c>
      <c r="B123" s="10" t="str">
        <f>Участники!F$7</f>
        <v>Имя   А-6</v>
      </c>
      <c r="C123" s="8" t="str">
        <f>Участники!G$7</f>
        <v>Город   А-6</v>
      </c>
      <c r="D123" s="8">
        <v>67</v>
      </c>
      <c r="E123" s="8"/>
      <c r="F123" s="8"/>
      <c r="G123" s="8"/>
      <c r="H123" s="8"/>
      <c r="I123" s="8"/>
      <c r="J123" s="8"/>
      <c r="K123" s="8"/>
      <c r="L123" s="8"/>
      <c r="M123" s="8"/>
      <c r="N123" s="11">
        <f t="shared" si="4"/>
        <v>67</v>
      </c>
      <c r="O123" s="12">
        <f>RANK(N123,N118:N137,0)</f>
        <v>1</v>
      </c>
    </row>
    <row r="124" spans="1:15" x14ac:dyDescent="0.25">
      <c r="A124" s="9" t="str">
        <f>Участники!E$8</f>
        <v>А-7</v>
      </c>
      <c r="B124" s="10" t="str">
        <f>Участники!F$8</f>
        <v>Имя   А-7</v>
      </c>
      <c r="C124" s="8" t="str">
        <f>Участники!G$8</f>
        <v>Город   А-7</v>
      </c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11">
        <f t="shared" si="4"/>
        <v>0</v>
      </c>
      <c r="O124" s="12">
        <f>RANK(N124,N118:N137,0)</f>
        <v>5</v>
      </c>
    </row>
    <row r="125" spans="1:15" x14ac:dyDescent="0.25">
      <c r="A125" s="9" t="str">
        <f>Участники!E$9</f>
        <v>А-8</v>
      </c>
      <c r="B125" s="10" t="str">
        <f>Участники!F$9</f>
        <v>Имя   А-8</v>
      </c>
      <c r="C125" s="8" t="str">
        <f>Участники!G$9</f>
        <v>Город   А-8</v>
      </c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11">
        <f t="shared" si="4"/>
        <v>0</v>
      </c>
      <c r="O125" s="12">
        <f>RANK(N125,N118:N137,0)</f>
        <v>5</v>
      </c>
    </row>
    <row r="126" spans="1:15" x14ac:dyDescent="0.25">
      <c r="A126" s="9" t="str">
        <f>Участники!E$10</f>
        <v>А-9</v>
      </c>
      <c r="B126" s="10" t="str">
        <f>Участники!F$10</f>
        <v>Имя   А-9</v>
      </c>
      <c r="C126" s="8" t="str">
        <f>Участники!G$10</f>
        <v>Город   А-9</v>
      </c>
      <c r="D126" s="8">
        <v>7</v>
      </c>
      <c r="E126" s="8"/>
      <c r="F126" s="8"/>
      <c r="G126" s="8"/>
      <c r="H126" s="8"/>
      <c r="I126" s="8"/>
      <c r="J126" s="8"/>
      <c r="K126" s="8"/>
      <c r="L126" s="8"/>
      <c r="M126" s="8"/>
      <c r="N126" s="11">
        <f t="shared" si="4"/>
        <v>7</v>
      </c>
      <c r="O126" s="12">
        <f>RANK(N126,N118:N137,0)</f>
        <v>3</v>
      </c>
    </row>
    <row r="127" spans="1:15" x14ac:dyDescent="0.25">
      <c r="A127" s="9" t="str">
        <f>Участники!E$11</f>
        <v>А-10</v>
      </c>
      <c r="B127" s="10" t="str">
        <f>Участники!F$11</f>
        <v>Имя   А-10</v>
      </c>
      <c r="C127" s="8" t="str">
        <f>Участники!G$11</f>
        <v>Город   А-10</v>
      </c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11">
        <f t="shared" si="4"/>
        <v>0</v>
      </c>
      <c r="O127" s="12">
        <f>RANK(N127,N118:N137,0)</f>
        <v>5</v>
      </c>
    </row>
    <row r="128" spans="1:15" x14ac:dyDescent="0.25">
      <c r="A128" s="9" t="str">
        <f>Участники!E$12</f>
        <v>А-11</v>
      </c>
      <c r="B128" s="10" t="str">
        <f>Участники!F$12</f>
        <v>Имя   А-11</v>
      </c>
      <c r="C128" s="8" t="str">
        <f>Участники!G$12</f>
        <v>Город   А-11</v>
      </c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11">
        <f t="shared" si="4"/>
        <v>0</v>
      </c>
      <c r="O128" s="12">
        <f>RANK(N128,N118:N137,0)</f>
        <v>5</v>
      </c>
    </row>
    <row r="129" spans="1:15" x14ac:dyDescent="0.25">
      <c r="A129" s="9" t="str">
        <f>Участники!E$13</f>
        <v>А-12</v>
      </c>
      <c r="B129" s="10" t="str">
        <f>Участники!F$13</f>
        <v>Имя   А-12</v>
      </c>
      <c r="C129" s="8" t="str">
        <f>Участники!G$13</f>
        <v>Город   А-12</v>
      </c>
      <c r="D129" s="8">
        <v>6</v>
      </c>
      <c r="E129" s="8"/>
      <c r="F129" s="8"/>
      <c r="G129" s="8"/>
      <c r="H129" s="8"/>
      <c r="I129" s="8"/>
      <c r="J129" s="8"/>
      <c r="K129" s="8"/>
      <c r="L129" s="8"/>
      <c r="M129" s="8"/>
      <c r="N129" s="11">
        <f t="shared" si="4"/>
        <v>6</v>
      </c>
      <c r="O129" s="12">
        <f>RANK(N129,N118:N137,0)</f>
        <v>4</v>
      </c>
    </row>
    <row r="130" spans="1:15" x14ac:dyDescent="0.25">
      <c r="A130" s="9" t="str">
        <f>Участники!E$14</f>
        <v>А-13</v>
      </c>
      <c r="B130" s="10" t="str">
        <f>Участники!F$14</f>
        <v>Имя   А-13</v>
      </c>
      <c r="C130" s="8" t="str">
        <f>Участники!G$14</f>
        <v>Город   А-13</v>
      </c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11">
        <f t="shared" si="4"/>
        <v>0</v>
      </c>
      <c r="O130" s="12">
        <f>RANK(N130,N118:N137,0)</f>
        <v>5</v>
      </c>
    </row>
    <row r="131" spans="1:15" x14ac:dyDescent="0.25">
      <c r="A131" s="9" t="str">
        <f>Участники!E$15</f>
        <v>А-14</v>
      </c>
      <c r="B131" s="10" t="str">
        <f>Участники!F$15</f>
        <v>Имя   А-14</v>
      </c>
      <c r="C131" s="8" t="str">
        <f>Участники!G$15</f>
        <v>Город   А-14</v>
      </c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11">
        <f t="shared" si="4"/>
        <v>0</v>
      </c>
      <c r="O131" s="12">
        <f>RANK(N131,N118:N137,0)</f>
        <v>5</v>
      </c>
    </row>
    <row r="132" spans="1:15" x14ac:dyDescent="0.25">
      <c r="A132" s="9" t="str">
        <f>Участники!E$16</f>
        <v>А-15</v>
      </c>
      <c r="B132" s="10" t="str">
        <f>Участники!F$16</f>
        <v>Имя   А-15</v>
      </c>
      <c r="C132" s="8" t="str">
        <f>Участники!G$16</f>
        <v>Город   А-15</v>
      </c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11">
        <f t="shared" si="4"/>
        <v>0</v>
      </c>
      <c r="O132" s="12">
        <f>RANK(N132,N118:N137,0)</f>
        <v>5</v>
      </c>
    </row>
    <row r="133" spans="1:15" x14ac:dyDescent="0.25">
      <c r="A133" s="9" t="str">
        <f>Участники!E$17</f>
        <v>А-16</v>
      </c>
      <c r="B133" s="10" t="str">
        <f>Участники!F$17</f>
        <v>Имя   А-16</v>
      </c>
      <c r="C133" s="8" t="str">
        <f>Участники!G$17</f>
        <v>Город   А-16</v>
      </c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11">
        <f t="shared" si="4"/>
        <v>0</v>
      </c>
      <c r="O133" s="12">
        <f>RANK(N133,N118:N137,0)</f>
        <v>5</v>
      </c>
    </row>
    <row r="134" spans="1:15" x14ac:dyDescent="0.25">
      <c r="A134" s="9" t="str">
        <f>Участники!E$18</f>
        <v>А-17</v>
      </c>
      <c r="B134" s="10" t="str">
        <f>Участники!F$18</f>
        <v>Имя   А-17</v>
      </c>
      <c r="C134" s="8" t="str">
        <f>Участники!G$18</f>
        <v>Город   А-17</v>
      </c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11">
        <f t="shared" si="4"/>
        <v>0</v>
      </c>
      <c r="O134" s="12">
        <f>RANK(N134,N118:N137,0)</f>
        <v>5</v>
      </c>
    </row>
    <row r="135" spans="1:15" x14ac:dyDescent="0.25">
      <c r="A135" s="9" t="str">
        <f>Участники!E$19</f>
        <v>А-18</v>
      </c>
      <c r="B135" s="10" t="str">
        <f>Участники!F$19</f>
        <v>Имя   А-18</v>
      </c>
      <c r="C135" s="8" t="str">
        <f>Участники!G$19</f>
        <v>Город   А-18</v>
      </c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11">
        <f t="shared" si="4"/>
        <v>0</v>
      </c>
      <c r="O135" s="12">
        <f>RANK(N135,N118:N137,0)</f>
        <v>5</v>
      </c>
    </row>
    <row r="136" spans="1:15" x14ac:dyDescent="0.25">
      <c r="A136" s="9" t="str">
        <f>Участники!E$20</f>
        <v>А-19</v>
      </c>
      <c r="B136" s="10" t="str">
        <f>Участники!F$20</f>
        <v>Имя   А-19</v>
      </c>
      <c r="C136" s="8" t="str">
        <f>Участники!G$20</f>
        <v>Город   А-19</v>
      </c>
      <c r="D136" s="8">
        <v>8</v>
      </c>
      <c r="E136" s="8"/>
      <c r="F136" s="8"/>
      <c r="G136" s="8"/>
      <c r="H136" s="8"/>
      <c r="I136" s="8"/>
      <c r="J136" s="8"/>
      <c r="K136" s="8"/>
      <c r="L136" s="8"/>
      <c r="M136" s="8"/>
      <c r="N136" s="11">
        <f t="shared" si="4"/>
        <v>8</v>
      </c>
      <c r="O136" s="12">
        <f>RANK(N136,N118:N137,0)</f>
        <v>2</v>
      </c>
    </row>
    <row r="137" spans="1:15" ht="15.75" thickBot="1" x14ac:dyDescent="0.3">
      <c r="A137" s="13" t="str">
        <f>Участники!E$21</f>
        <v>А-20</v>
      </c>
      <c r="B137" s="14" t="str">
        <f>Участники!F$21</f>
        <v>Имя   А-20</v>
      </c>
      <c r="C137" s="15" t="str">
        <f>Участники!G$21</f>
        <v>Город   А-20</v>
      </c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6">
        <f t="shared" si="4"/>
        <v>0</v>
      </c>
      <c r="O137" s="17">
        <f>RANK(N137,N118:N137,0)</f>
        <v>5</v>
      </c>
    </row>
    <row r="140" spans="1:15" ht="15.75" thickBot="1" x14ac:dyDescent="0.3"/>
    <row r="141" spans="1:15" x14ac:dyDescent="0.25">
      <c r="A141" s="36" t="s">
        <v>1</v>
      </c>
      <c r="B141" s="37" t="s">
        <v>43</v>
      </c>
      <c r="C141" s="37" t="s">
        <v>44</v>
      </c>
      <c r="D141" s="27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9"/>
    </row>
    <row r="142" spans="1:15" x14ac:dyDescent="0.25">
      <c r="A142" s="7" t="str">
        <f>Участники!E7</f>
        <v>А-6</v>
      </c>
      <c r="B142" s="7" t="str">
        <f>Участники!F7</f>
        <v>Имя   А-6</v>
      </c>
      <c r="C142" s="7" t="str">
        <f>Участники!G7</f>
        <v>Город   А-6</v>
      </c>
      <c r="D142" s="30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2"/>
    </row>
    <row r="143" spans="1:15" x14ac:dyDescent="0.25">
      <c r="A143" s="19"/>
      <c r="B143" s="20"/>
      <c r="C143" s="21"/>
      <c r="D143" s="33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5"/>
    </row>
    <row r="144" spans="1:15" x14ac:dyDescent="0.25">
      <c r="A144" s="38"/>
      <c r="B144" s="39"/>
      <c r="C144" s="40"/>
      <c r="D144" s="104" t="s">
        <v>56</v>
      </c>
      <c r="E144" s="104"/>
      <c r="F144" s="104"/>
      <c r="G144" s="104"/>
      <c r="H144" s="104"/>
      <c r="I144" s="104"/>
      <c r="J144" s="104"/>
      <c r="K144" s="104"/>
      <c r="L144" s="104"/>
      <c r="M144" s="104"/>
      <c r="N144" s="105" t="s">
        <v>57</v>
      </c>
      <c r="O144" s="106" t="s">
        <v>58</v>
      </c>
    </row>
    <row r="145" spans="1:15" x14ac:dyDescent="0.25">
      <c r="A145" s="38" t="s">
        <v>1</v>
      </c>
      <c r="B145" s="40" t="s">
        <v>45</v>
      </c>
      <c r="C145" s="40" t="s">
        <v>44</v>
      </c>
      <c r="D145" s="40" t="s">
        <v>46</v>
      </c>
      <c r="E145" s="40" t="s">
        <v>47</v>
      </c>
      <c r="F145" s="40" t="s">
        <v>48</v>
      </c>
      <c r="G145" s="40" t="s">
        <v>49</v>
      </c>
      <c r="H145" s="40" t="s">
        <v>50</v>
      </c>
      <c r="I145" s="40" t="s">
        <v>51</v>
      </c>
      <c r="J145" s="40" t="s">
        <v>52</v>
      </c>
      <c r="K145" s="40" t="s">
        <v>53</v>
      </c>
      <c r="L145" s="40" t="s">
        <v>54</v>
      </c>
      <c r="M145" s="40" t="s">
        <v>55</v>
      </c>
      <c r="N145" s="105"/>
      <c r="O145" s="106"/>
    </row>
    <row r="146" spans="1:15" x14ac:dyDescent="0.25">
      <c r="A146" s="22" t="str">
        <f>Участники!E$2</f>
        <v>А-1</v>
      </c>
      <c r="B146" s="23" t="str">
        <f>Участники!F$2</f>
        <v>Имя   А-1</v>
      </c>
      <c r="C146" s="24" t="str">
        <f>Участники!G$2</f>
        <v>Город   А-1</v>
      </c>
      <c r="D146" s="24"/>
      <c r="E146" s="24">
        <v>2</v>
      </c>
      <c r="F146" s="24"/>
      <c r="G146" s="24"/>
      <c r="H146" s="24"/>
      <c r="I146" s="24"/>
      <c r="J146" s="24"/>
      <c r="K146" s="24"/>
      <c r="L146" s="24"/>
      <c r="M146" s="24"/>
      <c r="N146" s="25">
        <f>D146+E146+F146+G146+H146+I146+J146+K146+L146+M146</f>
        <v>2</v>
      </c>
      <c r="O146" s="26">
        <f>RANK(N146,N146:N165,0)</f>
        <v>20</v>
      </c>
    </row>
    <row r="147" spans="1:15" x14ac:dyDescent="0.25">
      <c r="A147" s="9" t="str">
        <f>Участники!E$3</f>
        <v>А-2</v>
      </c>
      <c r="B147" s="10" t="str">
        <f>Участники!F$3</f>
        <v>Имя   А-2</v>
      </c>
      <c r="C147" s="8" t="str">
        <f>Участники!G$3</f>
        <v>Город   А-2</v>
      </c>
      <c r="D147" s="8"/>
      <c r="E147" s="8">
        <v>3</v>
      </c>
      <c r="F147" s="8"/>
      <c r="G147" s="8"/>
      <c r="H147" s="8"/>
      <c r="I147" s="8"/>
      <c r="J147" s="8"/>
      <c r="K147" s="8"/>
      <c r="L147" s="8"/>
      <c r="M147" s="8"/>
      <c r="N147" s="11">
        <f t="shared" ref="N147:N165" si="5">D147+E147+F147+G147+H147+I147+J147+K147+L147+M147</f>
        <v>3</v>
      </c>
      <c r="O147" s="12">
        <f>RANK(N147,N146:N165,0)</f>
        <v>19</v>
      </c>
    </row>
    <row r="148" spans="1:15" x14ac:dyDescent="0.25">
      <c r="A148" s="9" t="str">
        <f>Участники!E$4</f>
        <v>А-3</v>
      </c>
      <c r="B148" s="10" t="str">
        <f>Участники!F$4</f>
        <v>Имя   А-3</v>
      </c>
      <c r="C148" s="8" t="str">
        <f>Участники!G$4</f>
        <v>Город   А-3</v>
      </c>
      <c r="D148" s="8"/>
      <c r="E148" s="8">
        <v>8</v>
      </c>
      <c r="F148" s="8"/>
      <c r="G148" s="8"/>
      <c r="H148" s="8"/>
      <c r="I148" s="8"/>
      <c r="J148" s="8"/>
      <c r="K148" s="8"/>
      <c r="L148" s="8"/>
      <c r="M148" s="8"/>
      <c r="N148" s="11">
        <f t="shared" si="5"/>
        <v>8</v>
      </c>
      <c r="O148" s="12">
        <f>RANK(N148,N146:N165,0)</f>
        <v>17</v>
      </c>
    </row>
    <row r="149" spans="1:15" x14ac:dyDescent="0.25">
      <c r="A149" s="9" t="str">
        <f>Участники!E$5</f>
        <v>А-4</v>
      </c>
      <c r="B149" s="10" t="str">
        <f>Участники!F$5</f>
        <v>Имя   А-4</v>
      </c>
      <c r="C149" s="8" t="str">
        <f>Участники!G$5</f>
        <v>Город   А-4</v>
      </c>
      <c r="D149" s="8"/>
      <c r="E149" s="8">
        <v>13</v>
      </c>
      <c r="F149" s="8"/>
      <c r="G149" s="8"/>
      <c r="H149" s="8"/>
      <c r="I149" s="8"/>
      <c r="J149" s="8"/>
      <c r="K149" s="8"/>
      <c r="L149" s="8"/>
      <c r="M149" s="8"/>
      <c r="N149" s="11">
        <f t="shared" si="5"/>
        <v>13</v>
      </c>
      <c r="O149" s="12">
        <f>RANK(N149,N146:N165,0)</f>
        <v>16</v>
      </c>
    </row>
    <row r="150" spans="1:15" x14ac:dyDescent="0.25">
      <c r="A150" s="9" t="str">
        <f>Участники!E$6</f>
        <v>А-5</v>
      </c>
      <c r="B150" s="10" t="str">
        <f>Участники!F$6</f>
        <v>Имя   А-5</v>
      </c>
      <c r="C150" s="8" t="str">
        <f>Участники!G$6</f>
        <v>Город   А-5</v>
      </c>
      <c r="D150" s="8"/>
      <c r="E150" s="8">
        <v>18</v>
      </c>
      <c r="F150" s="8"/>
      <c r="G150" s="8"/>
      <c r="H150" s="8"/>
      <c r="I150" s="8"/>
      <c r="J150" s="8"/>
      <c r="K150" s="8"/>
      <c r="L150" s="8"/>
      <c r="M150" s="8"/>
      <c r="N150" s="11">
        <f t="shared" si="5"/>
        <v>18</v>
      </c>
      <c r="O150" s="12">
        <f>RANK(N150,N146:N165,0)</f>
        <v>15</v>
      </c>
    </row>
    <row r="151" spans="1:15" x14ac:dyDescent="0.25">
      <c r="A151" s="9" t="str">
        <f>Участники!E$7</f>
        <v>А-6</v>
      </c>
      <c r="B151" s="10" t="str">
        <f>Участники!F$7</f>
        <v>Имя   А-6</v>
      </c>
      <c r="C151" s="8" t="str">
        <f>Участники!G$7</f>
        <v>Город   А-6</v>
      </c>
      <c r="D151" s="8"/>
      <c r="E151" s="8">
        <v>23</v>
      </c>
      <c r="F151" s="8"/>
      <c r="G151" s="8"/>
      <c r="H151" s="8"/>
      <c r="I151" s="8"/>
      <c r="J151" s="8"/>
      <c r="K151" s="8"/>
      <c r="L151" s="8"/>
      <c r="M151" s="8"/>
      <c r="N151" s="11">
        <f t="shared" si="5"/>
        <v>23</v>
      </c>
      <c r="O151" s="12">
        <f>RANK(N151,N146:N165,0)</f>
        <v>14</v>
      </c>
    </row>
    <row r="152" spans="1:15" x14ac:dyDescent="0.25">
      <c r="A152" s="9" t="str">
        <f>Участники!E$8</f>
        <v>А-7</v>
      </c>
      <c r="B152" s="10" t="str">
        <f>Участники!F$8</f>
        <v>Имя   А-7</v>
      </c>
      <c r="C152" s="8" t="str">
        <f>Участники!G$8</f>
        <v>Город   А-7</v>
      </c>
      <c r="D152" s="8"/>
      <c r="E152" s="8">
        <v>28</v>
      </c>
      <c r="F152" s="8"/>
      <c r="G152" s="8"/>
      <c r="H152" s="8"/>
      <c r="I152" s="8"/>
      <c r="J152" s="8"/>
      <c r="K152" s="8"/>
      <c r="L152" s="8"/>
      <c r="M152" s="8"/>
      <c r="N152" s="11">
        <f t="shared" si="5"/>
        <v>28</v>
      </c>
      <c r="O152" s="12">
        <f>RANK(N152,N146:N165,0)</f>
        <v>13</v>
      </c>
    </row>
    <row r="153" spans="1:15" x14ac:dyDescent="0.25">
      <c r="A153" s="9" t="str">
        <f>Участники!E$9</f>
        <v>А-8</v>
      </c>
      <c r="B153" s="10" t="str">
        <f>Участники!F$9</f>
        <v>Имя   А-8</v>
      </c>
      <c r="C153" s="8" t="str">
        <f>Участники!G$9</f>
        <v>Город   А-8</v>
      </c>
      <c r="D153" s="8"/>
      <c r="E153" s="8">
        <v>33</v>
      </c>
      <c r="F153" s="8"/>
      <c r="G153" s="8"/>
      <c r="H153" s="8"/>
      <c r="I153" s="8"/>
      <c r="J153" s="8"/>
      <c r="K153" s="8"/>
      <c r="L153" s="8"/>
      <c r="M153" s="8"/>
      <c r="N153" s="11">
        <f t="shared" si="5"/>
        <v>33</v>
      </c>
      <c r="O153" s="12">
        <f>RANK(N153,N146:N165,0)</f>
        <v>12</v>
      </c>
    </row>
    <row r="154" spans="1:15" x14ac:dyDescent="0.25">
      <c r="A154" s="9" t="str">
        <f>Участники!E$10</f>
        <v>А-9</v>
      </c>
      <c r="B154" s="10" t="str">
        <f>Участники!F$10</f>
        <v>Имя   А-9</v>
      </c>
      <c r="C154" s="8" t="str">
        <f>Участники!G$10</f>
        <v>Город   А-9</v>
      </c>
      <c r="D154" s="8">
        <v>8</v>
      </c>
      <c r="E154" s="8">
        <v>38</v>
      </c>
      <c r="F154" s="8"/>
      <c r="G154" s="8"/>
      <c r="H154" s="8"/>
      <c r="I154" s="8"/>
      <c r="J154" s="8"/>
      <c r="K154" s="8"/>
      <c r="L154" s="8"/>
      <c r="M154" s="8"/>
      <c r="N154" s="11">
        <f t="shared" si="5"/>
        <v>46</v>
      </c>
      <c r="O154" s="12">
        <f>RANK(N154,N146:N165,0)</f>
        <v>10</v>
      </c>
    </row>
    <row r="155" spans="1:15" x14ac:dyDescent="0.25">
      <c r="A155" s="9" t="str">
        <f>Участники!E$11</f>
        <v>А-10</v>
      </c>
      <c r="B155" s="10" t="str">
        <f>Участники!F$11</f>
        <v>Имя   А-10</v>
      </c>
      <c r="C155" s="8" t="str">
        <f>Участники!G$11</f>
        <v>Город   А-10</v>
      </c>
      <c r="D155" s="8"/>
      <c r="E155" s="8">
        <v>43</v>
      </c>
      <c r="F155" s="8"/>
      <c r="G155" s="8"/>
      <c r="H155" s="8"/>
      <c r="I155" s="8"/>
      <c r="J155" s="8"/>
      <c r="K155" s="8"/>
      <c r="L155" s="8"/>
      <c r="M155" s="8"/>
      <c r="N155" s="11">
        <f t="shared" si="5"/>
        <v>43</v>
      </c>
      <c r="O155" s="12">
        <f>RANK(N155,N146:N165,0)</f>
        <v>11</v>
      </c>
    </row>
    <row r="156" spans="1:15" x14ac:dyDescent="0.25">
      <c r="A156" s="9" t="str">
        <f>Участники!E$12</f>
        <v>А-11</v>
      </c>
      <c r="B156" s="10" t="str">
        <f>Участники!F$12</f>
        <v>Имя   А-11</v>
      </c>
      <c r="C156" s="8" t="str">
        <f>Участники!G$12</f>
        <v>Город   А-11</v>
      </c>
      <c r="D156" s="8"/>
      <c r="E156" s="8">
        <v>48</v>
      </c>
      <c r="F156" s="8"/>
      <c r="G156" s="8"/>
      <c r="H156" s="8"/>
      <c r="I156" s="8"/>
      <c r="J156" s="8"/>
      <c r="K156" s="8"/>
      <c r="L156" s="8"/>
      <c r="M156" s="8"/>
      <c r="N156" s="11">
        <f t="shared" si="5"/>
        <v>48</v>
      </c>
      <c r="O156" s="12">
        <f>RANK(N156,N146:N165,0)</f>
        <v>9</v>
      </c>
    </row>
    <row r="157" spans="1:15" x14ac:dyDescent="0.25">
      <c r="A157" s="9" t="str">
        <f>Участники!E$13</f>
        <v>А-12</v>
      </c>
      <c r="B157" s="10" t="str">
        <f>Участники!F$13</f>
        <v>Имя   А-12</v>
      </c>
      <c r="C157" s="8" t="str">
        <f>Участники!G$13</f>
        <v>Город   А-12</v>
      </c>
      <c r="D157" s="8">
        <v>7</v>
      </c>
      <c r="E157" s="8">
        <v>53</v>
      </c>
      <c r="F157" s="8"/>
      <c r="G157" s="8"/>
      <c r="H157" s="8"/>
      <c r="I157" s="8"/>
      <c r="J157" s="8"/>
      <c r="K157" s="8"/>
      <c r="L157" s="8"/>
      <c r="M157" s="8"/>
      <c r="N157" s="11">
        <f t="shared" si="5"/>
        <v>60</v>
      </c>
      <c r="O157" s="12">
        <f>RANK(N157,N146:N165,0)</f>
        <v>7</v>
      </c>
    </row>
    <row r="158" spans="1:15" x14ac:dyDescent="0.25">
      <c r="A158" s="9" t="str">
        <f>Участники!E$14</f>
        <v>А-13</v>
      </c>
      <c r="B158" s="10" t="str">
        <f>Участники!F$14</f>
        <v>Имя   А-13</v>
      </c>
      <c r="C158" s="8" t="str">
        <f>Участники!G$14</f>
        <v>Город   А-13</v>
      </c>
      <c r="D158" s="8"/>
      <c r="E158" s="8">
        <v>58</v>
      </c>
      <c r="F158" s="8"/>
      <c r="G158" s="8"/>
      <c r="H158" s="8"/>
      <c r="I158" s="8"/>
      <c r="J158" s="8"/>
      <c r="K158" s="8"/>
      <c r="L158" s="8"/>
      <c r="M158" s="8"/>
      <c r="N158" s="11">
        <f t="shared" si="5"/>
        <v>58</v>
      </c>
      <c r="O158" s="12">
        <f>RANK(N158,N146:N165,0)</f>
        <v>8</v>
      </c>
    </row>
    <row r="159" spans="1:15" x14ac:dyDescent="0.25">
      <c r="A159" s="9" t="str">
        <f>Участники!E$15</f>
        <v>А-14</v>
      </c>
      <c r="B159" s="10" t="str">
        <f>Участники!F$15</f>
        <v>Имя   А-14</v>
      </c>
      <c r="C159" s="8" t="str">
        <f>Участники!G$15</f>
        <v>Город   А-14</v>
      </c>
      <c r="D159" s="8"/>
      <c r="E159" s="8">
        <v>63</v>
      </c>
      <c r="F159" s="8"/>
      <c r="G159" s="8"/>
      <c r="H159" s="8"/>
      <c r="I159" s="8"/>
      <c r="J159" s="8"/>
      <c r="K159" s="8"/>
      <c r="L159" s="8"/>
      <c r="M159" s="8"/>
      <c r="N159" s="11">
        <f t="shared" si="5"/>
        <v>63</v>
      </c>
      <c r="O159" s="12">
        <f>RANK(N159,N146:N165,0)</f>
        <v>6</v>
      </c>
    </row>
    <row r="160" spans="1:15" x14ac:dyDescent="0.25">
      <c r="A160" s="9" t="str">
        <f>Участники!E$16</f>
        <v>А-15</v>
      </c>
      <c r="B160" s="10" t="str">
        <f>Участники!F$16</f>
        <v>Имя   А-15</v>
      </c>
      <c r="C160" s="8" t="str">
        <f>Участники!G$16</f>
        <v>Город   А-15</v>
      </c>
      <c r="D160" s="8"/>
      <c r="E160" s="8">
        <v>68</v>
      </c>
      <c r="F160" s="8"/>
      <c r="G160" s="8"/>
      <c r="H160" s="8"/>
      <c r="I160" s="8"/>
      <c r="J160" s="8"/>
      <c r="K160" s="8"/>
      <c r="L160" s="8"/>
      <c r="M160" s="8"/>
      <c r="N160" s="11">
        <f t="shared" si="5"/>
        <v>68</v>
      </c>
      <c r="O160" s="12">
        <f>RANK(N160,N146:N165,0)</f>
        <v>5</v>
      </c>
    </row>
    <row r="161" spans="1:15" x14ac:dyDescent="0.25">
      <c r="A161" s="9" t="str">
        <f>Участники!E$17</f>
        <v>А-16</v>
      </c>
      <c r="B161" s="10" t="str">
        <f>Участники!F$17</f>
        <v>Имя   А-16</v>
      </c>
      <c r="C161" s="8" t="str">
        <f>Участники!G$17</f>
        <v>Город   А-16</v>
      </c>
      <c r="D161" s="8"/>
      <c r="E161" s="8">
        <v>73</v>
      </c>
      <c r="F161" s="8"/>
      <c r="G161" s="8"/>
      <c r="H161" s="8"/>
      <c r="I161" s="8"/>
      <c r="J161" s="8"/>
      <c r="K161" s="8"/>
      <c r="L161" s="8"/>
      <c r="M161" s="8"/>
      <c r="N161" s="11">
        <f t="shared" si="5"/>
        <v>73</v>
      </c>
      <c r="O161" s="12">
        <f>RANK(N161,N146:N165,0)</f>
        <v>4</v>
      </c>
    </row>
    <row r="162" spans="1:15" x14ac:dyDescent="0.25">
      <c r="A162" s="9" t="str">
        <f>Участники!E$18</f>
        <v>А-17</v>
      </c>
      <c r="B162" s="10" t="str">
        <f>Участники!F$18</f>
        <v>Имя   А-17</v>
      </c>
      <c r="C162" s="8" t="str">
        <f>Участники!G$18</f>
        <v>Город   А-17</v>
      </c>
      <c r="D162" s="8">
        <v>8</v>
      </c>
      <c r="E162" s="8">
        <v>78</v>
      </c>
      <c r="F162" s="8"/>
      <c r="G162" s="8"/>
      <c r="H162" s="8"/>
      <c r="I162" s="8"/>
      <c r="J162" s="8"/>
      <c r="K162" s="8"/>
      <c r="L162" s="8"/>
      <c r="M162" s="8"/>
      <c r="N162" s="11">
        <f t="shared" si="5"/>
        <v>86</v>
      </c>
      <c r="O162" s="12">
        <f>RANK(N162,N146:N165,0)</f>
        <v>2</v>
      </c>
    </row>
    <row r="163" spans="1:15" x14ac:dyDescent="0.25">
      <c r="A163" s="9" t="str">
        <f>Участники!E$19</f>
        <v>А-18</v>
      </c>
      <c r="B163" s="10" t="str">
        <f>Участники!F$19</f>
        <v>Имя   А-18</v>
      </c>
      <c r="C163" s="8" t="str">
        <f>Участники!G$19</f>
        <v>Город   А-18</v>
      </c>
      <c r="D163" s="8"/>
      <c r="E163" s="8">
        <v>83</v>
      </c>
      <c r="F163" s="8"/>
      <c r="G163" s="8"/>
      <c r="H163" s="8"/>
      <c r="I163" s="8"/>
      <c r="J163" s="8"/>
      <c r="K163" s="8"/>
      <c r="L163" s="8"/>
      <c r="M163" s="8"/>
      <c r="N163" s="11">
        <f t="shared" si="5"/>
        <v>83</v>
      </c>
      <c r="O163" s="12">
        <f>RANK(N163,N146:N165,0)</f>
        <v>3</v>
      </c>
    </row>
    <row r="164" spans="1:15" x14ac:dyDescent="0.25">
      <c r="A164" s="9" t="str">
        <f>Участники!E$20</f>
        <v>А-19</v>
      </c>
      <c r="B164" s="10" t="str">
        <f>Участники!F$20</f>
        <v>Имя   А-19</v>
      </c>
      <c r="C164" s="8" t="str">
        <f>Участники!G$20</f>
        <v>Город   А-19</v>
      </c>
      <c r="D164" s="8"/>
      <c r="E164" s="8">
        <v>88</v>
      </c>
      <c r="F164" s="8"/>
      <c r="G164" s="8"/>
      <c r="H164" s="8"/>
      <c r="I164" s="8"/>
      <c r="J164" s="8"/>
      <c r="K164" s="8"/>
      <c r="L164" s="8"/>
      <c r="M164" s="8"/>
      <c r="N164" s="11">
        <f t="shared" si="5"/>
        <v>88</v>
      </c>
      <c r="O164" s="12">
        <f>RANK(N164,N146:N165,0)</f>
        <v>1</v>
      </c>
    </row>
    <row r="165" spans="1:15" ht="15.75" thickBot="1" x14ac:dyDescent="0.3">
      <c r="A165" s="13" t="str">
        <f>Участники!E$21</f>
        <v>А-20</v>
      </c>
      <c r="B165" s="14" t="str">
        <f>Участники!F$21</f>
        <v>Имя   А-20</v>
      </c>
      <c r="C165" s="15" t="str">
        <f>Участники!G$21</f>
        <v>Город   А-20</v>
      </c>
      <c r="D165" s="15"/>
      <c r="E165" s="15">
        <v>4</v>
      </c>
      <c r="F165" s="15"/>
      <c r="G165" s="15"/>
      <c r="H165" s="15"/>
      <c r="I165" s="15"/>
      <c r="J165" s="15"/>
      <c r="K165" s="15"/>
      <c r="L165" s="15"/>
      <c r="M165" s="15"/>
      <c r="N165" s="16">
        <f t="shared" si="5"/>
        <v>4</v>
      </c>
      <c r="O165" s="17">
        <f>RANK(N165,N146:N165,0)</f>
        <v>18</v>
      </c>
    </row>
    <row r="168" spans="1:15" ht="15.75" thickBot="1" x14ac:dyDescent="0.3"/>
    <row r="169" spans="1:15" x14ac:dyDescent="0.25">
      <c r="A169" s="36" t="s">
        <v>1</v>
      </c>
      <c r="B169" s="37" t="s">
        <v>43</v>
      </c>
      <c r="C169" s="37" t="s">
        <v>44</v>
      </c>
      <c r="D169" s="27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9"/>
    </row>
    <row r="170" spans="1:15" x14ac:dyDescent="0.25">
      <c r="A170" s="7" t="str">
        <f>Участники!E8</f>
        <v>А-7</v>
      </c>
      <c r="B170" s="7" t="str">
        <f>Участники!F8</f>
        <v>Имя   А-7</v>
      </c>
      <c r="C170" s="7" t="str">
        <f>Участники!G8</f>
        <v>Город   А-7</v>
      </c>
      <c r="D170" s="30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2"/>
    </row>
    <row r="171" spans="1:15" x14ac:dyDescent="0.25">
      <c r="A171" s="19"/>
      <c r="B171" s="20"/>
      <c r="C171" s="21"/>
      <c r="D171" s="33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5"/>
    </row>
    <row r="172" spans="1:15" x14ac:dyDescent="0.25">
      <c r="A172" s="38"/>
      <c r="B172" s="39"/>
      <c r="C172" s="40"/>
      <c r="D172" s="104" t="s">
        <v>56</v>
      </c>
      <c r="E172" s="104"/>
      <c r="F172" s="104"/>
      <c r="G172" s="104"/>
      <c r="H172" s="104"/>
      <c r="I172" s="104"/>
      <c r="J172" s="104"/>
      <c r="K172" s="104"/>
      <c r="L172" s="104"/>
      <c r="M172" s="104"/>
      <c r="N172" s="105" t="s">
        <v>57</v>
      </c>
      <c r="O172" s="106" t="s">
        <v>58</v>
      </c>
    </row>
    <row r="173" spans="1:15" x14ac:dyDescent="0.25">
      <c r="A173" s="38" t="s">
        <v>1</v>
      </c>
      <c r="B173" s="40" t="s">
        <v>45</v>
      </c>
      <c r="C173" s="40" t="s">
        <v>44</v>
      </c>
      <c r="D173" s="40" t="s">
        <v>46</v>
      </c>
      <c r="E173" s="40" t="s">
        <v>47</v>
      </c>
      <c r="F173" s="40" t="s">
        <v>48</v>
      </c>
      <c r="G173" s="40" t="s">
        <v>49</v>
      </c>
      <c r="H173" s="40" t="s">
        <v>50</v>
      </c>
      <c r="I173" s="40" t="s">
        <v>51</v>
      </c>
      <c r="J173" s="40" t="s">
        <v>52</v>
      </c>
      <c r="K173" s="40" t="s">
        <v>53</v>
      </c>
      <c r="L173" s="40" t="s">
        <v>54</v>
      </c>
      <c r="M173" s="40" t="s">
        <v>55</v>
      </c>
      <c r="N173" s="105"/>
      <c r="O173" s="106"/>
    </row>
    <row r="174" spans="1:15" x14ac:dyDescent="0.25">
      <c r="A174" s="22" t="str">
        <f>Участники!E$2</f>
        <v>А-1</v>
      </c>
      <c r="B174" s="23" t="str">
        <f>Участники!F$2</f>
        <v>Имя   А-1</v>
      </c>
      <c r="C174" s="24" t="str">
        <f>Участники!G$2</f>
        <v>Город   А-1</v>
      </c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5">
        <f>D174+E174+F174+G174+H174+I174+J174+K174+L174+M174</f>
        <v>0</v>
      </c>
      <c r="O174" s="26">
        <f>RANK(N174,N174:N193,0)</f>
        <v>6</v>
      </c>
    </row>
    <row r="175" spans="1:15" x14ac:dyDescent="0.25">
      <c r="A175" s="9" t="str">
        <f>Участники!E$3</f>
        <v>А-2</v>
      </c>
      <c r="B175" s="10" t="str">
        <f>Участники!F$3</f>
        <v>Имя   А-2</v>
      </c>
      <c r="C175" s="8" t="str">
        <f>Участники!G$3</f>
        <v>Город   А-2</v>
      </c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11">
        <f t="shared" ref="N175:N193" si="6">D175+E175+F175+G175+H175+I175+J175+K175+L175+M175</f>
        <v>0</v>
      </c>
      <c r="O175" s="12">
        <f>RANK(N175,N174:N193,0)</f>
        <v>6</v>
      </c>
    </row>
    <row r="176" spans="1:15" x14ac:dyDescent="0.25">
      <c r="A176" s="9" t="str">
        <f>Участники!E$4</f>
        <v>А-3</v>
      </c>
      <c r="B176" s="10" t="str">
        <f>Участники!F$4</f>
        <v>Имя   А-3</v>
      </c>
      <c r="C176" s="8" t="str">
        <f>Участники!G$4</f>
        <v>Город   А-3</v>
      </c>
      <c r="D176" s="8">
        <v>8</v>
      </c>
      <c r="E176" s="8"/>
      <c r="F176" s="8"/>
      <c r="G176" s="8"/>
      <c r="H176" s="8"/>
      <c r="I176" s="8"/>
      <c r="J176" s="8"/>
      <c r="K176" s="8"/>
      <c r="L176" s="8"/>
      <c r="M176" s="8"/>
      <c r="N176" s="11">
        <f t="shared" si="6"/>
        <v>8</v>
      </c>
      <c r="O176" s="12">
        <f>RANK(N176,N174:N193,0)</f>
        <v>2</v>
      </c>
    </row>
    <row r="177" spans="1:15" x14ac:dyDescent="0.25">
      <c r="A177" s="9" t="str">
        <f>Участники!E$5</f>
        <v>А-4</v>
      </c>
      <c r="B177" s="10" t="str">
        <f>Участники!F$5</f>
        <v>Имя   А-4</v>
      </c>
      <c r="C177" s="8" t="str">
        <f>Участники!G$5</f>
        <v>Город   А-4</v>
      </c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11">
        <f t="shared" si="6"/>
        <v>0</v>
      </c>
      <c r="O177" s="12">
        <f>RANK(N177,N174:N193,0)</f>
        <v>6</v>
      </c>
    </row>
    <row r="178" spans="1:15" x14ac:dyDescent="0.25">
      <c r="A178" s="9" t="str">
        <f>Участники!E$6</f>
        <v>А-5</v>
      </c>
      <c r="B178" s="10" t="str">
        <f>Участники!F$6</f>
        <v>Имя   А-5</v>
      </c>
      <c r="C178" s="8" t="str">
        <f>Участники!G$6</f>
        <v>Город   А-5</v>
      </c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11">
        <f t="shared" si="6"/>
        <v>0</v>
      </c>
      <c r="O178" s="12">
        <f>RANK(N178,N174:N193,0)</f>
        <v>6</v>
      </c>
    </row>
    <row r="179" spans="1:15" x14ac:dyDescent="0.25">
      <c r="A179" s="9" t="str">
        <f>Участники!E$7</f>
        <v>А-6</v>
      </c>
      <c r="B179" s="10" t="str">
        <f>Участники!F$7</f>
        <v>Имя   А-6</v>
      </c>
      <c r="C179" s="8" t="str">
        <f>Участники!G$7</f>
        <v>Город   А-6</v>
      </c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11">
        <f t="shared" si="6"/>
        <v>0</v>
      </c>
      <c r="O179" s="12">
        <f>RANK(N179,N174:N193,0)</f>
        <v>6</v>
      </c>
    </row>
    <row r="180" spans="1:15" x14ac:dyDescent="0.25">
      <c r="A180" s="9" t="str">
        <f>Участники!E$8</f>
        <v>А-7</v>
      </c>
      <c r="B180" s="10" t="str">
        <f>Участники!F$8</f>
        <v>Имя   А-7</v>
      </c>
      <c r="C180" s="8" t="str">
        <f>Участники!G$8</f>
        <v>Город   А-7</v>
      </c>
      <c r="D180" s="8">
        <v>8</v>
      </c>
      <c r="E180" s="8"/>
      <c r="F180" s="8"/>
      <c r="G180" s="8"/>
      <c r="H180" s="8"/>
      <c r="I180" s="8"/>
      <c r="J180" s="8"/>
      <c r="K180" s="8"/>
      <c r="L180" s="8"/>
      <c r="M180" s="8"/>
      <c r="N180" s="11">
        <f t="shared" si="6"/>
        <v>8</v>
      </c>
      <c r="O180" s="12">
        <f>RANK(N180,N174:N193,0)</f>
        <v>2</v>
      </c>
    </row>
    <row r="181" spans="1:15" x14ac:dyDescent="0.25">
      <c r="A181" s="9" t="str">
        <f>Участники!E$9</f>
        <v>А-8</v>
      </c>
      <c r="B181" s="10" t="str">
        <f>Участники!F$9</f>
        <v>Имя   А-8</v>
      </c>
      <c r="C181" s="8" t="str">
        <f>Участники!G$9</f>
        <v>Город   А-8</v>
      </c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11">
        <f t="shared" si="6"/>
        <v>0</v>
      </c>
      <c r="O181" s="12">
        <f>RANK(N181,N174:N193,0)</f>
        <v>6</v>
      </c>
    </row>
    <row r="182" spans="1:15" x14ac:dyDescent="0.25">
      <c r="A182" s="9" t="str">
        <f>Участники!E$10</f>
        <v>А-9</v>
      </c>
      <c r="B182" s="10" t="str">
        <f>Участники!F$10</f>
        <v>Имя   А-9</v>
      </c>
      <c r="C182" s="8" t="str">
        <f>Участники!G$10</f>
        <v>Город   А-9</v>
      </c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11">
        <f t="shared" si="6"/>
        <v>0</v>
      </c>
      <c r="O182" s="12">
        <f>RANK(N182,N174:N193,0)</f>
        <v>6</v>
      </c>
    </row>
    <row r="183" spans="1:15" x14ac:dyDescent="0.25">
      <c r="A183" s="9" t="str">
        <f>Участники!E$11</f>
        <v>А-10</v>
      </c>
      <c r="B183" s="10" t="str">
        <f>Участники!F$11</f>
        <v>Имя   А-10</v>
      </c>
      <c r="C183" s="8" t="str">
        <f>Участники!G$11</f>
        <v>Город   А-10</v>
      </c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11">
        <f t="shared" si="6"/>
        <v>0</v>
      </c>
      <c r="O183" s="12">
        <f>RANK(N183,N174:N193,0)</f>
        <v>6</v>
      </c>
    </row>
    <row r="184" spans="1:15" x14ac:dyDescent="0.25">
      <c r="A184" s="9" t="str">
        <f>Участники!E$12</f>
        <v>А-11</v>
      </c>
      <c r="B184" s="10" t="str">
        <f>Участники!F$12</f>
        <v>Имя   А-11</v>
      </c>
      <c r="C184" s="8" t="str">
        <f>Участники!G$12</f>
        <v>Город   А-11</v>
      </c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11">
        <f t="shared" si="6"/>
        <v>0</v>
      </c>
      <c r="O184" s="12">
        <f>RANK(N184,N174:N193,0)</f>
        <v>6</v>
      </c>
    </row>
    <row r="185" spans="1:15" x14ac:dyDescent="0.25">
      <c r="A185" s="9" t="str">
        <f>Участники!E$13</f>
        <v>А-12</v>
      </c>
      <c r="B185" s="10" t="str">
        <f>Участники!F$13</f>
        <v>Имя   А-12</v>
      </c>
      <c r="C185" s="8" t="str">
        <f>Участники!G$13</f>
        <v>Город   А-12</v>
      </c>
      <c r="D185" s="8">
        <v>7</v>
      </c>
      <c r="E185" s="8"/>
      <c r="F185" s="8"/>
      <c r="G185" s="8"/>
      <c r="H185" s="8"/>
      <c r="I185" s="8"/>
      <c r="J185" s="8"/>
      <c r="K185" s="8"/>
      <c r="L185" s="8"/>
      <c r="M185" s="8"/>
      <c r="N185" s="11">
        <f t="shared" si="6"/>
        <v>7</v>
      </c>
      <c r="O185" s="12">
        <f>RANK(N185,N174:N193,0)</f>
        <v>4</v>
      </c>
    </row>
    <row r="186" spans="1:15" x14ac:dyDescent="0.25">
      <c r="A186" s="9" t="str">
        <f>Участники!E$14</f>
        <v>А-13</v>
      </c>
      <c r="B186" s="10" t="str">
        <f>Участники!F$14</f>
        <v>Имя   А-13</v>
      </c>
      <c r="C186" s="8" t="str">
        <f>Участники!G$14</f>
        <v>Город   А-13</v>
      </c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11">
        <f t="shared" si="6"/>
        <v>0</v>
      </c>
      <c r="O186" s="12">
        <f>RANK(N186,N174:N193,0)</f>
        <v>6</v>
      </c>
    </row>
    <row r="187" spans="1:15" x14ac:dyDescent="0.25">
      <c r="A187" s="9" t="str">
        <f>Участники!E$15</f>
        <v>А-14</v>
      </c>
      <c r="B187" s="10" t="str">
        <f>Участники!F$15</f>
        <v>Имя   А-14</v>
      </c>
      <c r="C187" s="8" t="str">
        <f>Участники!G$15</f>
        <v>Город   А-14</v>
      </c>
      <c r="D187" s="8">
        <v>3</v>
      </c>
      <c r="E187" s="8"/>
      <c r="F187" s="8"/>
      <c r="G187" s="8"/>
      <c r="H187" s="8"/>
      <c r="I187" s="8"/>
      <c r="J187" s="8"/>
      <c r="K187" s="8"/>
      <c r="L187" s="8"/>
      <c r="M187" s="8"/>
      <c r="N187" s="11">
        <f t="shared" si="6"/>
        <v>3</v>
      </c>
      <c r="O187" s="12">
        <f>RANK(N187,N174:N193,0)</f>
        <v>5</v>
      </c>
    </row>
    <row r="188" spans="1:15" x14ac:dyDescent="0.25">
      <c r="A188" s="9" t="str">
        <f>Участники!E$16</f>
        <v>А-15</v>
      </c>
      <c r="B188" s="10" t="str">
        <f>Участники!F$16</f>
        <v>Имя   А-15</v>
      </c>
      <c r="C188" s="8" t="str">
        <f>Участники!G$16</f>
        <v>Город   А-15</v>
      </c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11">
        <f t="shared" si="6"/>
        <v>0</v>
      </c>
      <c r="O188" s="12">
        <f>RANK(N188,N174:N193,0)</f>
        <v>6</v>
      </c>
    </row>
    <row r="189" spans="1:15" x14ac:dyDescent="0.25">
      <c r="A189" s="9" t="str">
        <f>Участники!E$17</f>
        <v>А-16</v>
      </c>
      <c r="B189" s="10" t="str">
        <f>Участники!F$17</f>
        <v>Имя   А-16</v>
      </c>
      <c r="C189" s="8" t="str">
        <f>Участники!G$17</f>
        <v>Город   А-16</v>
      </c>
      <c r="D189" s="8">
        <v>9</v>
      </c>
      <c r="E189" s="8"/>
      <c r="F189" s="8"/>
      <c r="G189" s="8"/>
      <c r="H189" s="8"/>
      <c r="I189" s="8"/>
      <c r="J189" s="8"/>
      <c r="K189" s="8"/>
      <c r="L189" s="8"/>
      <c r="M189" s="8"/>
      <c r="N189" s="11">
        <f t="shared" si="6"/>
        <v>9</v>
      </c>
      <c r="O189" s="12">
        <f>RANK(N189,N174:N193,0)</f>
        <v>1</v>
      </c>
    </row>
    <row r="190" spans="1:15" x14ac:dyDescent="0.25">
      <c r="A190" s="9" t="str">
        <f>Участники!E$18</f>
        <v>А-17</v>
      </c>
      <c r="B190" s="10" t="str">
        <f>Участники!F$18</f>
        <v>Имя   А-17</v>
      </c>
      <c r="C190" s="8" t="str">
        <f>Участники!G$18</f>
        <v>Город   А-17</v>
      </c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11">
        <f t="shared" si="6"/>
        <v>0</v>
      </c>
      <c r="O190" s="12">
        <f>RANK(N190,N174:N193,0)</f>
        <v>6</v>
      </c>
    </row>
    <row r="191" spans="1:15" x14ac:dyDescent="0.25">
      <c r="A191" s="9" t="str">
        <f>Участники!E$19</f>
        <v>А-18</v>
      </c>
      <c r="B191" s="10" t="str">
        <f>Участники!F$19</f>
        <v>Имя   А-18</v>
      </c>
      <c r="C191" s="8" t="str">
        <f>Участники!G$19</f>
        <v>Город   А-18</v>
      </c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11">
        <f t="shared" si="6"/>
        <v>0</v>
      </c>
      <c r="O191" s="12">
        <f>RANK(N191,N174:N193,0)</f>
        <v>6</v>
      </c>
    </row>
    <row r="192" spans="1:15" x14ac:dyDescent="0.25">
      <c r="A192" s="9" t="str">
        <f>Участники!E$20</f>
        <v>А-19</v>
      </c>
      <c r="B192" s="10" t="str">
        <f>Участники!F$20</f>
        <v>Имя   А-19</v>
      </c>
      <c r="C192" s="8" t="str">
        <f>Участники!G$20</f>
        <v>Город   А-19</v>
      </c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11">
        <f t="shared" si="6"/>
        <v>0</v>
      </c>
      <c r="O192" s="12">
        <f>RANK(N192,N174:N193,0)</f>
        <v>6</v>
      </c>
    </row>
    <row r="193" spans="1:15" ht="15.75" thickBot="1" x14ac:dyDescent="0.3">
      <c r="A193" s="13" t="str">
        <f>Участники!E$21</f>
        <v>А-20</v>
      </c>
      <c r="B193" s="14" t="str">
        <f>Участники!F$21</f>
        <v>Имя   А-20</v>
      </c>
      <c r="C193" s="15" t="str">
        <f>Участники!G$21</f>
        <v>Город   А-20</v>
      </c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6">
        <f t="shared" si="6"/>
        <v>0</v>
      </c>
      <c r="O193" s="17">
        <f>RANK(N193,N174:N193,0)</f>
        <v>6</v>
      </c>
    </row>
    <row r="196" spans="1:15" ht="15.75" thickBot="1" x14ac:dyDescent="0.3"/>
    <row r="197" spans="1:15" x14ac:dyDescent="0.25">
      <c r="A197" s="36" t="s">
        <v>1</v>
      </c>
      <c r="B197" s="37" t="s">
        <v>43</v>
      </c>
      <c r="C197" s="37" t="s">
        <v>44</v>
      </c>
      <c r="D197" s="27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9"/>
    </row>
    <row r="198" spans="1:15" x14ac:dyDescent="0.25">
      <c r="A198" s="7" t="str">
        <f>Участники!E9</f>
        <v>А-8</v>
      </c>
      <c r="B198" s="7" t="str">
        <f>Участники!F9</f>
        <v>Имя   А-8</v>
      </c>
      <c r="C198" s="7" t="str">
        <f>Участники!G9</f>
        <v>Город   А-8</v>
      </c>
      <c r="D198" s="30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2"/>
    </row>
    <row r="199" spans="1:15" x14ac:dyDescent="0.25">
      <c r="A199" s="19"/>
      <c r="B199" s="20"/>
      <c r="C199" s="21"/>
      <c r="D199" s="33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5"/>
    </row>
    <row r="200" spans="1:15" x14ac:dyDescent="0.25">
      <c r="A200" s="38"/>
      <c r="B200" s="39"/>
      <c r="C200" s="40"/>
      <c r="D200" s="104" t="s">
        <v>56</v>
      </c>
      <c r="E200" s="104"/>
      <c r="F200" s="104"/>
      <c r="G200" s="104"/>
      <c r="H200" s="104"/>
      <c r="I200" s="104"/>
      <c r="J200" s="104"/>
      <c r="K200" s="104"/>
      <c r="L200" s="104"/>
      <c r="M200" s="104"/>
      <c r="N200" s="105" t="s">
        <v>57</v>
      </c>
      <c r="O200" s="106" t="s">
        <v>58</v>
      </c>
    </row>
    <row r="201" spans="1:15" x14ac:dyDescent="0.25">
      <c r="A201" s="38" t="s">
        <v>1</v>
      </c>
      <c r="B201" s="40" t="s">
        <v>45</v>
      </c>
      <c r="C201" s="40" t="s">
        <v>44</v>
      </c>
      <c r="D201" s="40" t="s">
        <v>46</v>
      </c>
      <c r="E201" s="40" t="s">
        <v>47</v>
      </c>
      <c r="F201" s="40" t="s">
        <v>48</v>
      </c>
      <c r="G201" s="40" t="s">
        <v>49</v>
      </c>
      <c r="H201" s="40" t="s">
        <v>50</v>
      </c>
      <c r="I201" s="40" t="s">
        <v>51</v>
      </c>
      <c r="J201" s="40" t="s">
        <v>52</v>
      </c>
      <c r="K201" s="40" t="s">
        <v>53</v>
      </c>
      <c r="L201" s="40" t="s">
        <v>54</v>
      </c>
      <c r="M201" s="40" t="s">
        <v>55</v>
      </c>
      <c r="N201" s="105"/>
      <c r="O201" s="106"/>
    </row>
    <row r="202" spans="1:15" x14ac:dyDescent="0.25">
      <c r="A202" s="22" t="str">
        <f>Участники!E$2</f>
        <v>А-1</v>
      </c>
      <c r="B202" s="23" t="str">
        <f>Участники!F$2</f>
        <v>Имя   А-1</v>
      </c>
      <c r="C202" s="24" t="str">
        <f>Участники!G$2</f>
        <v>Город   А-1</v>
      </c>
      <c r="D202" s="24"/>
      <c r="E202" s="24">
        <v>2</v>
      </c>
      <c r="F202" s="24"/>
      <c r="G202" s="24"/>
      <c r="H202" s="24"/>
      <c r="I202" s="24"/>
      <c r="J202" s="24"/>
      <c r="K202" s="24"/>
      <c r="L202" s="24"/>
      <c r="M202" s="24"/>
      <c r="N202" s="25">
        <f>D202+E202+F202+G202+H202+I202+J202+K202+L202+M202</f>
        <v>2</v>
      </c>
      <c r="O202" s="26">
        <f>RANK(N202,N202:N221,0)</f>
        <v>19</v>
      </c>
    </row>
    <row r="203" spans="1:15" x14ac:dyDescent="0.25">
      <c r="A203" s="9" t="str">
        <f>Участники!E$3</f>
        <v>А-2</v>
      </c>
      <c r="B203" s="10" t="str">
        <f>Участники!F$3</f>
        <v>Имя   А-2</v>
      </c>
      <c r="C203" s="8" t="str">
        <f>Участники!G$3</f>
        <v>Город   А-2</v>
      </c>
      <c r="D203" s="8"/>
      <c r="E203" s="8">
        <v>3</v>
      </c>
      <c r="F203" s="8"/>
      <c r="G203" s="8"/>
      <c r="H203" s="8"/>
      <c r="I203" s="8"/>
      <c r="J203" s="8"/>
      <c r="K203" s="8"/>
      <c r="L203" s="8"/>
      <c r="M203" s="8"/>
      <c r="N203" s="11">
        <f t="shared" ref="N203:N221" si="7">D203+E203+F203+G203+H203+I203+J203+K203+L203+M203</f>
        <v>3</v>
      </c>
      <c r="O203" s="12">
        <f>RANK(N203,N202:N221,0)</f>
        <v>18</v>
      </c>
    </row>
    <row r="204" spans="1:15" x14ac:dyDescent="0.25">
      <c r="A204" s="9" t="str">
        <f>Участники!E$4</f>
        <v>А-3</v>
      </c>
      <c r="B204" s="10" t="str">
        <f>Участники!F$4</f>
        <v>Имя   А-3</v>
      </c>
      <c r="C204" s="8" t="str">
        <f>Участники!G$4</f>
        <v>Город   А-3</v>
      </c>
      <c r="D204" s="8"/>
      <c r="E204" s="8">
        <v>5</v>
      </c>
      <c r="F204" s="8"/>
      <c r="G204" s="8"/>
      <c r="H204" s="8"/>
      <c r="I204" s="8"/>
      <c r="J204" s="8"/>
      <c r="K204" s="8"/>
      <c r="L204" s="8"/>
      <c r="M204" s="8"/>
      <c r="N204" s="11">
        <f t="shared" si="7"/>
        <v>5</v>
      </c>
      <c r="O204" s="12">
        <f>RANK(N204,N202:N221,0)</f>
        <v>17</v>
      </c>
    </row>
    <row r="205" spans="1:15" x14ac:dyDescent="0.25">
      <c r="A205" s="9" t="str">
        <f>Участники!E$5</f>
        <v>А-4</v>
      </c>
      <c r="B205" s="10" t="str">
        <f>Участники!F$5</f>
        <v>Имя   А-4</v>
      </c>
      <c r="C205" s="8" t="str">
        <f>Участники!G$5</f>
        <v>Город   А-4</v>
      </c>
      <c r="D205" s="8">
        <v>4</v>
      </c>
      <c r="E205" s="8">
        <v>7</v>
      </c>
      <c r="F205" s="8"/>
      <c r="G205" s="8"/>
      <c r="H205" s="8"/>
      <c r="I205" s="8"/>
      <c r="J205" s="8"/>
      <c r="K205" s="8"/>
      <c r="L205" s="8"/>
      <c r="M205" s="8"/>
      <c r="N205" s="11">
        <f t="shared" si="7"/>
        <v>11</v>
      </c>
      <c r="O205" s="12">
        <f>RANK(N205,N202:N221,0)</f>
        <v>15</v>
      </c>
    </row>
    <row r="206" spans="1:15" x14ac:dyDescent="0.25">
      <c r="A206" s="9" t="str">
        <f>Участники!E$6</f>
        <v>А-5</v>
      </c>
      <c r="B206" s="10" t="str">
        <f>Участники!F$6</f>
        <v>Имя   А-5</v>
      </c>
      <c r="C206" s="8" t="str">
        <f>Участники!G$6</f>
        <v>Город   А-5</v>
      </c>
      <c r="D206" s="8">
        <v>6</v>
      </c>
      <c r="E206" s="8">
        <v>9</v>
      </c>
      <c r="F206" s="8"/>
      <c r="G206" s="8"/>
      <c r="H206" s="8"/>
      <c r="I206" s="8"/>
      <c r="J206" s="8"/>
      <c r="K206" s="8"/>
      <c r="L206" s="8"/>
      <c r="M206" s="8"/>
      <c r="N206" s="11">
        <f t="shared" si="7"/>
        <v>15</v>
      </c>
      <c r="O206" s="12">
        <f>RANK(N206,N202:N221,0)</f>
        <v>12</v>
      </c>
    </row>
    <row r="207" spans="1:15" x14ac:dyDescent="0.25">
      <c r="A207" s="9" t="str">
        <f>Участники!E$7</f>
        <v>А-6</v>
      </c>
      <c r="B207" s="10" t="str">
        <f>Участники!F$7</f>
        <v>Имя   А-6</v>
      </c>
      <c r="C207" s="8" t="str">
        <f>Участники!G$7</f>
        <v>Город   А-6</v>
      </c>
      <c r="D207" s="8"/>
      <c r="E207" s="8">
        <v>11</v>
      </c>
      <c r="F207" s="8"/>
      <c r="G207" s="8"/>
      <c r="H207" s="8"/>
      <c r="I207" s="8"/>
      <c r="J207" s="8"/>
      <c r="K207" s="8"/>
      <c r="L207" s="8"/>
      <c r="M207" s="8"/>
      <c r="N207" s="11">
        <f t="shared" si="7"/>
        <v>11</v>
      </c>
      <c r="O207" s="12">
        <f>RANK(N207,N202:N221,0)</f>
        <v>15</v>
      </c>
    </row>
    <row r="208" spans="1:15" x14ac:dyDescent="0.25">
      <c r="A208" s="9" t="str">
        <f>Участники!E$8</f>
        <v>А-7</v>
      </c>
      <c r="B208" s="10" t="str">
        <f>Участники!F$8</f>
        <v>Имя   А-7</v>
      </c>
      <c r="C208" s="8" t="str">
        <f>Участники!G$8</f>
        <v>Город   А-7</v>
      </c>
      <c r="D208" s="8"/>
      <c r="E208" s="8">
        <v>13</v>
      </c>
      <c r="F208" s="8"/>
      <c r="G208" s="8"/>
      <c r="H208" s="8"/>
      <c r="I208" s="8"/>
      <c r="J208" s="8"/>
      <c r="K208" s="8"/>
      <c r="L208" s="8"/>
      <c r="M208" s="8"/>
      <c r="N208" s="11">
        <f t="shared" si="7"/>
        <v>13</v>
      </c>
      <c r="O208" s="12">
        <f>RANK(N208,N202:N221,0)</f>
        <v>14</v>
      </c>
    </row>
    <row r="209" spans="1:15" x14ac:dyDescent="0.25">
      <c r="A209" s="9" t="str">
        <f>Участники!E$9</f>
        <v>А-8</v>
      </c>
      <c r="B209" s="10" t="str">
        <f>Участники!F$9</f>
        <v>Имя   А-8</v>
      </c>
      <c r="C209" s="8" t="str">
        <f>Участники!G$9</f>
        <v>Город   А-8</v>
      </c>
      <c r="D209" s="8"/>
      <c r="E209" s="8">
        <v>15</v>
      </c>
      <c r="F209" s="8"/>
      <c r="G209" s="8"/>
      <c r="H209" s="8"/>
      <c r="I209" s="8"/>
      <c r="J209" s="8"/>
      <c r="K209" s="8"/>
      <c r="L209" s="8"/>
      <c r="M209" s="8"/>
      <c r="N209" s="11">
        <f t="shared" si="7"/>
        <v>15</v>
      </c>
      <c r="O209" s="12">
        <f>RANK(N209,N202:N221,0)</f>
        <v>12</v>
      </c>
    </row>
    <row r="210" spans="1:15" x14ac:dyDescent="0.25">
      <c r="A210" s="9" t="str">
        <f>Участники!E$10</f>
        <v>А-9</v>
      </c>
      <c r="B210" s="10" t="str">
        <f>Участники!F$10</f>
        <v>Имя   А-9</v>
      </c>
      <c r="C210" s="8" t="str">
        <f>Участники!G$10</f>
        <v>Город   А-9</v>
      </c>
      <c r="D210" s="8">
        <v>7</v>
      </c>
      <c r="E210" s="8">
        <v>17</v>
      </c>
      <c r="F210" s="8"/>
      <c r="G210" s="8"/>
      <c r="H210" s="8"/>
      <c r="I210" s="8"/>
      <c r="J210" s="8"/>
      <c r="K210" s="8"/>
      <c r="L210" s="8"/>
      <c r="M210" s="8"/>
      <c r="N210" s="11">
        <f t="shared" si="7"/>
        <v>24</v>
      </c>
      <c r="O210" s="12">
        <f>RANK(N210,N202:N221,0)</f>
        <v>8</v>
      </c>
    </row>
    <row r="211" spans="1:15" x14ac:dyDescent="0.25">
      <c r="A211" s="9" t="str">
        <f>Участники!E$11</f>
        <v>А-10</v>
      </c>
      <c r="B211" s="10" t="str">
        <f>Участники!F$11</f>
        <v>Имя   А-10</v>
      </c>
      <c r="C211" s="8" t="str">
        <f>Участники!G$11</f>
        <v>Город   А-10</v>
      </c>
      <c r="D211" s="8"/>
      <c r="E211" s="8">
        <v>19</v>
      </c>
      <c r="F211" s="8"/>
      <c r="G211" s="8"/>
      <c r="H211" s="8"/>
      <c r="I211" s="8"/>
      <c r="J211" s="8"/>
      <c r="K211" s="8"/>
      <c r="L211" s="8"/>
      <c r="M211" s="8"/>
      <c r="N211" s="11">
        <f t="shared" si="7"/>
        <v>19</v>
      </c>
      <c r="O211" s="12">
        <f>RANK(N211,N202:N221,0)</f>
        <v>11</v>
      </c>
    </row>
    <row r="212" spans="1:15" x14ac:dyDescent="0.25">
      <c r="A212" s="9" t="str">
        <f>Участники!E$12</f>
        <v>А-11</v>
      </c>
      <c r="B212" s="10" t="str">
        <f>Участники!F$12</f>
        <v>Имя   А-11</v>
      </c>
      <c r="C212" s="8" t="str">
        <f>Участники!G$12</f>
        <v>Город   А-11</v>
      </c>
      <c r="D212" s="8"/>
      <c r="E212" s="8">
        <v>21</v>
      </c>
      <c r="F212" s="8"/>
      <c r="G212" s="8"/>
      <c r="H212" s="8"/>
      <c r="I212" s="8"/>
      <c r="J212" s="8"/>
      <c r="K212" s="8"/>
      <c r="L212" s="8"/>
      <c r="M212" s="8"/>
      <c r="N212" s="11">
        <f t="shared" si="7"/>
        <v>21</v>
      </c>
      <c r="O212" s="12">
        <f>RANK(N212,N202:N221,0)</f>
        <v>10</v>
      </c>
    </row>
    <row r="213" spans="1:15" x14ac:dyDescent="0.25">
      <c r="A213" s="9" t="str">
        <f>Участники!E$13</f>
        <v>А-12</v>
      </c>
      <c r="B213" s="10" t="str">
        <f>Участники!F$13</f>
        <v>Имя   А-12</v>
      </c>
      <c r="C213" s="8" t="str">
        <f>Участники!G$13</f>
        <v>Город   А-12</v>
      </c>
      <c r="D213" s="8"/>
      <c r="E213" s="8">
        <v>23</v>
      </c>
      <c r="F213" s="8"/>
      <c r="G213" s="8"/>
      <c r="H213" s="8"/>
      <c r="I213" s="8"/>
      <c r="J213" s="8"/>
      <c r="K213" s="8"/>
      <c r="L213" s="8"/>
      <c r="M213" s="8"/>
      <c r="N213" s="11">
        <f t="shared" si="7"/>
        <v>23</v>
      </c>
      <c r="O213" s="12">
        <f>RANK(N213,N202:N221,0)</f>
        <v>9</v>
      </c>
    </row>
    <row r="214" spans="1:15" x14ac:dyDescent="0.25">
      <c r="A214" s="9" t="str">
        <f>Участники!E$14</f>
        <v>А-13</v>
      </c>
      <c r="B214" s="10" t="str">
        <f>Участники!F$14</f>
        <v>Имя   А-13</v>
      </c>
      <c r="C214" s="8" t="str">
        <f>Участники!G$14</f>
        <v>Город   А-13</v>
      </c>
      <c r="D214" s="8"/>
      <c r="E214" s="8">
        <v>25</v>
      </c>
      <c r="F214" s="8"/>
      <c r="G214" s="8"/>
      <c r="H214" s="8"/>
      <c r="I214" s="8"/>
      <c r="J214" s="8"/>
      <c r="K214" s="8"/>
      <c r="L214" s="8"/>
      <c r="M214" s="8"/>
      <c r="N214" s="11">
        <f t="shared" si="7"/>
        <v>25</v>
      </c>
      <c r="O214" s="12">
        <f>RANK(N214,N202:N221,0)</f>
        <v>7</v>
      </c>
    </row>
    <row r="215" spans="1:15" x14ac:dyDescent="0.25">
      <c r="A215" s="9" t="str">
        <f>Участники!E$15</f>
        <v>А-14</v>
      </c>
      <c r="B215" s="10" t="str">
        <f>Участники!F$15</f>
        <v>Имя   А-14</v>
      </c>
      <c r="C215" s="8" t="str">
        <f>Участники!G$15</f>
        <v>Город   А-14</v>
      </c>
      <c r="D215" s="8"/>
      <c r="E215" s="8">
        <v>27</v>
      </c>
      <c r="F215" s="8"/>
      <c r="G215" s="8"/>
      <c r="H215" s="8"/>
      <c r="I215" s="8"/>
      <c r="J215" s="8"/>
      <c r="K215" s="8"/>
      <c r="L215" s="8"/>
      <c r="M215" s="8"/>
      <c r="N215" s="11">
        <f t="shared" si="7"/>
        <v>27</v>
      </c>
      <c r="O215" s="12">
        <f>RANK(N215,N202:N221,0)</f>
        <v>6</v>
      </c>
    </row>
    <row r="216" spans="1:15" x14ac:dyDescent="0.25">
      <c r="A216" s="9" t="str">
        <f>Участники!E$16</f>
        <v>А-15</v>
      </c>
      <c r="B216" s="10" t="str">
        <f>Участники!F$16</f>
        <v>Имя   А-15</v>
      </c>
      <c r="C216" s="8" t="str">
        <f>Участники!G$16</f>
        <v>Город   А-15</v>
      </c>
      <c r="D216" s="8"/>
      <c r="E216" s="8">
        <v>29</v>
      </c>
      <c r="F216" s="8"/>
      <c r="G216" s="8"/>
      <c r="H216" s="8"/>
      <c r="I216" s="8"/>
      <c r="J216" s="8"/>
      <c r="K216" s="8"/>
      <c r="L216" s="8"/>
      <c r="M216" s="8"/>
      <c r="N216" s="11">
        <f t="shared" si="7"/>
        <v>29</v>
      </c>
      <c r="O216" s="12">
        <f>RANK(N216,N202:N221,0)</f>
        <v>5</v>
      </c>
    </row>
    <row r="217" spans="1:15" x14ac:dyDescent="0.25">
      <c r="A217" s="9" t="str">
        <f>Участники!E$17</f>
        <v>А-16</v>
      </c>
      <c r="B217" s="10" t="str">
        <f>Участники!F$17</f>
        <v>Имя   А-16</v>
      </c>
      <c r="C217" s="8" t="str">
        <f>Участники!G$17</f>
        <v>Город   А-16</v>
      </c>
      <c r="D217" s="8"/>
      <c r="E217" s="8">
        <v>31</v>
      </c>
      <c r="F217" s="8"/>
      <c r="G217" s="8"/>
      <c r="H217" s="8"/>
      <c r="I217" s="8"/>
      <c r="J217" s="8"/>
      <c r="K217" s="8"/>
      <c r="L217" s="8"/>
      <c r="M217" s="8"/>
      <c r="N217" s="11">
        <f t="shared" si="7"/>
        <v>31</v>
      </c>
      <c r="O217" s="12">
        <f>RANK(N217,N202:N221,0)</f>
        <v>4</v>
      </c>
    </row>
    <row r="218" spans="1:15" x14ac:dyDescent="0.25">
      <c r="A218" s="9" t="str">
        <f>Участники!E$18</f>
        <v>А-17</v>
      </c>
      <c r="B218" s="10" t="str">
        <f>Участники!F$18</f>
        <v>Имя   А-17</v>
      </c>
      <c r="C218" s="8" t="str">
        <f>Участники!G$18</f>
        <v>Город   А-17</v>
      </c>
      <c r="D218" s="8"/>
      <c r="E218" s="8">
        <v>33</v>
      </c>
      <c r="F218" s="8"/>
      <c r="G218" s="8"/>
      <c r="H218" s="8"/>
      <c r="I218" s="8"/>
      <c r="J218" s="8"/>
      <c r="K218" s="8"/>
      <c r="L218" s="8"/>
      <c r="M218" s="8"/>
      <c r="N218" s="11">
        <f t="shared" si="7"/>
        <v>33</v>
      </c>
      <c r="O218" s="12">
        <f>RANK(N218,N202:N221,0)</f>
        <v>3</v>
      </c>
    </row>
    <row r="219" spans="1:15" x14ac:dyDescent="0.25">
      <c r="A219" s="9" t="str">
        <f>Участники!E$19</f>
        <v>А-18</v>
      </c>
      <c r="B219" s="10" t="str">
        <f>Участники!F$19</f>
        <v>Имя   А-18</v>
      </c>
      <c r="C219" s="8" t="str">
        <f>Участники!G$19</f>
        <v>Город   А-18</v>
      </c>
      <c r="D219" s="8"/>
      <c r="E219" s="8">
        <v>35</v>
      </c>
      <c r="F219" s="8"/>
      <c r="G219" s="8"/>
      <c r="H219" s="8"/>
      <c r="I219" s="8"/>
      <c r="J219" s="8"/>
      <c r="K219" s="8"/>
      <c r="L219" s="8"/>
      <c r="M219" s="8"/>
      <c r="N219" s="11">
        <f t="shared" si="7"/>
        <v>35</v>
      </c>
      <c r="O219" s="12">
        <f>RANK(N219,N202:N221,0)</f>
        <v>2</v>
      </c>
    </row>
    <row r="220" spans="1:15" x14ac:dyDescent="0.25">
      <c r="A220" s="9" t="str">
        <f>Участники!E$20</f>
        <v>А-19</v>
      </c>
      <c r="B220" s="10" t="str">
        <f>Участники!F$20</f>
        <v>Имя   А-19</v>
      </c>
      <c r="C220" s="8" t="str">
        <f>Участники!G$20</f>
        <v>Город   А-19</v>
      </c>
      <c r="D220" s="8"/>
      <c r="E220" s="8">
        <v>37</v>
      </c>
      <c r="F220" s="8"/>
      <c r="G220" s="8"/>
      <c r="H220" s="8"/>
      <c r="I220" s="8"/>
      <c r="J220" s="8"/>
      <c r="K220" s="8"/>
      <c r="L220" s="8"/>
      <c r="M220" s="8"/>
      <c r="N220" s="11">
        <f t="shared" si="7"/>
        <v>37</v>
      </c>
      <c r="O220" s="12">
        <f>RANK(N220,N202:N221,0)</f>
        <v>1</v>
      </c>
    </row>
    <row r="221" spans="1:15" ht="15.75" thickBot="1" x14ac:dyDescent="0.3">
      <c r="A221" s="13" t="str">
        <f>Участники!E$21</f>
        <v>А-20</v>
      </c>
      <c r="B221" s="14" t="str">
        <f>Участники!F$21</f>
        <v>Имя   А-20</v>
      </c>
      <c r="C221" s="15" t="str">
        <f>Участники!G$21</f>
        <v>Город   А-20</v>
      </c>
      <c r="D221" s="15"/>
      <c r="E221" s="15">
        <v>1</v>
      </c>
      <c r="F221" s="15"/>
      <c r="G221" s="15"/>
      <c r="H221" s="15"/>
      <c r="I221" s="15"/>
      <c r="J221" s="15"/>
      <c r="K221" s="15"/>
      <c r="L221" s="15"/>
      <c r="M221" s="15"/>
      <c r="N221" s="16">
        <f t="shared" si="7"/>
        <v>1</v>
      </c>
      <c r="O221" s="17">
        <f>RANK(N221,N202:N221,0)</f>
        <v>20</v>
      </c>
    </row>
    <row r="224" spans="1:15" ht="15.75" thickBot="1" x14ac:dyDescent="0.3"/>
    <row r="225" spans="1:15" x14ac:dyDescent="0.25">
      <c r="A225" s="36" t="s">
        <v>1</v>
      </c>
      <c r="B225" s="37" t="s">
        <v>43</v>
      </c>
      <c r="C225" s="37" t="s">
        <v>44</v>
      </c>
      <c r="D225" s="27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9"/>
    </row>
    <row r="226" spans="1:15" x14ac:dyDescent="0.25">
      <c r="A226" s="7" t="str">
        <f>Участники!E10</f>
        <v>А-9</v>
      </c>
      <c r="B226" s="7" t="str">
        <f>Участники!F10</f>
        <v>Имя   А-9</v>
      </c>
      <c r="C226" s="7" t="str">
        <f>Участники!G10</f>
        <v>Город   А-9</v>
      </c>
      <c r="D226" s="30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2"/>
    </row>
    <row r="227" spans="1:15" x14ac:dyDescent="0.25">
      <c r="A227" s="19"/>
      <c r="B227" s="20"/>
      <c r="C227" s="21"/>
      <c r="D227" s="33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5"/>
    </row>
    <row r="228" spans="1:15" x14ac:dyDescent="0.25">
      <c r="A228" s="38"/>
      <c r="B228" s="39"/>
      <c r="C228" s="40"/>
      <c r="D228" s="104" t="s">
        <v>56</v>
      </c>
      <c r="E228" s="104"/>
      <c r="F228" s="104"/>
      <c r="G228" s="104"/>
      <c r="H228" s="104"/>
      <c r="I228" s="104"/>
      <c r="J228" s="104"/>
      <c r="K228" s="104"/>
      <c r="L228" s="104"/>
      <c r="M228" s="104"/>
      <c r="N228" s="105" t="s">
        <v>57</v>
      </c>
      <c r="O228" s="106" t="s">
        <v>58</v>
      </c>
    </row>
    <row r="229" spans="1:15" x14ac:dyDescent="0.25">
      <c r="A229" s="38" t="s">
        <v>1</v>
      </c>
      <c r="B229" s="40" t="s">
        <v>45</v>
      </c>
      <c r="C229" s="40" t="s">
        <v>44</v>
      </c>
      <c r="D229" s="40" t="s">
        <v>46</v>
      </c>
      <c r="E229" s="40" t="s">
        <v>47</v>
      </c>
      <c r="F229" s="40" t="s">
        <v>48</v>
      </c>
      <c r="G229" s="40" t="s">
        <v>49</v>
      </c>
      <c r="H229" s="40" t="s">
        <v>50</v>
      </c>
      <c r="I229" s="40" t="s">
        <v>51</v>
      </c>
      <c r="J229" s="40" t="s">
        <v>52</v>
      </c>
      <c r="K229" s="40" t="s">
        <v>53</v>
      </c>
      <c r="L229" s="40" t="s">
        <v>54</v>
      </c>
      <c r="M229" s="40" t="s">
        <v>55</v>
      </c>
      <c r="N229" s="105"/>
      <c r="O229" s="106"/>
    </row>
    <row r="230" spans="1:15" x14ac:dyDescent="0.25">
      <c r="A230" s="22" t="str">
        <f>Участники!E$2</f>
        <v>А-1</v>
      </c>
      <c r="B230" s="23" t="str">
        <f>Участники!F$2</f>
        <v>Имя   А-1</v>
      </c>
      <c r="C230" s="24" t="str">
        <f>Участники!G$2</f>
        <v>Город   А-1</v>
      </c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5">
        <f>D230+E230+F230+G230+H230+I230+J230+K230+L230+M230</f>
        <v>0</v>
      </c>
      <c r="O230" s="26">
        <f>RANK(N230,N230:N249,0)</f>
        <v>4</v>
      </c>
    </row>
    <row r="231" spans="1:15" x14ac:dyDescent="0.25">
      <c r="A231" s="9" t="str">
        <f>Участники!E$3</f>
        <v>А-2</v>
      </c>
      <c r="B231" s="10" t="str">
        <f>Участники!F$3</f>
        <v>Имя   А-2</v>
      </c>
      <c r="C231" s="8" t="str">
        <f>Участники!G$3</f>
        <v>Город   А-2</v>
      </c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11">
        <f t="shared" ref="N231:N249" si="8">D231+E231+F231+G231+H231+I231+J231+K231+L231+M231</f>
        <v>0</v>
      </c>
      <c r="O231" s="12">
        <f>RANK(N231,N230:N249,0)</f>
        <v>4</v>
      </c>
    </row>
    <row r="232" spans="1:15" x14ac:dyDescent="0.25">
      <c r="A232" s="9" t="str">
        <f>Участники!E$4</f>
        <v>А-3</v>
      </c>
      <c r="B232" s="10" t="str">
        <f>Участники!F$4</f>
        <v>Имя   А-3</v>
      </c>
      <c r="C232" s="8" t="str">
        <f>Участники!G$4</f>
        <v>Город   А-3</v>
      </c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11">
        <f t="shared" si="8"/>
        <v>0</v>
      </c>
      <c r="O232" s="12">
        <f>RANK(N232,N230:N249,0)</f>
        <v>4</v>
      </c>
    </row>
    <row r="233" spans="1:15" x14ac:dyDescent="0.25">
      <c r="A233" s="9" t="str">
        <f>Участники!E$5</f>
        <v>А-4</v>
      </c>
      <c r="B233" s="10" t="str">
        <f>Участники!F$5</f>
        <v>Имя   А-4</v>
      </c>
      <c r="C233" s="8" t="str">
        <f>Участники!G$5</f>
        <v>Город   А-4</v>
      </c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11">
        <f t="shared" si="8"/>
        <v>0</v>
      </c>
      <c r="O233" s="12">
        <f>RANK(N233,N230:N249,0)</f>
        <v>4</v>
      </c>
    </row>
    <row r="234" spans="1:15" x14ac:dyDescent="0.25">
      <c r="A234" s="9" t="str">
        <f>Участники!E$6</f>
        <v>А-5</v>
      </c>
      <c r="B234" s="10" t="str">
        <f>Участники!F$6</f>
        <v>Имя   А-5</v>
      </c>
      <c r="C234" s="8" t="str">
        <f>Участники!G$6</f>
        <v>Город   А-5</v>
      </c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11">
        <f t="shared" si="8"/>
        <v>0</v>
      </c>
      <c r="O234" s="12">
        <f>RANK(N234,N230:N249,0)</f>
        <v>4</v>
      </c>
    </row>
    <row r="235" spans="1:15" x14ac:dyDescent="0.25">
      <c r="A235" s="9" t="str">
        <f>Участники!E$7</f>
        <v>А-6</v>
      </c>
      <c r="B235" s="10" t="str">
        <f>Участники!F$7</f>
        <v>Имя   А-6</v>
      </c>
      <c r="C235" s="8" t="str">
        <f>Участники!G$7</f>
        <v>Город   А-6</v>
      </c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11">
        <f t="shared" si="8"/>
        <v>0</v>
      </c>
      <c r="O235" s="12">
        <f>RANK(N235,N230:N249,0)</f>
        <v>4</v>
      </c>
    </row>
    <row r="236" spans="1:15" x14ac:dyDescent="0.25">
      <c r="A236" s="9" t="str">
        <f>Участники!E$8</f>
        <v>А-7</v>
      </c>
      <c r="B236" s="10" t="str">
        <f>Участники!F$8</f>
        <v>Имя   А-7</v>
      </c>
      <c r="C236" s="8" t="str">
        <f>Участники!G$8</f>
        <v>Город   А-7</v>
      </c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11">
        <f t="shared" si="8"/>
        <v>0</v>
      </c>
      <c r="O236" s="12">
        <f>RANK(N236,N230:N249,0)</f>
        <v>4</v>
      </c>
    </row>
    <row r="237" spans="1:15" x14ac:dyDescent="0.25">
      <c r="A237" s="9" t="str">
        <f>Участники!E$9</f>
        <v>А-8</v>
      </c>
      <c r="B237" s="10" t="str">
        <f>Участники!F$9</f>
        <v>Имя   А-8</v>
      </c>
      <c r="C237" s="8" t="str">
        <f>Участники!G$9</f>
        <v>Город   А-8</v>
      </c>
      <c r="D237" s="8">
        <v>9</v>
      </c>
      <c r="E237" s="8"/>
      <c r="F237" s="8"/>
      <c r="G237" s="8"/>
      <c r="H237" s="8"/>
      <c r="I237" s="8"/>
      <c r="J237" s="8"/>
      <c r="K237" s="8"/>
      <c r="L237" s="8"/>
      <c r="M237" s="8"/>
      <c r="N237" s="11">
        <f t="shared" si="8"/>
        <v>9</v>
      </c>
      <c r="O237" s="12">
        <f>RANK(N237,N230:N249,0)</f>
        <v>1</v>
      </c>
    </row>
    <row r="238" spans="1:15" x14ac:dyDescent="0.25">
      <c r="A238" s="9" t="str">
        <f>Участники!E$10</f>
        <v>А-9</v>
      </c>
      <c r="B238" s="10" t="str">
        <f>Участники!F$10</f>
        <v>Имя   А-9</v>
      </c>
      <c r="C238" s="8" t="str">
        <f>Участники!G$10</f>
        <v>Город   А-9</v>
      </c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11">
        <f t="shared" si="8"/>
        <v>0</v>
      </c>
      <c r="O238" s="12">
        <f>RANK(N238,N230:N249,0)</f>
        <v>4</v>
      </c>
    </row>
    <row r="239" spans="1:15" x14ac:dyDescent="0.25">
      <c r="A239" s="9" t="str">
        <f>Участники!E$11</f>
        <v>А-10</v>
      </c>
      <c r="B239" s="10" t="str">
        <f>Участники!F$11</f>
        <v>Имя   А-10</v>
      </c>
      <c r="C239" s="8" t="str">
        <f>Участники!G$11</f>
        <v>Город   А-10</v>
      </c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11">
        <f t="shared" si="8"/>
        <v>0</v>
      </c>
      <c r="O239" s="12">
        <f>RANK(N239,N230:N249,0)</f>
        <v>4</v>
      </c>
    </row>
    <row r="240" spans="1:15" x14ac:dyDescent="0.25">
      <c r="A240" s="9" t="str">
        <f>Участники!E$12</f>
        <v>А-11</v>
      </c>
      <c r="B240" s="10" t="str">
        <f>Участники!F$12</f>
        <v>Имя   А-11</v>
      </c>
      <c r="C240" s="8" t="str">
        <f>Участники!G$12</f>
        <v>Город   А-11</v>
      </c>
      <c r="D240" s="8">
        <v>7</v>
      </c>
      <c r="E240" s="8"/>
      <c r="F240" s="8"/>
      <c r="G240" s="8"/>
      <c r="H240" s="8"/>
      <c r="I240" s="8"/>
      <c r="J240" s="8"/>
      <c r="K240" s="8"/>
      <c r="L240" s="8"/>
      <c r="M240" s="8"/>
      <c r="N240" s="11">
        <f t="shared" si="8"/>
        <v>7</v>
      </c>
      <c r="O240" s="12">
        <f>RANK(N240,N230:N249,0)</f>
        <v>3</v>
      </c>
    </row>
    <row r="241" spans="1:15" x14ac:dyDescent="0.25">
      <c r="A241" s="9" t="str">
        <f>Участники!E$13</f>
        <v>А-12</v>
      </c>
      <c r="B241" s="10" t="str">
        <f>Участники!F$13</f>
        <v>Имя   А-12</v>
      </c>
      <c r="C241" s="8" t="str">
        <f>Участники!G$13</f>
        <v>Город   А-12</v>
      </c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11">
        <f t="shared" si="8"/>
        <v>0</v>
      </c>
      <c r="O241" s="12">
        <f>RANK(N241,N230:N249,0)</f>
        <v>4</v>
      </c>
    </row>
    <row r="242" spans="1:15" x14ac:dyDescent="0.25">
      <c r="A242" s="9" t="str">
        <f>Участники!E$14</f>
        <v>А-13</v>
      </c>
      <c r="B242" s="10" t="str">
        <f>Участники!F$14</f>
        <v>Имя   А-13</v>
      </c>
      <c r="C242" s="8" t="str">
        <f>Участники!G$14</f>
        <v>Город   А-13</v>
      </c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11">
        <f t="shared" si="8"/>
        <v>0</v>
      </c>
      <c r="O242" s="12">
        <f>RANK(N242,N230:N249,0)</f>
        <v>4</v>
      </c>
    </row>
    <row r="243" spans="1:15" x14ac:dyDescent="0.25">
      <c r="A243" s="9" t="str">
        <f>Участники!E$15</f>
        <v>А-14</v>
      </c>
      <c r="B243" s="10" t="str">
        <f>Участники!F$15</f>
        <v>Имя   А-14</v>
      </c>
      <c r="C243" s="8" t="str">
        <f>Участники!G$15</f>
        <v>Город   А-14</v>
      </c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11">
        <f t="shared" si="8"/>
        <v>0</v>
      </c>
      <c r="O243" s="12">
        <f>RANK(N243,N230:N249,0)</f>
        <v>4</v>
      </c>
    </row>
    <row r="244" spans="1:15" x14ac:dyDescent="0.25">
      <c r="A244" s="9" t="str">
        <f>Участники!E$16</f>
        <v>А-15</v>
      </c>
      <c r="B244" s="10" t="str">
        <f>Участники!F$16</f>
        <v>Имя   А-15</v>
      </c>
      <c r="C244" s="8" t="str">
        <f>Участники!G$16</f>
        <v>Город   А-15</v>
      </c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11">
        <f t="shared" si="8"/>
        <v>0</v>
      </c>
      <c r="O244" s="12">
        <f>RANK(N244,N230:N249,0)</f>
        <v>4</v>
      </c>
    </row>
    <row r="245" spans="1:15" x14ac:dyDescent="0.25">
      <c r="A245" s="9" t="str">
        <f>Участники!E$17</f>
        <v>А-16</v>
      </c>
      <c r="B245" s="10" t="str">
        <f>Участники!F$17</f>
        <v>Имя   А-16</v>
      </c>
      <c r="C245" s="8" t="str">
        <f>Участники!G$17</f>
        <v>Город   А-16</v>
      </c>
      <c r="D245" s="8">
        <v>8</v>
      </c>
      <c r="E245" s="8"/>
      <c r="F245" s="8"/>
      <c r="G245" s="8"/>
      <c r="H245" s="8"/>
      <c r="I245" s="8"/>
      <c r="J245" s="8"/>
      <c r="K245" s="8"/>
      <c r="L245" s="8"/>
      <c r="M245" s="8"/>
      <c r="N245" s="11">
        <f t="shared" si="8"/>
        <v>8</v>
      </c>
      <c r="O245" s="12">
        <f>RANK(N245,N230:N249,0)</f>
        <v>2</v>
      </c>
    </row>
    <row r="246" spans="1:15" x14ac:dyDescent="0.25">
      <c r="A246" s="9" t="str">
        <f>Участники!E$18</f>
        <v>А-17</v>
      </c>
      <c r="B246" s="10" t="str">
        <f>Участники!F$18</f>
        <v>Имя   А-17</v>
      </c>
      <c r="C246" s="8" t="str">
        <f>Участники!G$18</f>
        <v>Город   А-17</v>
      </c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11">
        <f t="shared" si="8"/>
        <v>0</v>
      </c>
      <c r="O246" s="12">
        <f>RANK(N246,N230:N249,0)</f>
        <v>4</v>
      </c>
    </row>
    <row r="247" spans="1:15" x14ac:dyDescent="0.25">
      <c r="A247" s="9" t="str">
        <f>Участники!E$19</f>
        <v>А-18</v>
      </c>
      <c r="B247" s="10" t="str">
        <f>Участники!F$19</f>
        <v>Имя   А-18</v>
      </c>
      <c r="C247" s="8" t="str">
        <f>Участники!G$19</f>
        <v>Город   А-18</v>
      </c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11">
        <f t="shared" si="8"/>
        <v>0</v>
      </c>
      <c r="O247" s="12">
        <f>RANK(N247,N230:N249,0)</f>
        <v>4</v>
      </c>
    </row>
    <row r="248" spans="1:15" x14ac:dyDescent="0.25">
      <c r="A248" s="9" t="str">
        <f>Участники!E$20</f>
        <v>А-19</v>
      </c>
      <c r="B248" s="10" t="str">
        <f>Участники!F$20</f>
        <v>Имя   А-19</v>
      </c>
      <c r="C248" s="8" t="str">
        <f>Участники!G$20</f>
        <v>Город   А-19</v>
      </c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11">
        <f t="shared" si="8"/>
        <v>0</v>
      </c>
      <c r="O248" s="12">
        <f>RANK(N248,N230:N249,0)</f>
        <v>4</v>
      </c>
    </row>
    <row r="249" spans="1:15" ht="15.75" thickBot="1" x14ac:dyDescent="0.3">
      <c r="A249" s="13" t="str">
        <f>Участники!E$21</f>
        <v>А-20</v>
      </c>
      <c r="B249" s="14" t="str">
        <f>Участники!F$21</f>
        <v>Имя   А-20</v>
      </c>
      <c r="C249" s="15" t="str">
        <f>Участники!G$21</f>
        <v>Город   А-20</v>
      </c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6">
        <f t="shared" si="8"/>
        <v>0</v>
      </c>
      <c r="O249" s="17">
        <f>RANK(N249,N230:N249,0)</f>
        <v>4</v>
      </c>
    </row>
    <row r="252" spans="1:15" ht="15.75" thickBot="1" x14ac:dyDescent="0.3"/>
    <row r="253" spans="1:15" x14ac:dyDescent="0.25">
      <c r="A253" s="36" t="s">
        <v>1</v>
      </c>
      <c r="B253" s="37" t="s">
        <v>43</v>
      </c>
      <c r="C253" s="37" t="s">
        <v>44</v>
      </c>
      <c r="D253" s="27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9"/>
    </row>
    <row r="254" spans="1:15" x14ac:dyDescent="0.25">
      <c r="A254" s="7" t="str">
        <f>Участники!E11</f>
        <v>А-10</v>
      </c>
      <c r="B254" s="7" t="str">
        <f>Участники!F11</f>
        <v>Имя   А-10</v>
      </c>
      <c r="C254" s="7" t="str">
        <f>Участники!G11</f>
        <v>Город   А-10</v>
      </c>
      <c r="D254" s="30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2"/>
    </row>
    <row r="255" spans="1:15" x14ac:dyDescent="0.25">
      <c r="A255" s="19"/>
      <c r="B255" s="20"/>
      <c r="C255" s="21"/>
      <c r="D255" s="33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5"/>
    </row>
    <row r="256" spans="1:15" x14ac:dyDescent="0.25">
      <c r="A256" s="38"/>
      <c r="B256" s="39"/>
      <c r="C256" s="40"/>
      <c r="D256" s="104" t="s">
        <v>56</v>
      </c>
      <c r="E256" s="104"/>
      <c r="F256" s="104"/>
      <c r="G256" s="104"/>
      <c r="H256" s="104"/>
      <c r="I256" s="104"/>
      <c r="J256" s="104"/>
      <c r="K256" s="104"/>
      <c r="L256" s="104"/>
      <c r="M256" s="104"/>
      <c r="N256" s="105" t="s">
        <v>57</v>
      </c>
      <c r="O256" s="106" t="s">
        <v>58</v>
      </c>
    </row>
    <row r="257" spans="1:15" x14ac:dyDescent="0.25">
      <c r="A257" s="38" t="s">
        <v>1</v>
      </c>
      <c r="B257" s="40" t="s">
        <v>45</v>
      </c>
      <c r="C257" s="40" t="s">
        <v>44</v>
      </c>
      <c r="D257" s="40" t="s">
        <v>46</v>
      </c>
      <c r="E257" s="40" t="s">
        <v>47</v>
      </c>
      <c r="F257" s="40" t="s">
        <v>48</v>
      </c>
      <c r="G257" s="40" t="s">
        <v>49</v>
      </c>
      <c r="H257" s="40" t="s">
        <v>50</v>
      </c>
      <c r="I257" s="40" t="s">
        <v>51</v>
      </c>
      <c r="J257" s="40" t="s">
        <v>52</v>
      </c>
      <c r="K257" s="40" t="s">
        <v>53</v>
      </c>
      <c r="L257" s="40" t="s">
        <v>54</v>
      </c>
      <c r="M257" s="40" t="s">
        <v>55</v>
      </c>
      <c r="N257" s="105"/>
      <c r="O257" s="106"/>
    </row>
    <row r="258" spans="1:15" x14ac:dyDescent="0.25">
      <c r="A258" s="22" t="str">
        <f>Участники!E$2</f>
        <v>А-1</v>
      </c>
      <c r="B258" s="23" t="str">
        <f>Участники!F$2</f>
        <v>Имя   А-1</v>
      </c>
      <c r="C258" s="24" t="str">
        <f>Участники!G$2</f>
        <v>Город   А-1</v>
      </c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5">
        <f>D258+E258+F258+G258+H258+I258+J258+K258+L258+M258</f>
        <v>0</v>
      </c>
      <c r="O258" s="26">
        <f>RANK(N258,N258:N277,0)</f>
        <v>7</v>
      </c>
    </row>
    <row r="259" spans="1:15" x14ac:dyDescent="0.25">
      <c r="A259" s="9" t="str">
        <f>Участники!E$3</f>
        <v>А-2</v>
      </c>
      <c r="B259" s="10" t="str">
        <f>Участники!F$3</f>
        <v>Имя   А-2</v>
      </c>
      <c r="C259" s="8" t="str">
        <f>Участники!G$3</f>
        <v>Город   А-2</v>
      </c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11">
        <f t="shared" ref="N259:N277" si="9">D259+E259+F259+G259+H259+I259+J259+K259+L259+M259</f>
        <v>0</v>
      </c>
      <c r="O259" s="12">
        <f>RANK(N259,N258:N277,0)</f>
        <v>7</v>
      </c>
    </row>
    <row r="260" spans="1:15" x14ac:dyDescent="0.25">
      <c r="A260" s="9" t="str">
        <f>Участники!E$4</f>
        <v>А-3</v>
      </c>
      <c r="B260" s="10" t="str">
        <f>Участники!F$4</f>
        <v>Имя   А-3</v>
      </c>
      <c r="C260" s="8" t="str">
        <f>Участники!G$4</f>
        <v>Город   А-3</v>
      </c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11">
        <f t="shared" si="9"/>
        <v>0</v>
      </c>
      <c r="O260" s="12">
        <f>RANK(N260,N258:N277,0)</f>
        <v>7</v>
      </c>
    </row>
    <row r="261" spans="1:15" x14ac:dyDescent="0.25">
      <c r="A261" s="9" t="str">
        <f>Участники!E$5</f>
        <v>А-4</v>
      </c>
      <c r="B261" s="10" t="str">
        <f>Участники!F$5</f>
        <v>Имя   А-4</v>
      </c>
      <c r="C261" s="8" t="str">
        <f>Участники!G$5</f>
        <v>Город   А-4</v>
      </c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11">
        <f t="shared" si="9"/>
        <v>0</v>
      </c>
      <c r="O261" s="12">
        <f>RANK(N261,N258:N277,0)</f>
        <v>7</v>
      </c>
    </row>
    <row r="262" spans="1:15" x14ac:dyDescent="0.25">
      <c r="A262" s="9" t="str">
        <f>Участники!E$6</f>
        <v>А-5</v>
      </c>
      <c r="B262" s="10" t="str">
        <f>Участники!F$6</f>
        <v>Имя   А-5</v>
      </c>
      <c r="C262" s="8" t="str">
        <f>Участники!G$6</f>
        <v>Город   А-5</v>
      </c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11">
        <f t="shared" si="9"/>
        <v>0</v>
      </c>
      <c r="O262" s="12">
        <f>RANK(N262,N258:N277,0)</f>
        <v>7</v>
      </c>
    </row>
    <row r="263" spans="1:15" x14ac:dyDescent="0.25">
      <c r="A263" s="9" t="str">
        <f>Участники!E$7</f>
        <v>А-6</v>
      </c>
      <c r="B263" s="10" t="str">
        <f>Участники!F$7</f>
        <v>Имя   А-6</v>
      </c>
      <c r="C263" s="8" t="str">
        <f>Участники!G$7</f>
        <v>Город   А-6</v>
      </c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11">
        <f t="shared" si="9"/>
        <v>0</v>
      </c>
      <c r="O263" s="12">
        <f>RANK(N263,N258:N277,0)</f>
        <v>7</v>
      </c>
    </row>
    <row r="264" spans="1:15" x14ac:dyDescent="0.25">
      <c r="A264" s="9" t="str">
        <f>Участники!E$8</f>
        <v>А-7</v>
      </c>
      <c r="B264" s="10" t="str">
        <f>Участники!F$8</f>
        <v>Имя   А-7</v>
      </c>
      <c r="C264" s="8" t="str">
        <f>Участники!G$8</f>
        <v>Город   А-7</v>
      </c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11">
        <f t="shared" si="9"/>
        <v>0</v>
      </c>
      <c r="O264" s="12">
        <f>RANK(N264,N258:N277,0)</f>
        <v>7</v>
      </c>
    </row>
    <row r="265" spans="1:15" x14ac:dyDescent="0.25">
      <c r="A265" s="9" t="str">
        <f>Участники!E$9</f>
        <v>А-8</v>
      </c>
      <c r="B265" s="10" t="str">
        <f>Участники!F$9</f>
        <v>Имя   А-8</v>
      </c>
      <c r="C265" s="8" t="str">
        <f>Участники!G$9</f>
        <v>Город   А-8</v>
      </c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11">
        <f t="shared" si="9"/>
        <v>0</v>
      </c>
      <c r="O265" s="12">
        <f>RANK(N265,N258:N277,0)</f>
        <v>7</v>
      </c>
    </row>
    <row r="266" spans="1:15" x14ac:dyDescent="0.25">
      <c r="A266" s="9" t="str">
        <f>Участники!E$10</f>
        <v>А-9</v>
      </c>
      <c r="B266" s="10" t="str">
        <f>Участники!F$10</f>
        <v>Имя   А-9</v>
      </c>
      <c r="C266" s="8" t="str">
        <f>Участники!G$10</f>
        <v>Город   А-9</v>
      </c>
      <c r="D266" s="8">
        <v>4</v>
      </c>
      <c r="E266" s="8"/>
      <c r="F266" s="8"/>
      <c r="G266" s="8"/>
      <c r="H266" s="8"/>
      <c r="I266" s="8"/>
      <c r="J266" s="8"/>
      <c r="K266" s="8"/>
      <c r="L266" s="8"/>
      <c r="M266" s="8"/>
      <c r="N266" s="11">
        <f t="shared" si="9"/>
        <v>4</v>
      </c>
      <c r="O266" s="12">
        <f>RANK(N266,N258:N277,0)</f>
        <v>6</v>
      </c>
    </row>
    <row r="267" spans="1:15" x14ac:dyDescent="0.25">
      <c r="A267" s="9" t="str">
        <f>Участники!E$11</f>
        <v>А-10</v>
      </c>
      <c r="B267" s="10" t="str">
        <f>Участники!F$11</f>
        <v>Имя   А-10</v>
      </c>
      <c r="C267" s="8" t="str">
        <f>Участники!G$11</f>
        <v>Город   А-10</v>
      </c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11">
        <f t="shared" si="9"/>
        <v>0</v>
      </c>
      <c r="O267" s="12">
        <f>RANK(N267,N258:N277,0)</f>
        <v>7</v>
      </c>
    </row>
    <row r="268" spans="1:15" x14ac:dyDescent="0.25">
      <c r="A268" s="9" t="str">
        <f>Участники!E$12</f>
        <v>А-11</v>
      </c>
      <c r="B268" s="10" t="str">
        <f>Участники!F$12</f>
        <v>Имя   А-11</v>
      </c>
      <c r="C268" s="8" t="str">
        <f>Участники!G$12</f>
        <v>Город   А-11</v>
      </c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11">
        <f t="shared" si="9"/>
        <v>0</v>
      </c>
      <c r="O268" s="12">
        <f>RANK(N268,N258:N277,0)</f>
        <v>7</v>
      </c>
    </row>
    <row r="269" spans="1:15" x14ac:dyDescent="0.25">
      <c r="A269" s="9" t="str">
        <f>Участники!E$13</f>
        <v>А-12</v>
      </c>
      <c r="B269" s="10" t="str">
        <f>Участники!F$13</f>
        <v>Имя   А-12</v>
      </c>
      <c r="C269" s="8" t="str">
        <f>Участники!G$13</f>
        <v>Город   А-12</v>
      </c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11">
        <f t="shared" si="9"/>
        <v>0</v>
      </c>
      <c r="O269" s="12">
        <f>RANK(N269,N258:N277,0)</f>
        <v>7</v>
      </c>
    </row>
    <row r="270" spans="1:15" x14ac:dyDescent="0.25">
      <c r="A270" s="9" t="str">
        <f>Участники!E$14</f>
        <v>А-13</v>
      </c>
      <c r="B270" s="10" t="str">
        <f>Участники!F$14</f>
        <v>Имя   А-13</v>
      </c>
      <c r="C270" s="8" t="str">
        <f>Участники!G$14</f>
        <v>Город   А-13</v>
      </c>
      <c r="D270" s="8">
        <v>8</v>
      </c>
      <c r="E270" s="8"/>
      <c r="F270" s="8"/>
      <c r="G270" s="8"/>
      <c r="H270" s="8"/>
      <c r="I270" s="8"/>
      <c r="J270" s="8"/>
      <c r="K270" s="8"/>
      <c r="L270" s="8"/>
      <c r="M270" s="8"/>
      <c r="N270" s="11">
        <f t="shared" si="9"/>
        <v>8</v>
      </c>
      <c r="O270" s="12">
        <f>RANK(N270,N258:N277,0)</f>
        <v>1</v>
      </c>
    </row>
    <row r="271" spans="1:15" x14ac:dyDescent="0.25">
      <c r="A271" s="9" t="str">
        <f>Участники!E$15</f>
        <v>А-14</v>
      </c>
      <c r="B271" s="10" t="str">
        <f>Участники!F$15</f>
        <v>Имя   А-14</v>
      </c>
      <c r="C271" s="8" t="str">
        <f>Участники!G$15</f>
        <v>Город   А-14</v>
      </c>
      <c r="D271" s="8">
        <v>5</v>
      </c>
      <c r="E271" s="8"/>
      <c r="F271" s="8"/>
      <c r="G271" s="8"/>
      <c r="H271" s="8"/>
      <c r="I271" s="8"/>
      <c r="J271" s="8"/>
      <c r="K271" s="8"/>
      <c r="L271" s="8"/>
      <c r="M271" s="8"/>
      <c r="N271" s="11">
        <f t="shared" si="9"/>
        <v>5</v>
      </c>
      <c r="O271" s="12">
        <f>RANK(N271,N258:N277,0)</f>
        <v>5</v>
      </c>
    </row>
    <row r="272" spans="1:15" x14ac:dyDescent="0.25">
      <c r="A272" s="9" t="str">
        <f>Участники!E$16</f>
        <v>А-15</v>
      </c>
      <c r="B272" s="10" t="str">
        <f>Участники!F$16</f>
        <v>Имя   А-15</v>
      </c>
      <c r="C272" s="8" t="str">
        <f>Участники!G$16</f>
        <v>Город   А-15</v>
      </c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11">
        <f t="shared" si="9"/>
        <v>0</v>
      </c>
      <c r="O272" s="12">
        <f>RANK(N272,N258:N277,0)</f>
        <v>7</v>
      </c>
    </row>
    <row r="273" spans="1:15" x14ac:dyDescent="0.25">
      <c r="A273" s="9" t="str">
        <f>Участники!E$17</f>
        <v>А-16</v>
      </c>
      <c r="B273" s="10" t="str">
        <f>Участники!F$17</f>
        <v>Имя   А-16</v>
      </c>
      <c r="C273" s="8" t="str">
        <f>Участники!G$17</f>
        <v>Город   А-16</v>
      </c>
      <c r="D273" s="8">
        <v>6</v>
      </c>
      <c r="E273" s="8"/>
      <c r="F273" s="8"/>
      <c r="G273" s="8"/>
      <c r="H273" s="8"/>
      <c r="I273" s="8"/>
      <c r="J273" s="8"/>
      <c r="K273" s="8"/>
      <c r="L273" s="8"/>
      <c r="M273" s="8"/>
      <c r="N273" s="11">
        <f t="shared" si="9"/>
        <v>6</v>
      </c>
      <c r="O273" s="12">
        <f>RANK(N273,N258:N277,0)</f>
        <v>4</v>
      </c>
    </row>
    <row r="274" spans="1:15" x14ac:dyDescent="0.25">
      <c r="A274" s="9" t="str">
        <f>Участники!E$18</f>
        <v>А-17</v>
      </c>
      <c r="B274" s="10" t="str">
        <f>Участники!F$18</f>
        <v>Имя   А-17</v>
      </c>
      <c r="C274" s="8" t="str">
        <f>Участники!G$18</f>
        <v>Город   А-17</v>
      </c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11">
        <f t="shared" si="9"/>
        <v>0</v>
      </c>
      <c r="O274" s="12">
        <f>RANK(N274,N258:N277,0)</f>
        <v>7</v>
      </c>
    </row>
    <row r="275" spans="1:15" x14ac:dyDescent="0.25">
      <c r="A275" s="9" t="str">
        <f>Участники!E$19</f>
        <v>А-18</v>
      </c>
      <c r="B275" s="10" t="str">
        <f>Участники!F$19</f>
        <v>Имя   А-18</v>
      </c>
      <c r="C275" s="8" t="str">
        <f>Участники!G$19</f>
        <v>Город   А-18</v>
      </c>
      <c r="D275" s="8">
        <v>7</v>
      </c>
      <c r="E275" s="8"/>
      <c r="F275" s="8"/>
      <c r="G275" s="8"/>
      <c r="H275" s="8"/>
      <c r="I275" s="8"/>
      <c r="J275" s="8"/>
      <c r="K275" s="8"/>
      <c r="L275" s="8"/>
      <c r="M275" s="8"/>
      <c r="N275" s="11">
        <f t="shared" si="9"/>
        <v>7</v>
      </c>
      <c r="O275" s="12">
        <f>RANK(N275,N258:N277,0)</f>
        <v>3</v>
      </c>
    </row>
    <row r="276" spans="1:15" x14ac:dyDescent="0.25">
      <c r="A276" s="9" t="str">
        <f>Участники!E$20</f>
        <v>А-19</v>
      </c>
      <c r="B276" s="10" t="str">
        <f>Участники!F$20</f>
        <v>Имя   А-19</v>
      </c>
      <c r="C276" s="8" t="str">
        <f>Участники!G$20</f>
        <v>Город   А-19</v>
      </c>
      <c r="D276" s="8">
        <v>8</v>
      </c>
      <c r="E276" s="8"/>
      <c r="F276" s="8"/>
      <c r="G276" s="8"/>
      <c r="H276" s="8"/>
      <c r="I276" s="8"/>
      <c r="J276" s="8"/>
      <c r="K276" s="8"/>
      <c r="L276" s="8"/>
      <c r="M276" s="8"/>
      <c r="N276" s="11">
        <f t="shared" si="9"/>
        <v>8</v>
      </c>
      <c r="O276" s="12">
        <f>RANK(N276,N258:N277,0)</f>
        <v>1</v>
      </c>
    </row>
    <row r="277" spans="1:15" ht="15.75" thickBot="1" x14ac:dyDescent="0.3">
      <c r="A277" s="13" t="str">
        <f>Участники!E$21</f>
        <v>А-20</v>
      </c>
      <c r="B277" s="14" t="str">
        <f>Участники!F$21</f>
        <v>Имя   А-20</v>
      </c>
      <c r="C277" s="15" t="str">
        <f>Участники!G$21</f>
        <v>Город   А-20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6">
        <f t="shared" si="9"/>
        <v>0</v>
      </c>
      <c r="O277" s="17">
        <f>RANK(N277,N258:N277,0)</f>
        <v>7</v>
      </c>
    </row>
    <row r="280" spans="1:15" ht="15.75" thickBot="1" x14ac:dyDescent="0.3"/>
    <row r="281" spans="1:15" x14ac:dyDescent="0.25">
      <c r="A281" s="36" t="s">
        <v>1</v>
      </c>
      <c r="B281" s="37" t="s">
        <v>43</v>
      </c>
      <c r="C281" s="37" t="s">
        <v>44</v>
      </c>
      <c r="D281" s="27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9"/>
    </row>
    <row r="282" spans="1:15" x14ac:dyDescent="0.25">
      <c r="A282" s="7" t="str">
        <f>Участники!E12</f>
        <v>А-11</v>
      </c>
      <c r="B282" s="7" t="str">
        <f>Участники!F12</f>
        <v>Имя   А-11</v>
      </c>
      <c r="C282" s="7" t="str">
        <f>Участники!G12</f>
        <v>Город   А-11</v>
      </c>
      <c r="D282" s="30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2"/>
    </row>
    <row r="283" spans="1:15" x14ac:dyDescent="0.25">
      <c r="A283" s="19"/>
      <c r="B283" s="20"/>
      <c r="C283" s="21"/>
      <c r="D283" s="33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5"/>
    </row>
    <row r="284" spans="1:15" x14ac:dyDescent="0.25">
      <c r="A284" s="38"/>
      <c r="B284" s="39"/>
      <c r="C284" s="40"/>
      <c r="D284" s="104" t="s">
        <v>56</v>
      </c>
      <c r="E284" s="104"/>
      <c r="F284" s="104"/>
      <c r="G284" s="104"/>
      <c r="H284" s="104"/>
      <c r="I284" s="104"/>
      <c r="J284" s="104"/>
      <c r="K284" s="104"/>
      <c r="L284" s="104"/>
      <c r="M284" s="104"/>
      <c r="N284" s="105" t="s">
        <v>57</v>
      </c>
      <c r="O284" s="106" t="s">
        <v>58</v>
      </c>
    </row>
    <row r="285" spans="1:15" x14ac:dyDescent="0.25">
      <c r="A285" s="38" t="s">
        <v>1</v>
      </c>
      <c r="B285" s="40" t="s">
        <v>45</v>
      </c>
      <c r="C285" s="40" t="s">
        <v>44</v>
      </c>
      <c r="D285" s="40" t="s">
        <v>46</v>
      </c>
      <c r="E285" s="40" t="s">
        <v>47</v>
      </c>
      <c r="F285" s="40" t="s">
        <v>48</v>
      </c>
      <c r="G285" s="40" t="s">
        <v>49</v>
      </c>
      <c r="H285" s="40" t="s">
        <v>50</v>
      </c>
      <c r="I285" s="40" t="s">
        <v>51</v>
      </c>
      <c r="J285" s="40" t="s">
        <v>52</v>
      </c>
      <c r="K285" s="40" t="s">
        <v>53</v>
      </c>
      <c r="L285" s="40" t="s">
        <v>54</v>
      </c>
      <c r="M285" s="40" t="s">
        <v>55</v>
      </c>
      <c r="N285" s="105"/>
      <c r="O285" s="106"/>
    </row>
    <row r="286" spans="1:15" x14ac:dyDescent="0.25">
      <c r="A286" s="22" t="str">
        <f>Участники!E$2</f>
        <v>А-1</v>
      </c>
      <c r="B286" s="23" t="str">
        <f>Участники!F$2</f>
        <v>Имя   А-1</v>
      </c>
      <c r="C286" s="24" t="str">
        <f>Участники!G$2</f>
        <v>Город   А-1</v>
      </c>
      <c r="D286" s="24">
        <v>5</v>
      </c>
      <c r="E286" s="24"/>
      <c r="F286" s="24">
        <v>8</v>
      </c>
      <c r="G286" s="24"/>
      <c r="H286" s="24"/>
      <c r="I286" s="24"/>
      <c r="J286" s="24"/>
      <c r="K286" s="24"/>
      <c r="L286" s="24"/>
      <c r="M286" s="24"/>
      <c r="N286" s="25">
        <f>D286+E286+F286+G286+H286+I286+J286+K286+L286+M286</f>
        <v>13</v>
      </c>
      <c r="O286" s="26">
        <f>RANK(N286,N286:N305,0)</f>
        <v>6</v>
      </c>
    </row>
    <row r="287" spans="1:15" x14ac:dyDescent="0.25">
      <c r="A287" s="9" t="str">
        <f>Участники!E$3</f>
        <v>А-2</v>
      </c>
      <c r="B287" s="10" t="str">
        <f>Участники!F$3</f>
        <v>Имя   А-2</v>
      </c>
      <c r="C287" s="8" t="str">
        <f>Участники!G$3</f>
        <v>Город   А-2</v>
      </c>
      <c r="D287" s="8">
        <v>6</v>
      </c>
      <c r="E287" s="8"/>
      <c r="F287" s="8">
        <v>7</v>
      </c>
      <c r="G287" s="8"/>
      <c r="H287" s="8"/>
      <c r="I287" s="8"/>
      <c r="J287" s="8"/>
      <c r="K287" s="8"/>
      <c r="L287" s="8"/>
      <c r="M287" s="8"/>
      <c r="N287" s="11">
        <f t="shared" ref="N287:N305" si="10">D287+E287+F287+G287+H287+I287+J287+K287+L287+M287</f>
        <v>13</v>
      </c>
      <c r="O287" s="12">
        <f>RANK(N287,N286:N305,0)</f>
        <v>6</v>
      </c>
    </row>
    <row r="288" spans="1:15" x14ac:dyDescent="0.25">
      <c r="A288" s="9" t="str">
        <f>Участники!E$4</f>
        <v>А-3</v>
      </c>
      <c r="B288" s="10" t="str">
        <f>Участники!F$4</f>
        <v>Имя   А-3</v>
      </c>
      <c r="C288" s="8" t="str">
        <f>Участники!G$4</f>
        <v>Город   А-3</v>
      </c>
      <c r="D288" s="8">
        <v>8</v>
      </c>
      <c r="E288" s="8"/>
      <c r="F288" s="8">
        <v>9</v>
      </c>
      <c r="G288" s="8"/>
      <c r="H288" s="8"/>
      <c r="I288" s="8"/>
      <c r="J288" s="8"/>
      <c r="K288" s="8"/>
      <c r="L288" s="8"/>
      <c r="M288" s="8"/>
      <c r="N288" s="11">
        <f t="shared" si="10"/>
        <v>17</v>
      </c>
      <c r="O288" s="12">
        <f>RANK(N288,N286:N305,0)</f>
        <v>2</v>
      </c>
    </row>
    <row r="289" spans="1:15" x14ac:dyDescent="0.25">
      <c r="A289" s="9" t="str">
        <f>Участники!E$5</f>
        <v>А-4</v>
      </c>
      <c r="B289" s="10" t="str">
        <f>Участники!F$5</f>
        <v>Имя   А-4</v>
      </c>
      <c r="C289" s="8" t="str">
        <f>Участники!G$5</f>
        <v>Город   А-4</v>
      </c>
      <c r="D289" s="8">
        <v>7</v>
      </c>
      <c r="E289" s="8"/>
      <c r="F289" s="8">
        <v>4</v>
      </c>
      <c r="G289" s="8"/>
      <c r="H289" s="8"/>
      <c r="I289" s="8"/>
      <c r="J289" s="8"/>
      <c r="K289" s="8"/>
      <c r="L289" s="8"/>
      <c r="M289" s="8"/>
      <c r="N289" s="11">
        <f t="shared" si="10"/>
        <v>11</v>
      </c>
      <c r="O289" s="12">
        <f>RANK(N289,N286:N305,0)</f>
        <v>11</v>
      </c>
    </row>
    <row r="290" spans="1:15" x14ac:dyDescent="0.25">
      <c r="A290" s="9" t="str">
        <f>Участники!E$6</f>
        <v>А-5</v>
      </c>
      <c r="B290" s="10" t="str">
        <f>Участники!F$6</f>
        <v>Имя   А-5</v>
      </c>
      <c r="C290" s="8" t="str">
        <f>Участники!G$6</f>
        <v>Город   А-5</v>
      </c>
      <c r="D290" s="8">
        <v>8</v>
      </c>
      <c r="E290" s="8"/>
      <c r="F290" s="8">
        <v>8</v>
      </c>
      <c r="G290" s="8"/>
      <c r="H290" s="8"/>
      <c r="I290" s="8"/>
      <c r="J290" s="8"/>
      <c r="K290" s="8"/>
      <c r="L290" s="8"/>
      <c r="M290" s="8"/>
      <c r="N290" s="11">
        <f t="shared" si="10"/>
        <v>16</v>
      </c>
      <c r="O290" s="12">
        <f>RANK(N290,N286:N305,0)</f>
        <v>3</v>
      </c>
    </row>
    <row r="291" spans="1:15" x14ac:dyDescent="0.25">
      <c r="A291" s="9" t="str">
        <f>Участники!E$7</f>
        <v>А-6</v>
      </c>
      <c r="B291" s="10" t="str">
        <f>Участники!F$7</f>
        <v>Имя   А-6</v>
      </c>
      <c r="C291" s="8" t="str">
        <f>Участники!G$7</f>
        <v>Город   А-6</v>
      </c>
      <c r="D291" s="8">
        <v>5</v>
      </c>
      <c r="E291" s="8"/>
      <c r="F291" s="8">
        <v>8</v>
      </c>
      <c r="G291" s="8"/>
      <c r="H291" s="8"/>
      <c r="I291" s="8"/>
      <c r="J291" s="8"/>
      <c r="K291" s="8"/>
      <c r="L291" s="8"/>
      <c r="M291" s="8"/>
      <c r="N291" s="11">
        <f t="shared" si="10"/>
        <v>13</v>
      </c>
      <c r="O291" s="12">
        <f>RANK(N291,N286:N305,0)</f>
        <v>6</v>
      </c>
    </row>
    <row r="292" spans="1:15" x14ac:dyDescent="0.25">
      <c r="A292" s="9" t="str">
        <f>Участники!E$8</f>
        <v>А-7</v>
      </c>
      <c r="B292" s="10" t="str">
        <f>Участники!F$8</f>
        <v>Имя   А-7</v>
      </c>
      <c r="C292" s="8" t="str">
        <f>Участники!G$8</f>
        <v>Город   А-7</v>
      </c>
      <c r="D292" s="8">
        <v>8</v>
      </c>
      <c r="E292" s="8"/>
      <c r="F292" s="8">
        <v>5</v>
      </c>
      <c r="G292" s="8"/>
      <c r="H292" s="8"/>
      <c r="I292" s="8"/>
      <c r="J292" s="8"/>
      <c r="K292" s="8"/>
      <c r="L292" s="8"/>
      <c r="M292" s="8"/>
      <c r="N292" s="11">
        <f t="shared" si="10"/>
        <v>13</v>
      </c>
      <c r="O292" s="12">
        <f>RANK(N292,N286:N305,0)</f>
        <v>6</v>
      </c>
    </row>
    <row r="293" spans="1:15" x14ac:dyDescent="0.25">
      <c r="A293" s="9" t="str">
        <f>Участники!E$9</f>
        <v>А-8</v>
      </c>
      <c r="B293" s="10" t="str">
        <f>Участники!F$9</f>
        <v>Имя   А-8</v>
      </c>
      <c r="C293" s="8" t="str">
        <f>Участники!G$9</f>
        <v>Город   А-8</v>
      </c>
      <c r="D293" s="8">
        <v>8</v>
      </c>
      <c r="E293" s="8"/>
      <c r="F293" s="8">
        <v>6</v>
      </c>
      <c r="G293" s="8"/>
      <c r="H293" s="8"/>
      <c r="I293" s="8"/>
      <c r="J293" s="8"/>
      <c r="K293" s="8"/>
      <c r="L293" s="8"/>
      <c r="M293" s="8"/>
      <c r="N293" s="11">
        <f t="shared" si="10"/>
        <v>14</v>
      </c>
      <c r="O293" s="12">
        <f>RANK(N293,N286:N305,0)</f>
        <v>4</v>
      </c>
    </row>
    <row r="294" spans="1:15" x14ac:dyDescent="0.25">
      <c r="A294" s="9" t="str">
        <f>Участники!E$10</f>
        <v>А-9</v>
      </c>
      <c r="B294" s="10" t="str">
        <f>Участники!F$10</f>
        <v>Имя   А-9</v>
      </c>
      <c r="C294" s="8" t="str">
        <f>Участники!G$10</f>
        <v>Город   А-9</v>
      </c>
      <c r="D294" s="8">
        <v>6</v>
      </c>
      <c r="E294" s="8"/>
      <c r="F294" s="8">
        <v>5</v>
      </c>
      <c r="G294" s="8"/>
      <c r="H294" s="8"/>
      <c r="I294" s="8"/>
      <c r="J294" s="8"/>
      <c r="K294" s="8"/>
      <c r="L294" s="8"/>
      <c r="M294" s="8"/>
      <c r="N294" s="11">
        <f t="shared" si="10"/>
        <v>11</v>
      </c>
      <c r="O294" s="12">
        <f>RANK(N294,N286:N305,0)</f>
        <v>11</v>
      </c>
    </row>
    <row r="295" spans="1:15" x14ac:dyDescent="0.25">
      <c r="A295" s="9" t="str">
        <f>Участники!E$11</f>
        <v>А-10</v>
      </c>
      <c r="B295" s="10" t="str">
        <f>Участники!F$11</f>
        <v>Имя   А-10</v>
      </c>
      <c r="C295" s="8" t="str">
        <f>Участники!G$11</f>
        <v>Город   А-10</v>
      </c>
      <c r="D295" s="8">
        <v>8</v>
      </c>
      <c r="E295" s="8"/>
      <c r="F295" s="8">
        <v>1</v>
      </c>
      <c r="G295" s="8"/>
      <c r="H295" s="8"/>
      <c r="I295" s="8"/>
      <c r="J295" s="8"/>
      <c r="K295" s="8"/>
      <c r="L295" s="8"/>
      <c r="M295" s="8"/>
      <c r="N295" s="11">
        <f t="shared" si="10"/>
        <v>9</v>
      </c>
      <c r="O295" s="12">
        <f>RANK(N295,N286:N305,0)</f>
        <v>16</v>
      </c>
    </row>
    <row r="296" spans="1:15" x14ac:dyDescent="0.25">
      <c r="A296" s="9" t="str">
        <f>Участники!E$12</f>
        <v>А-11</v>
      </c>
      <c r="B296" s="10" t="str">
        <f>Участники!F$12</f>
        <v>Имя   А-11</v>
      </c>
      <c r="C296" s="8" t="str">
        <f>Участники!G$12</f>
        <v>Город   А-11</v>
      </c>
      <c r="D296" s="8">
        <v>7</v>
      </c>
      <c r="E296" s="8"/>
      <c r="F296" s="8">
        <v>3</v>
      </c>
      <c r="G296" s="8"/>
      <c r="H296" s="8"/>
      <c r="I296" s="8"/>
      <c r="J296" s="8"/>
      <c r="K296" s="8"/>
      <c r="L296" s="8"/>
      <c r="M296" s="8"/>
      <c r="N296" s="11">
        <f t="shared" si="10"/>
        <v>10</v>
      </c>
      <c r="O296" s="12">
        <f>RANK(N296,N286:N305,0)</f>
        <v>14</v>
      </c>
    </row>
    <row r="297" spans="1:15" x14ac:dyDescent="0.25">
      <c r="A297" s="9" t="str">
        <f>Участники!E$13</f>
        <v>А-12</v>
      </c>
      <c r="B297" s="10" t="str">
        <f>Участники!F$13</f>
        <v>Имя   А-12</v>
      </c>
      <c r="C297" s="8" t="str">
        <f>Участники!G$13</f>
        <v>Город   А-12</v>
      </c>
      <c r="D297" s="8">
        <v>5</v>
      </c>
      <c r="E297" s="8"/>
      <c r="F297" s="8">
        <v>4</v>
      </c>
      <c r="G297" s="8"/>
      <c r="H297" s="8"/>
      <c r="I297" s="8"/>
      <c r="J297" s="8"/>
      <c r="K297" s="8"/>
      <c r="L297" s="8"/>
      <c r="M297" s="8"/>
      <c r="N297" s="11">
        <f t="shared" si="10"/>
        <v>9</v>
      </c>
      <c r="O297" s="12">
        <f>RANK(N297,N286:N305,0)</f>
        <v>16</v>
      </c>
    </row>
    <row r="298" spans="1:15" x14ac:dyDescent="0.25">
      <c r="A298" s="9" t="str">
        <f>Участники!E$14</f>
        <v>А-13</v>
      </c>
      <c r="B298" s="10" t="str">
        <f>Участники!F$14</f>
        <v>Имя   А-13</v>
      </c>
      <c r="C298" s="8" t="str">
        <f>Участники!G$14</f>
        <v>Город   А-13</v>
      </c>
      <c r="D298" s="8">
        <v>5</v>
      </c>
      <c r="E298" s="8"/>
      <c r="F298" s="8">
        <v>3</v>
      </c>
      <c r="G298" s="8"/>
      <c r="H298" s="8"/>
      <c r="I298" s="8"/>
      <c r="J298" s="8"/>
      <c r="K298" s="8"/>
      <c r="L298" s="8"/>
      <c r="M298" s="8"/>
      <c r="N298" s="11">
        <f t="shared" si="10"/>
        <v>8</v>
      </c>
      <c r="O298" s="12">
        <f>RANK(N298,N286:N305,0)</f>
        <v>19</v>
      </c>
    </row>
    <row r="299" spans="1:15" x14ac:dyDescent="0.25">
      <c r="A299" s="9" t="str">
        <f>Участники!E$15</f>
        <v>А-14</v>
      </c>
      <c r="B299" s="10" t="str">
        <f>Участники!F$15</f>
        <v>Имя   А-14</v>
      </c>
      <c r="C299" s="8" t="str">
        <f>Участники!G$15</f>
        <v>Город   А-14</v>
      </c>
      <c r="D299" s="8">
        <v>7</v>
      </c>
      <c r="E299" s="8"/>
      <c r="F299" s="8">
        <v>5</v>
      </c>
      <c r="G299" s="8"/>
      <c r="H299" s="8"/>
      <c r="I299" s="8"/>
      <c r="J299" s="8"/>
      <c r="K299" s="8"/>
      <c r="L299" s="8"/>
      <c r="M299" s="8"/>
      <c r="N299" s="11">
        <f t="shared" si="10"/>
        <v>12</v>
      </c>
      <c r="O299" s="12">
        <f>RANK(N299,N286:N305,0)</f>
        <v>10</v>
      </c>
    </row>
    <row r="300" spans="1:15" x14ac:dyDescent="0.25">
      <c r="A300" s="9" t="str">
        <f>Участники!E$16</f>
        <v>А-15</v>
      </c>
      <c r="B300" s="10" t="str">
        <f>Участники!F$16</f>
        <v>Имя   А-15</v>
      </c>
      <c r="C300" s="8" t="str">
        <f>Участники!G$16</f>
        <v>Город   А-15</v>
      </c>
      <c r="D300" s="8">
        <v>8</v>
      </c>
      <c r="E300" s="8"/>
      <c r="F300" s="8">
        <v>1</v>
      </c>
      <c r="G300" s="8"/>
      <c r="H300" s="8"/>
      <c r="I300" s="8"/>
      <c r="J300" s="8"/>
      <c r="K300" s="8"/>
      <c r="L300" s="8"/>
      <c r="M300" s="8"/>
      <c r="N300" s="11">
        <f t="shared" si="10"/>
        <v>9</v>
      </c>
      <c r="O300" s="12">
        <f>RANK(N300,N286:N305,0)</f>
        <v>16</v>
      </c>
    </row>
    <row r="301" spans="1:15" x14ac:dyDescent="0.25">
      <c r="A301" s="9" t="str">
        <f>Участники!E$17</f>
        <v>А-16</v>
      </c>
      <c r="B301" s="10" t="str">
        <f>Участники!F$17</f>
        <v>Имя   А-16</v>
      </c>
      <c r="C301" s="8" t="str">
        <f>Участники!G$17</f>
        <v>Город   А-16</v>
      </c>
      <c r="D301" s="8">
        <v>4</v>
      </c>
      <c r="E301" s="8"/>
      <c r="F301" s="8">
        <v>2</v>
      </c>
      <c r="G301" s="8"/>
      <c r="H301" s="8"/>
      <c r="I301" s="8"/>
      <c r="J301" s="8"/>
      <c r="K301" s="8"/>
      <c r="L301" s="8"/>
      <c r="M301" s="8"/>
      <c r="N301" s="11">
        <f t="shared" si="10"/>
        <v>6</v>
      </c>
      <c r="O301" s="12">
        <f>RANK(N301,N286:N305,0)</f>
        <v>20</v>
      </c>
    </row>
    <row r="302" spans="1:15" x14ac:dyDescent="0.25">
      <c r="A302" s="9" t="str">
        <f>Участники!E$18</f>
        <v>А-17</v>
      </c>
      <c r="B302" s="10" t="str">
        <f>Участники!F$18</f>
        <v>Имя   А-17</v>
      </c>
      <c r="C302" s="8" t="str">
        <f>Участники!G$18</f>
        <v>Город   А-17</v>
      </c>
      <c r="D302" s="8">
        <v>8</v>
      </c>
      <c r="E302" s="8"/>
      <c r="F302" s="8">
        <v>2</v>
      </c>
      <c r="G302" s="8"/>
      <c r="H302" s="8"/>
      <c r="I302" s="8"/>
      <c r="J302" s="8"/>
      <c r="K302" s="8"/>
      <c r="L302" s="8"/>
      <c r="M302" s="8"/>
      <c r="N302" s="11">
        <f t="shared" si="10"/>
        <v>10</v>
      </c>
      <c r="O302" s="12">
        <f>RANK(N302,N286:N305,0)</f>
        <v>14</v>
      </c>
    </row>
    <row r="303" spans="1:15" x14ac:dyDescent="0.25">
      <c r="A303" s="9" t="str">
        <f>Участники!E$19</f>
        <v>А-18</v>
      </c>
      <c r="B303" s="10" t="str">
        <f>Участники!F$19</f>
        <v>Имя   А-18</v>
      </c>
      <c r="C303" s="8" t="str">
        <f>Участники!G$19</f>
        <v>Город   А-18</v>
      </c>
      <c r="D303" s="8">
        <v>6</v>
      </c>
      <c r="E303" s="8"/>
      <c r="F303" s="8">
        <v>56</v>
      </c>
      <c r="G303" s="8"/>
      <c r="H303" s="8"/>
      <c r="I303" s="8"/>
      <c r="J303" s="8"/>
      <c r="K303" s="8"/>
      <c r="L303" s="8"/>
      <c r="M303" s="8"/>
      <c r="N303" s="11">
        <f t="shared" si="10"/>
        <v>62</v>
      </c>
      <c r="O303" s="12">
        <f>RANK(N303,N286:N305,0)</f>
        <v>1</v>
      </c>
    </row>
    <row r="304" spans="1:15" x14ac:dyDescent="0.25">
      <c r="A304" s="9" t="str">
        <f>Участники!E$20</f>
        <v>А-19</v>
      </c>
      <c r="B304" s="10" t="str">
        <f>Участники!F$20</f>
        <v>Имя   А-19</v>
      </c>
      <c r="C304" s="8" t="str">
        <f>Участники!G$20</f>
        <v>Город   А-19</v>
      </c>
      <c r="D304" s="8">
        <v>5</v>
      </c>
      <c r="E304" s="8"/>
      <c r="F304" s="8">
        <v>6</v>
      </c>
      <c r="G304" s="8"/>
      <c r="H304" s="8"/>
      <c r="I304" s="8"/>
      <c r="J304" s="8"/>
      <c r="K304" s="8"/>
      <c r="L304" s="8"/>
      <c r="M304" s="8"/>
      <c r="N304" s="11">
        <f t="shared" si="10"/>
        <v>11</v>
      </c>
      <c r="O304" s="12">
        <f>RANK(N304,N286:N305,0)</f>
        <v>11</v>
      </c>
    </row>
    <row r="305" spans="1:15" ht="15.75" thickBot="1" x14ac:dyDescent="0.3">
      <c r="A305" s="13" t="str">
        <f>Участники!E$21</f>
        <v>А-20</v>
      </c>
      <c r="B305" s="14" t="str">
        <f>Участники!F$21</f>
        <v>Имя   А-20</v>
      </c>
      <c r="C305" s="15" t="str">
        <f>Участники!G$21</f>
        <v>Город   А-20</v>
      </c>
      <c r="D305" s="15">
        <v>12</v>
      </c>
      <c r="E305" s="15"/>
      <c r="F305" s="15">
        <v>2</v>
      </c>
      <c r="G305" s="15"/>
      <c r="H305" s="15"/>
      <c r="I305" s="15"/>
      <c r="J305" s="15"/>
      <c r="K305" s="15"/>
      <c r="L305" s="15"/>
      <c r="M305" s="15"/>
      <c r="N305" s="16">
        <f t="shared" si="10"/>
        <v>14</v>
      </c>
      <c r="O305" s="17">
        <f>RANK(N305,N286:N305,0)</f>
        <v>4</v>
      </c>
    </row>
    <row r="308" spans="1:15" ht="15.75" thickBot="1" x14ac:dyDescent="0.3"/>
    <row r="309" spans="1:15" x14ac:dyDescent="0.25">
      <c r="A309" s="36" t="s">
        <v>1</v>
      </c>
      <c r="B309" s="37" t="s">
        <v>43</v>
      </c>
      <c r="C309" s="37" t="s">
        <v>44</v>
      </c>
      <c r="D309" s="27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9"/>
    </row>
    <row r="310" spans="1:15" x14ac:dyDescent="0.25">
      <c r="A310" s="7" t="str">
        <f>Участники!E13</f>
        <v>А-12</v>
      </c>
      <c r="B310" s="7" t="str">
        <f>Участники!F13</f>
        <v>Имя   А-12</v>
      </c>
      <c r="C310" s="7" t="str">
        <f>Участники!G13</f>
        <v>Город   А-12</v>
      </c>
      <c r="D310" s="30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2"/>
    </row>
    <row r="311" spans="1:15" x14ac:dyDescent="0.25">
      <c r="A311" s="19"/>
      <c r="B311" s="20"/>
      <c r="C311" s="21"/>
      <c r="D311" s="33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5"/>
    </row>
    <row r="312" spans="1:15" x14ac:dyDescent="0.25">
      <c r="A312" s="38"/>
      <c r="B312" s="39"/>
      <c r="C312" s="40"/>
      <c r="D312" s="104" t="s">
        <v>56</v>
      </c>
      <c r="E312" s="104"/>
      <c r="F312" s="104"/>
      <c r="G312" s="104"/>
      <c r="H312" s="104"/>
      <c r="I312" s="104"/>
      <c r="J312" s="104"/>
      <c r="K312" s="104"/>
      <c r="L312" s="104"/>
      <c r="M312" s="104"/>
      <c r="N312" s="105" t="s">
        <v>57</v>
      </c>
      <c r="O312" s="106" t="s">
        <v>58</v>
      </c>
    </row>
    <row r="313" spans="1:15" x14ac:dyDescent="0.25">
      <c r="A313" s="38" t="s">
        <v>1</v>
      </c>
      <c r="B313" s="40" t="s">
        <v>45</v>
      </c>
      <c r="C313" s="40" t="s">
        <v>44</v>
      </c>
      <c r="D313" s="40" t="s">
        <v>46</v>
      </c>
      <c r="E313" s="40" t="s">
        <v>47</v>
      </c>
      <c r="F313" s="40" t="s">
        <v>48</v>
      </c>
      <c r="G313" s="40" t="s">
        <v>49</v>
      </c>
      <c r="H313" s="40" t="s">
        <v>50</v>
      </c>
      <c r="I313" s="40" t="s">
        <v>51</v>
      </c>
      <c r="J313" s="40" t="s">
        <v>52</v>
      </c>
      <c r="K313" s="40" t="s">
        <v>53</v>
      </c>
      <c r="L313" s="40" t="s">
        <v>54</v>
      </c>
      <c r="M313" s="40" t="s">
        <v>55</v>
      </c>
      <c r="N313" s="105"/>
      <c r="O313" s="106"/>
    </row>
    <row r="314" spans="1:15" x14ac:dyDescent="0.25">
      <c r="A314" s="22" t="str">
        <f>Участники!E$2</f>
        <v>А-1</v>
      </c>
      <c r="B314" s="23" t="str">
        <f>Участники!F$2</f>
        <v>Имя   А-1</v>
      </c>
      <c r="C314" s="24" t="str">
        <f>Участники!G$2</f>
        <v>Город   А-1</v>
      </c>
      <c r="D314" s="24">
        <v>8</v>
      </c>
      <c r="E314" s="24">
        <v>2</v>
      </c>
      <c r="F314" s="24">
        <v>5</v>
      </c>
      <c r="G314" s="24"/>
      <c r="H314" s="24"/>
      <c r="I314" s="24"/>
      <c r="J314" s="24"/>
      <c r="K314" s="24"/>
      <c r="L314" s="24"/>
      <c r="M314" s="24"/>
      <c r="N314" s="25">
        <f>D314+E314+F314+G314+H314+I314+J314+K314+L314+M314</f>
        <v>15</v>
      </c>
      <c r="O314" s="26">
        <f>RANK(N314,N314:N333,0)</f>
        <v>19</v>
      </c>
    </row>
    <row r="315" spans="1:15" x14ac:dyDescent="0.25">
      <c r="A315" s="9" t="str">
        <f>Участники!E$3</f>
        <v>А-2</v>
      </c>
      <c r="B315" s="10" t="str">
        <f>Участники!F$3</f>
        <v>Имя   А-2</v>
      </c>
      <c r="C315" s="8" t="str">
        <f>Участники!G$3</f>
        <v>Город   А-2</v>
      </c>
      <c r="D315" s="8">
        <v>7</v>
      </c>
      <c r="E315" s="8">
        <v>3</v>
      </c>
      <c r="F315" s="8">
        <v>6</v>
      </c>
      <c r="G315" s="8"/>
      <c r="H315" s="8"/>
      <c r="I315" s="8"/>
      <c r="J315" s="8"/>
      <c r="K315" s="8"/>
      <c r="L315" s="8"/>
      <c r="M315" s="8"/>
      <c r="N315" s="11">
        <f t="shared" ref="N315:N333" si="11">D315+E315+F315+G315+H315+I315+J315+K315+L315+M315</f>
        <v>16</v>
      </c>
      <c r="O315" s="12">
        <f>RANK(N315,N314:N333,0)</f>
        <v>18</v>
      </c>
    </row>
    <row r="316" spans="1:15" x14ac:dyDescent="0.25">
      <c r="A316" s="9" t="str">
        <f>Участники!E$4</f>
        <v>А-3</v>
      </c>
      <c r="B316" s="10" t="str">
        <f>Участники!F$4</f>
        <v>Имя   А-3</v>
      </c>
      <c r="C316" s="8" t="str">
        <f>Участники!G$4</f>
        <v>Город   А-3</v>
      </c>
      <c r="D316" s="8">
        <v>9</v>
      </c>
      <c r="E316" s="8">
        <v>4</v>
      </c>
      <c r="F316" s="8">
        <v>8</v>
      </c>
      <c r="G316" s="8"/>
      <c r="H316" s="8"/>
      <c r="I316" s="8"/>
      <c r="J316" s="8"/>
      <c r="K316" s="8"/>
      <c r="L316" s="8"/>
      <c r="M316" s="8"/>
      <c r="N316" s="11">
        <f t="shared" si="11"/>
        <v>21</v>
      </c>
      <c r="O316" s="12">
        <f>RANK(N316,N314:N333,0)</f>
        <v>16</v>
      </c>
    </row>
    <row r="317" spans="1:15" x14ac:dyDescent="0.25">
      <c r="A317" s="9" t="str">
        <f>Участники!E$5</f>
        <v>А-4</v>
      </c>
      <c r="B317" s="10" t="str">
        <f>Участники!F$5</f>
        <v>Имя   А-4</v>
      </c>
      <c r="C317" s="8" t="str">
        <f>Участники!G$5</f>
        <v>Город   А-4</v>
      </c>
      <c r="D317" s="8">
        <v>4</v>
      </c>
      <c r="E317" s="8">
        <v>7</v>
      </c>
      <c r="F317" s="8">
        <v>7</v>
      </c>
      <c r="G317" s="8"/>
      <c r="H317" s="8"/>
      <c r="I317" s="8"/>
      <c r="J317" s="8"/>
      <c r="K317" s="8"/>
      <c r="L317" s="8"/>
      <c r="M317" s="8"/>
      <c r="N317" s="11">
        <f t="shared" si="11"/>
        <v>18</v>
      </c>
      <c r="O317" s="12">
        <f>RANK(N317,N314:N333,0)</f>
        <v>17</v>
      </c>
    </row>
    <row r="318" spans="1:15" x14ac:dyDescent="0.25">
      <c r="A318" s="9" t="str">
        <f>Участники!E$6</f>
        <v>А-5</v>
      </c>
      <c r="B318" s="10" t="str">
        <f>Участники!F$6</f>
        <v>Имя   А-5</v>
      </c>
      <c r="C318" s="8" t="str">
        <f>Участники!G$6</f>
        <v>Город   А-5</v>
      </c>
      <c r="D318" s="8">
        <v>8</v>
      </c>
      <c r="E318" s="8">
        <v>10</v>
      </c>
      <c r="F318" s="8">
        <v>8</v>
      </c>
      <c r="G318" s="8"/>
      <c r="H318" s="8"/>
      <c r="I318" s="8"/>
      <c r="J318" s="8"/>
      <c r="K318" s="8"/>
      <c r="L318" s="8"/>
      <c r="M318" s="8"/>
      <c r="N318" s="11">
        <f t="shared" si="11"/>
        <v>26</v>
      </c>
      <c r="O318" s="12">
        <f>RANK(N318,N314:N333,0)</f>
        <v>14</v>
      </c>
    </row>
    <row r="319" spans="1:15" x14ac:dyDescent="0.25">
      <c r="A319" s="9" t="str">
        <f>Участники!E$7</f>
        <v>А-6</v>
      </c>
      <c r="B319" s="10" t="str">
        <f>Участники!F$7</f>
        <v>Имя   А-6</v>
      </c>
      <c r="C319" s="8" t="str">
        <f>Участники!G$7</f>
        <v>Город   А-6</v>
      </c>
      <c r="D319" s="8">
        <v>8</v>
      </c>
      <c r="E319" s="8">
        <v>13</v>
      </c>
      <c r="F319" s="8">
        <v>5</v>
      </c>
      <c r="G319" s="8"/>
      <c r="H319" s="8"/>
      <c r="I319" s="8"/>
      <c r="J319" s="8"/>
      <c r="K319" s="8"/>
      <c r="L319" s="8"/>
      <c r="M319" s="8"/>
      <c r="N319" s="11">
        <f t="shared" si="11"/>
        <v>26</v>
      </c>
      <c r="O319" s="12">
        <f>RANK(N319,N314:N333,0)</f>
        <v>14</v>
      </c>
    </row>
    <row r="320" spans="1:15" x14ac:dyDescent="0.25">
      <c r="A320" s="9" t="str">
        <f>Участники!E$8</f>
        <v>А-7</v>
      </c>
      <c r="B320" s="10" t="str">
        <f>Участники!F$8</f>
        <v>Имя   А-7</v>
      </c>
      <c r="C320" s="8" t="str">
        <f>Участники!G$8</f>
        <v>Город   А-7</v>
      </c>
      <c r="D320" s="8">
        <v>5</v>
      </c>
      <c r="E320" s="8">
        <v>16</v>
      </c>
      <c r="F320" s="8">
        <v>8</v>
      </c>
      <c r="G320" s="8"/>
      <c r="H320" s="8"/>
      <c r="I320" s="8"/>
      <c r="J320" s="8"/>
      <c r="K320" s="8"/>
      <c r="L320" s="8"/>
      <c r="M320" s="8"/>
      <c r="N320" s="11">
        <f t="shared" si="11"/>
        <v>29</v>
      </c>
      <c r="O320" s="12">
        <f>RANK(N320,N314:N333,0)</f>
        <v>13</v>
      </c>
    </row>
    <row r="321" spans="1:15" x14ac:dyDescent="0.25">
      <c r="A321" s="9" t="str">
        <f>Участники!E$9</f>
        <v>А-8</v>
      </c>
      <c r="B321" s="10" t="str">
        <f>Участники!F$9</f>
        <v>Имя   А-8</v>
      </c>
      <c r="C321" s="8" t="str">
        <f>Участники!G$9</f>
        <v>Город   А-8</v>
      </c>
      <c r="D321" s="8">
        <v>6</v>
      </c>
      <c r="E321" s="8">
        <v>19</v>
      </c>
      <c r="F321" s="8">
        <v>8</v>
      </c>
      <c r="G321" s="8"/>
      <c r="H321" s="8"/>
      <c r="I321" s="8"/>
      <c r="J321" s="8"/>
      <c r="K321" s="8"/>
      <c r="L321" s="8"/>
      <c r="M321" s="8"/>
      <c r="N321" s="11">
        <f t="shared" si="11"/>
        <v>33</v>
      </c>
      <c r="O321" s="12">
        <f>RANK(N321,N314:N333,0)</f>
        <v>11</v>
      </c>
    </row>
    <row r="322" spans="1:15" x14ac:dyDescent="0.25">
      <c r="A322" s="9" t="str">
        <f>Участники!E$10</f>
        <v>А-9</v>
      </c>
      <c r="B322" s="10" t="str">
        <f>Участники!F$10</f>
        <v>Имя   А-9</v>
      </c>
      <c r="C322" s="8" t="str">
        <f>Участники!G$10</f>
        <v>Город   А-9</v>
      </c>
      <c r="D322" s="8">
        <v>5</v>
      </c>
      <c r="E322" s="8">
        <v>22</v>
      </c>
      <c r="F322" s="8">
        <v>6</v>
      </c>
      <c r="G322" s="8"/>
      <c r="H322" s="8"/>
      <c r="I322" s="8"/>
      <c r="J322" s="8"/>
      <c r="K322" s="8"/>
      <c r="L322" s="8"/>
      <c r="M322" s="8"/>
      <c r="N322" s="11">
        <f t="shared" si="11"/>
        <v>33</v>
      </c>
      <c r="O322" s="12">
        <f>RANK(N322,N314:N333,0)</f>
        <v>11</v>
      </c>
    </row>
    <row r="323" spans="1:15" x14ac:dyDescent="0.25">
      <c r="A323" s="9" t="str">
        <f>Участники!E$11</f>
        <v>А-10</v>
      </c>
      <c r="B323" s="10" t="str">
        <f>Участники!F$11</f>
        <v>Имя   А-10</v>
      </c>
      <c r="C323" s="8" t="str">
        <f>Участники!G$11</f>
        <v>Город   А-10</v>
      </c>
      <c r="D323" s="8">
        <v>1</v>
      </c>
      <c r="E323" s="8">
        <v>25</v>
      </c>
      <c r="F323" s="8">
        <v>8</v>
      </c>
      <c r="G323" s="8"/>
      <c r="H323" s="8"/>
      <c r="I323" s="8"/>
      <c r="J323" s="8"/>
      <c r="K323" s="8"/>
      <c r="L323" s="8"/>
      <c r="M323" s="8"/>
      <c r="N323" s="11">
        <f t="shared" si="11"/>
        <v>34</v>
      </c>
      <c r="O323" s="12">
        <f>RANK(N323,N314:N333,0)</f>
        <v>10</v>
      </c>
    </row>
    <row r="324" spans="1:15" x14ac:dyDescent="0.25">
      <c r="A324" s="9" t="str">
        <f>Участники!E$12</f>
        <v>А-11</v>
      </c>
      <c r="B324" s="10" t="str">
        <f>Участники!F$12</f>
        <v>Имя   А-11</v>
      </c>
      <c r="C324" s="8" t="str">
        <f>Участники!G$12</f>
        <v>Город   А-11</v>
      </c>
      <c r="D324" s="8">
        <v>3</v>
      </c>
      <c r="E324" s="8">
        <v>28</v>
      </c>
      <c r="F324" s="8">
        <v>7</v>
      </c>
      <c r="G324" s="8"/>
      <c r="H324" s="8"/>
      <c r="I324" s="8"/>
      <c r="J324" s="8"/>
      <c r="K324" s="8"/>
      <c r="L324" s="8"/>
      <c r="M324" s="8"/>
      <c r="N324" s="11">
        <f t="shared" si="11"/>
        <v>38</v>
      </c>
      <c r="O324" s="12">
        <f>RANK(N324,N314:N333,0)</f>
        <v>9</v>
      </c>
    </row>
    <row r="325" spans="1:15" x14ac:dyDescent="0.25">
      <c r="A325" s="9" t="str">
        <f>Участники!E$13</f>
        <v>А-12</v>
      </c>
      <c r="B325" s="10" t="str">
        <f>Участники!F$13</f>
        <v>Имя   А-12</v>
      </c>
      <c r="C325" s="8" t="str">
        <f>Участники!G$13</f>
        <v>Город   А-12</v>
      </c>
      <c r="D325" s="8">
        <v>4</v>
      </c>
      <c r="E325" s="8">
        <v>31</v>
      </c>
      <c r="F325" s="8">
        <v>5</v>
      </c>
      <c r="G325" s="8"/>
      <c r="H325" s="8"/>
      <c r="I325" s="8"/>
      <c r="J325" s="8"/>
      <c r="K325" s="8"/>
      <c r="L325" s="8"/>
      <c r="M325" s="8"/>
      <c r="N325" s="11">
        <f t="shared" si="11"/>
        <v>40</v>
      </c>
      <c r="O325" s="12">
        <f>RANK(N325,N314:N333,0)</f>
        <v>8</v>
      </c>
    </row>
    <row r="326" spans="1:15" x14ac:dyDescent="0.25">
      <c r="A326" s="9" t="str">
        <f>Участники!E$14</f>
        <v>А-13</v>
      </c>
      <c r="B326" s="10" t="str">
        <f>Участники!F$14</f>
        <v>Имя   А-13</v>
      </c>
      <c r="C326" s="8" t="str">
        <f>Участники!G$14</f>
        <v>Город   А-13</v>
      </c>
      <c r="D326" s="8">
        <v>3</v>
      </c>
      <c r="E326" s="8">
        <v>34</v>
      </c>
      <c r="F326" s="8">
        <v>5</v>
      </c>
      <c r="G326" s="8"/>
      <c r="H326" s="8"/>
      <c r="I326" s="8"/>
      <c r="J326" s="8"/>
      <c r="K326" s="8"/>
      <c r="L326" s="8"/>
      <c r="M326" s="8"/>
      <c r="N326" s="11">
        <f t="shared" si="11"/>
        <v>42</v>
      </c>
      <c r="O326" s="12">
        <f>RANK(N326,N314:N333,0)</f>
        <v>7</v>
      </c>
    </row>
    <row r="327" spans="1:15" x14ac:dyDescent="0.25">
      <c r="A327" s="9" t="str">
        <f>Участники!E$15</f>
        <v>А-14</v>
      </c>
      <c r="B327" s="10" t="str">
        <f>Участники!F$15</f>
        <v>Имя   А-14</v>
      </c>
      <c r="C327" s="8" t="str">
        <f>Участники!G$15</f>
        <v>Город   А-14</v>
      </c>
      <c r="D327" s="8">
        <v>5</v>
      </c>
      <c r="E327" s="8">
        <v>37</v>
      </c>
      <c r="F327" s="8">
        <v>7</v>
      </c>
      <c r="G327" s="8"/>
      <c r="H327" s="8"/>
      <c r="I327" s="8"/>
      <c r="J327" s="8"/>
      <c r="K327" s="8"/>
      <c r="L327" s="8"/>
      <c r="M327" s="8"/>
      <c r="N327" s="11">
        <f t="shared" si="11"/>
        <v>49</v>
      </c>
      <c r="O327" s="12">
        <f>RANK(N327,N314:N333,0)</f>
        <v>4</v>
      </c>
    </row>
    <row r="328" spans="1:15" x14ac:dyDescent="0.25">
      <c r="A328" s="9" t="str">
        <f>Участники!E$16</f>
        <v>А-15</v>
      </c>
      <c r="B328" s="10" t="str">
        <f>Участники!F$16</f>
        <v>Имя   А-15</v>
      </c>
      <c r="C328" s="8" t="str">
        <f>Участники!G$16</f>
        <v>Город   А-15</v>
      </c>
      <c r="D328" s="8">
        <v>1</v>
      </c>
      <c r="E328" s="8">
        <v>40</v>
      </c>
      <c r="F328" s="8">
        <v>8</v>
      </c>
      <c r="G328" s="8"/>
      <c r="H328" s="8"/>
      <c r="I328" s="8"/>
      <c r="J328" s="8"/>
      <c r="K328" s="8"/>
      <c r="L328" s="8"/>
      <c r="M328" s="8"/>
      <c r="N328" s="11">
        <f t="shared" si="11"/>
        <v>49</v>
      </c>
      <c r="O328" s="12">
        <f>RANK(N328,N314:N333,0)</f>
        <v>4</v>
      </c>
    </row>
    <row r="329" spans="1:15" x14ac:dyDescent="0.25">
      <c r="A329" s="9" t="str">
        <f>Участники!E$17</f>
        <v>А-16</v>
      </c>
      <c r="B329" s="10" t="str">
        <f>Участники!F$17</f>
        <v>Имя   А-16</v>
      </c>
      <c r="C329" s="8" t="str">
        <f>Участники!G$17</f>
        <v>Город   А-16</v>
      </c>
      <c r="D329" s="8">
        <v>2</v>
      </c>
      <c r="E329" s="8">
        <v>43</v>
      </c>
      <c r="F329" s="8">
        <v>4</v>
      </c>
      <c r="G329" s="8"/>
      <c r="H329" s="8"/>
      <c r="I329" s="8"/>
      <c r="J329" s="8"/>
      <c r="K329" s="8"/>
      <c r="L329" s="8"/>
      <c r="M329" s="8"/>
      <c r="N329" s="11">
        <f t="shared" si="11"/>
        <v>49</v>
      </c>
      <c r="O329" s="12">
        <f>RANK(N329,N314:N333,0)</f>
        <v>4</v>
      </c>
    </row>
    <row r="330" spans="1:15" x14ac:dyDescent="0.25">
      <c r="A330" s="9" t="str">
        <f>Участники!E$18</f>
        <v>А-17</v>
      </c>
      <c r="B330" s="10" t="str">
        <f>Участники!F$18</f>
        <v>Имя   А-17</v>
      </c>
      <c r="C330" s="8" t="str">
        <f>Участники!G$18</f>
        <v>Город   А-17</v>
      </c>
      <c r="D330" s="8">
        <v>2</v>
      </c>
      <c r="E330" s="8">
        <v>46</v>
      </c>
      <c r="F330" s="8">
        <v>8</v>
      </c>
      <c r="G330" s="8"/>
      <c r="H330" s="8"/>
      <c r="I330" s="8"/>
      <c r="J330" s="8"/>
      <c r="K330" s="8"/>
      <c r="L330" s="8"/>
      <c r="M330" s="8"/>
      <c r="N330" s="11">
        <f t="shared" si="11"/>
        <v>56</v>
      </c>
      <c r="O330" s="12">
        <f>RANK(N330,N314:N333,0)</f>
        <v>3</v>
      </c>
    </row>
    <row r="331" spans="1:15" x14ac:dyDescent="0.25">
      <c r="A331" s="9" t="str">
        <f>Участники!E$19</f>
        <v>А-18</v>
      </c>
      <c r="B331" s="10" t="str">
        <f>Участники!F$19</f>
        <v>Имя   А-18</v>
      </c>
      <c r="C331" s="8" t="str">
        <f>Участники!G$19</f>
        <v>Город   А-18</v>
      </c>
      <c r="D331" s="8">
        <v>56</v>
      </c>
      <c r="E331" s="8">
        <v>49</v>
      </c>
      <c r="F331" s="8">
        <v>6</v>
      </c>
      <c r="G331" s="8"/>
      <c r="H331" s="8"/>
      <c r="I331" s="8"/>
      <c r="J331" s="8"/>
      <c r="K331" s="8"/>
      <c r="L331" s="8"/>
      <c r="M331" s="8"/>
      <c r="N331" s="11">
        <f t="shared" si="11"/>
        <v>111</v>
      </c>
      <c r="O331" s="12">
        <f>RANK(N331,N314:N333,0)</f>
        <v>1</v>
      </c>
    </row>
    <row r="332" spans="1:15" x14ac:dyDescent="0.25">
      <c r="A332" s="9" t="str">
        <f>Участники!E$20</f>
        <v>А-19</v>
      </c>
      <c r="B332" s="10" t="str">
        <f>Участники!F$20</f>
        <v>Имя   А-19</v>
      </c>
      <c r="C332" s="8" t="str">
        <f>Участники!G$20</f>
        <v>Город   А-19</v>
      </c>
      <c r="D332" s="8">
        <v>6</v>
      </c>
      <c r="E332" s="8">
        <v>52</v>
      </c>
      <c r="F332" s="8">
        <v>5</v>
      </c>
      <c r="G332" s="8"/>
      <c r="H332" s="8"/>
      <c r="I332" s="8"/>
      <c r="J332" s="8"/>
      <c r="K332" s="8"/>
      <c r="L332" s="8"/>
      <c r="M332" s="8"/>
      <c r="N332" s="11">
        <f t="shared" si="11"/>
        <v>63</v>
      </c>
      <c r="O332" s="12">
        <f>RANK(N332,N314:N333,0)</f>
        <v>2</v>
      </c>
    </row>
    <row r="333" spans="1:15" ht="15.75" thickBot="1" x14ac:dyDescent="0.3">
      <c r="A333" s="13" t="str">
        <f>Участники!E$21</f>
        <v>А-20</v>
      </c>
      <c r="B333" s="14" t="str">
        <f>Участники!F$21</f>
        <v>Имя   А-20</v>
      </c>
      <c r="C333" s="15" t="str">
        <f>Участники!G$21</f>
        <v>Город   А-20</v>
      </c>
      <c r="D333" s="15">
        <v>2</v>
      </c>
      <c r="E333" s="15">
        <v>1</v>
      </c>
      <c r="F333" s="15">
        <v>12</v>
      </c>
      <c r="G333" s="15"/>
      <c r="H333" s="15"/>
      <c r="I333" s="15"/>
      <c r="J333" s="15"/>
      <c r="K333" s="15"/>
      <c r="L333" s="15"/>
      <c r="M333" s="15"/>
      <c r="N333" s="16">
        <f t="shared" si="11"/>
        <v>15</v>
      </c>
      <c r="O333" s="17">
        <f>RANK(N333,N314:N333,0)</f>
        <v>19</v>
      </c>
    </row>
    <row r="336" spans="1:15" ht="15.75" thickBot="1" x14ac:dyDescent="0.3"/>
    <row r="337" spans="1:15" x14ac:dyDescent="0.25">
      <c r="A337" s="36" t="s">
        <v>1</v>
      </c>
      <c r="B337" s="37" t="s">
        <v>43</v>
      </c>
      <c r="C337" s="37" t="s">
        <v>44</v>
      </c>
      <c r="D337" s="27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9"/>
    </row>
    <row r="338" spans="1:15" x14ac:dyDescent="0.25">
      <c r="A338" s="7" t="str">
        <f>Участники!E14</f>
        <v>А-13</v>
      </c>
      <c r="B338" s="7" t="str">
        <f>Участники!F14</f>
        <v>Имя   А-13</v>
      </c>
      <c r="C338" s="7" t="str">
        <f>Участники!G14</f>
        <v>Город   А-13</v>
      </c>
      <c r="D338" s="30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2"/>
    </row>
    <row r="339" spans="1:15" x14ac:dyDescent="0.25">
      <c r="A339" s="19"/>
      <c r="B339" s="20"/>
      <c r="C339" s="21"/>
      <c r="D339" s="33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5"/>
    </row>
    <row r="340" spans="1:15" x14ac:dyDescent="0.25">
      <c r="A340" s="38"/>
      <c r="B340" s="39"/>
      <c r="C340" s="40"/>
      <c r="D340" s="104" t="s">
        <v>56</v>
      </c>
      <c r="E340" s="104"/>
      <c r="F340" s="104"/>
      <c r="G340" s="104"/>
      <c r="H340" s="104"/>
      <c r="I340" s="104"/>
      <c r="J340" s="104"/>
      <c r="K340" s="104"/>
      <c r="L340" s="104"/>
      <c r="M340" s="104"/>
      <c r="N340" s="105" t="s">
        <v>57</v>
      </c>
      <c r="O340" s="106" t="s">
        <v>58</v>
      </c>
    </row>
    <row r="341" spans="1:15" x14ac:dyDescent="0.25">
      <c r="A341" s="38" t="s">
        <v>1</v>
      </c>
      <c r="B341" s="40" t="s">
        <v>45</v>
      </c>
      <c r="C341" s="40" t="s">
        <v>44</v>
      </c>
      <c r="D341" s="40" t="s">
        <v>46</v>
      </c>
      <c r="E341" s="40" t="s">
        <v>47</v>
      </c>
      <c r="F341" s="40" t="s">
        <v>48</v>
      </c>
      <c r="G341" s="40" t="s">
        <v>49</v>
      </c>
      <c r="H341" s="40" t="s">
        <v>50</v>
      </c>
      <c r="I341" s="40" t="s">
        <v>51</v>
      </c>
      <c r="J341" s="40" t="s">
        <v>52</v>
      </c>
      <c r="K341" s="40" t="s">
        <v>53</v>
      </c>
      <c r="L341" s="40" t="s">
        <v>54</v>
      </c>
      <c r="M341" s="40" t="s">
        <v>55</v>
      </c>
      <c r="N341" s="105"/>
      <c r="O341" s="106"/>
    </row>
    <row r="342" spans="1:15" x14ac:dyDescent="0.25">
      <c r="A342" s="22" t="str">
        <f>Участники!E$2</f>
        <v>А-1</v>
      </c>
      <c r="B342" s="23" t="str">
        <f>Участники!F$2</f>
        <v>Имя   А-1</v>
      </c>
      <c r="C342" s="24" t="str">
        <f>Участники!G$2</f>
        <v>Город   А-1</v>
      </c>
      <c r="D342" s="24">
        <v>8</v>
      </c>
      <c r="E342" s="24"/>
      <c r="F342" s="24"/>
      <c r="G342" s="24"/>
      <c r="H342" s="24"/>
      <c r="I342" s="24"/>
      <c r="J342" s="24"/>
      <c r="K342" s="24"/>
      <c r="L342" s="24"/>
      <c r="M342" s="24"/>
      <c r="N342" s="25">
        <f>D342+E342+F342+G342+H342+I342+J342+K342+L342+M342</f>
        <v>8</v>
      </c>
      <c r="O342" s="26">
        <f>RANK(N342,N342:N361,0)</f>
        <v>3</v>
      </c>
    </row>
    <row r="343" spans="1:15" x14ac:dyDescent="0.25">
      <c r="A343" s="9" t="str">
        <f>Участники!E$3</f>
        <v>А-2</v>
      </c>
      <c r="B343" s="10" t="str">
        <f>Участники!F$3</f>
        <v>Имя   А-2</v>
      </c>
      <c r="C343" s="8" t="str">
        <f>Участники!G$3</f>
        <v>Город   А-2</v>
      </c>
      <c r="D343" s="8">
        <v>7</v>
      </c>
      <c r="E343" s="8"/>
      <c r="F343" s="8"/>
      <c r="G343" s="8"/>
      <c r="H343" s="8"/>
      <c r="I343" s="8"/>
      <c r="J343" s="8"/>
      <c r="K343" s="8"/>
      <c r="L343" s="8"/>
      <c r="M343" s="8"/>
      <c r="N343" s="11">
        <f t="shared" ref="N343:N361" si="12">D343+E343+F343+G343+H343+I343+J343+K343+L343+M343</f>
        <v>7</v>
      </c>
      <c r="O343" s="12">
        <f>RANK(N343,N342:N361,0)</f>
        <v>6</v>
      </c>
    </row>
    <row r="344" spans="1:15" x14ac:dyDescent="0.25">
      <c r="A344" s="9" t="str">
        <f>Участники!E$4</f>
        <v>А-3</v>
      </c>
      <c r="B344" s="10" t="str">
        <f>Участники!F$4</f>
        <v>Имя   А-3</v>
      </c>
      <c r="C344" s="8" t="str">
        <f>Участники!G$4</f>
        <v>Город   А-3</v>
      </c>
      <c r="D344" s="8">
        <v>9</v>
      </c>
      <c r="E344" s="8"/>
      <c r="F344" s="8"/>
      <c r="G344" s="8"/>
      <c r="H344" s="8"/>
      <c r="I344" s="8"/>
      <c r="J344" s="8"/>
      <c r="K344" s="8"/>
      <c r="L344" s="8"/>
      <c r="M344" s="8"/>
      <c r="N344" s="11">
        <f t="shared" si="12"/>
        <v>9</v>
      </c>
      <c r="O344" s="12">
        <f>RANK(N344,N342:N361,0)</f>
        <v>2</v>
      </c>
    </row>
    <row r="345" spans="1:15" x14ac:dyDescent="0.25">
      <c r="A345" s="9" t="str">
        <f>Участники!E$5</f>
        <v>А-4</v>
      </c>
      <c r="B345" s="10" t="str">
        <f>Участники!F$5</f>
        <v>Имя   А-4</v>
      </c>
      <c r="C345" s="8" t="str">
        <f>Участники!G$5</f>
        <v>Город   А-4</v>
      </c>
      <c r="D345" s="8">
        <v>4</v>
      </c>
      <c r="E345" s="8"/>
      <c r="F345" s="8"/>
      <c r="G345" s="8"/>
      <c r="H345" s="8"/>
      <c r="I345" s="8"/>
      <c r="J345" s="8"/>
      <c r="K345" s="8"/>
      <c r="L345" s="8"/>
      <c r="M345" s="8"/>
      <c r="N345" s="11">
        <f t="shared" si="12"/>
        <v>4</v>
      </c>
      <c r="O345" s="12">
        <f>RANK(N345,N342:N361,0)</f>
        <v>12</v>
      </c>
    </row>
    <row r="346" spans="1:15" x14ac:dyDescent="0.25">
      <c r="A346" s="9" t="str">
        <f>Участники!E$6</f>
        <v>А-5</v>
      </c>
      <c r="B346" s="10" t="str">
        <f>Участники!F$6</f>
        <v>Имя   А-5</v>
      </c>
      <c r="C346" s="8" t="str">
        <f>Участники!G$6</f>
        <v>Город   А-5</v>
      </c>
      <c r="D346" s="8">
        <v>8</v>
      </c>
      <c r="E346" s="8"/>
      <c r="F346" s="8"/>
      <c r="G346" s="8"/>
      <c r="H346" s="8"/>
      <c r="I346" s="8"/>
      <c r="J346" s="8"/>
      <c r="K346" s="8"/>
      <c r="L346" s="8"/>
      <c r="M346" s="8"/>
      <c r="N346" s="11">
        <f t="shared" si="12"/>
        <v>8</v>
      </c>
      <c r="O346" s="12">
        <f>RANK(N346,N342:N361,0)</f>
        <v>3</v>
      </c>
    </row>
    <row r="347" spans="1:15" x14ac:dyDescent="0.25">
      <c r="A347" s="9" t="str">
        <f>Участники!E$7</f>
        <v>А-6</v>
      </c>
      <c r="B347" s="10" t="str">
        <f>Участники!F$7</f>
        <v>Имя   А-6</v>
      </c>
      <c r="C347" s="8" t="str">
        <f>Участники!G$7</f>
        <v>Город   А-6</v>
      </c>
      <c r="D347" s="8">
        <v>8</v>
      </c>
      <c r="E347" s="8"/>
      <c r="F347" s="8"/>
      <c r="G347" s="8"/>
      <c r="H347" s="8"/>
      <c r="I347" s="8"/>
      <c r="J347" s="8"/>
      <c r="K347" s="8"/>
      <c r="L347" s="8"/>
      <c r="M347" s="8"/>
      <c r="N347" s="11">
        <f t="shared" si="12"/>
        <v>8</v>
      </c>
      <c r="O347" s="12">
        <f>RANK(N347,N342:N361,0)</f>
        <v>3</v>
      </c>
    </row>
    <row r="348" spans="1:15" x14ac:dyDescent="0.25">
      <c r="A348" s="9" t="str">
        <f>Участники!E$8</f>
        <v>А-7</v>
      </c>
      <c r="B348" s="10" t="str">
        <f>Участники!F$8</f>
        <v>Имя   А-7</v>
      </c>
      <c r="C348" s="8" t="str">
        <f>Участники!G$8</f>
        <v>Город   А-7</v>
      </c>
      <c r="D348" s="8">
        <v>5</v>
      </c>
      <c r="E348" s="8"/>
      <c r="F348" s="8"/>
      <c r="G348" s="8"/>
      <c r="H348" s="8"/>
      <c r="I348" s="8"/>
      <c r="J348" s="8"/>
      <c r="K348" s="8"/>
      <c r="L348" s="8"/>
      <c r="M348" s="8"/>
      <c r="N348" s="11">
        <f t="shared" si="12"/>
        <v>5</v>
      </c>
      <c r="O348" s="12">
        <f>RANK(N348,N342:N361,0)</f>
        <v>9</v>
      </c>
    </row>
    <row r="349" spans="1:15" x14ac:dyDescent="0.25">
      <c r="A349" s="9" t="str">
        <f>Участники!E$9</f>
        <v>А-8</v>
      </c>
      <c r="B349" s="10" t="str">
        <f>Участники!F$9</f>
        <v>Имя   А-8</v>
      </c>
      <c r="C349" s="8" t="str">
        <f>Участники!G$9</f>
        <v>Город   А-8</v>
      </c>
      <c r="D349" s="8">
        <v>6</v>
      </c>
      <c r="E349" s="8"/>
      <c r="F349" s="8"/>
      <c r="G349" s="8"/>
      <c r="H349" s="8"/>
      <c r="I349" s="8"/>
      <c r="J349" s="8"/>
      <c r="K349" s="8"/>
      <c r="L349" s="8"/>
      <c r="M349" s="8"/>
      <c r="N349" s="11">
        <f t="shared" si="12"/>
        <v>6</v>
      </c>
      <c r="O349" s="12">
        <f>RANK(N349,N342:N361,0)</f>
        <v>7</v>
      </c>
    </row>
    <row r="350" spans="1:15" x14ac:dyDescent="0.25">
      <c r="A350" s="9" t="str">
        <f>Участники!E$10</f>
        <v>А-9</v>
      </c>
      <c r="B350" s="10" t="str">
        <f>Участники!F$10</f>
        <v>Имя   А-9</v>
      </c>
      <c r="C350" s="8" t="str">
        <f>Участники!G$10</f>
        <v>Город   А-9</v>
      </c>
      <c r="D350" s="8">
        <v>5</v>
      </c>
      <c r="E350" s="8"/>
      <c r="F350" s="8"/>
      <c r="G350" s="8"/>
      <c r="H350" s="8"/>
      <c r="I350" s="8"/>
      <c r="J350" s="8"/>
      <c r="K350" s="8"/>
      <c r="L350" s="8"/>
      <c r="M350" s="8"/>
      <c r="N350" s="11">
        <f t="shared" si="12"/>
        <v>5</v>
      </c>
      <c r="O350" s="12">
        <f>RANK(N350,N342:N361,0)</f>
        <v>9</v>
      </c>
    </row>
    <row r="351" spans="1:15" x14ac:dyDescent="0.25">
      <c r="A351" s="9" t="str">
        <f>Участники!E$11</f>
        <v>А-10</v>
      </c>
      <c r="B351" s="10" t="str">
        <f>Участники!F$11</f>
        <v>Имя   А-10</v>
      </c>
      <c r="C351" s="8" t="str">
        <f>Участники!G$11</f>
        <v>Город   А-10</v>
      </c>
      <c r="D351" s="8">
        <v>1</v>
      </c>
      <c r="E351" s="8"/>
      <c r="F351" s="8"/>
      <c r="G351" s="8"/>
      <c r="H351" s="8"/>
      <c r="I351" s="8"/>
      <c r="J351" s="8"/>
      <c r="K351" s="8"/>
      <c r="L351" s="8"/>
      <c r="M351" s="8"/>
      <c r="N351" s="11">
        <f t="shared" si="12"/>
        <v>1</v>
      </c>
      <c r="O351" s="12">
        <f>RANK(N351,N342:N361,0)</f>
        <v>19</v>
      </c>
    </row>
    <row r="352" spans="1:15" x14ac:dyDescent="0.25">
      <c r="A352" s="9" t="str">
        <f>Участники!E$12</f>
        <v>А-11</v>
      </c>
      <c r="B352" s="10" t="str">
        <f>Участники!F$12</f>
        <v>Имя   А-11</v>
      </c>
      <c r="C352" s="8" t="str">
        <f>Участники!G$12</f>
        <v>Город   А-11</v>
      </c>
      <c r="D352" s="8">
        <v>3</v>
      </c>
      <c r="E352" s="8"/>
      <c r="F352" s="8"/>
      <c r="G352" s="8"/>
      <c r="H352" s="8"/>
      <c r="I352" s="8"/>
      <c r="J352" s="8"/>
      <c r="K352" s="8"/>
      <c r="L352" s="8"/>
      <c r="M352" s="8"/>
      <c r="N352" s="11">
        <f t="shared" si="12"/>
        <v>3</v>
      </c>
      <c r="O352" s="12">
        <f>RANK(N352,N342:N361,0)</f>
        <v>14</v>
      </c>
    </row>
    <row r="353" spans="1:15" x14ac:dyDescent="0.25">
      <c r="A353" s="9" t="str">
        <f>Участники!E$13</f>
        <v>А-12</v>
      </c>
      <c r="B353" s="10" t="str">
        <f>Участники!F$13</f>
        <v>Имя   А-12</v>
      </c>
      <c r="C353" s="8" t="str">
        <f>Участники!G$13</f>
        <v>Город   А-12</v>
      </c>
      <c r="D353" s="8">
        <v>4</v>
      </c>
      <c r="E353" s="8"/>
      <c r="F353" s="8"/>
      <c r="G353" s="8"/>
      <c r="H353" s="8"/>
      <c r="I353" s="8"/>
      <c r="J353" s="8"/>
      <c r="K353" s="8"/>
      <c r="L353" s="8"/>
      <c r="M353" s="8"/>
      <c r="N353" s="11">
        <f t="shared" si="12"/>
        <v>4</v>
      </c>
      <c r="O353" s="12">
        <f>RANK(N353,N342:N361,0)</f>
        <v>12</v>
      </c>
    </row>
    <row r="354" spans="1:15" x14ac:dyDescent="0.25">
      <c r="A354" s="9" t="str">
        <f>Участники!E$14</f>
        <v>А-13</v>
      </c>
      <c r="B354" s="10" t="str">
        <f>Участники!F$14</f>
        <v>Имя   А-13</v>
      </c>
      <c r="C354" s="8" t="str">
        <f>Участники!G$14</f>
        <v>Город   А-13</v>
      </c>
      <c r="D354" s="8">
        <v>3</v>
      </c>
      <c r="E354" s="8"/>
      <c r="F354" s="8"/>
      <c r="G354" s="8"/>
      <c r="H354" s="8"/>
      <c r="I354" s="8"/>
      <c r="J354" s="8"/>
      <c r="K354" s="8"/>
      <c r="L354" s="8"/>
      <c r="M354" s="8"/>
      <c r="N354" s="11">
        <f t="shared" si="12"/>
        <v>3</v>
      </c>
      <c r="O354" s="12">
        <f>RANK(N354,N342:N361,0)</f>
        <v>14</v>
      </c>
    </row>
    <row r="355" spans="1:15" x14ac:dyDescent="0.25">
      <c r="A355" s="9" t="str">
        <f>Участники!E$15</f>
        <v>А-14</v>
      </c>
      <c r="B355" s="10" t="str">
        <f>Участники!F$15</f>
        <v>Имя   А-14</v>
      </c>
      <c r="C355" s="8" t="str">
        <f>Участники!G$15</f>
        <v>Город   А-14</v>
      </c>
      <c r="D355" s="8">
        <v>5</v>
      </c>
      <c r="E355" s="8"/>
      <c r="F355" s="8"/>
      <c r="G355" s="8"/>
      <c r="H355" s="8"/>
      <c r="I355" s="8"/>
      <c r="J355" s="8"/>
      <c r="K355" s="8"/>
      <c r="L355" s="8"/>
      <c r="M355" s="8"/>
      <c r="N355" s="11">
        <f t="shared" si="12"/>
        <v>5</v>
      </c>
      <c r="O355" s="12">
        <f>RANK(N355,N342:N361,0)</f>
        <v>9</v>
      </c>
    </row>
    <row r="356" spans="1:15" x14ac:dyDescent="0.25">
      <c r="A356" s="9" t="str">
        <f>Участники!E$16</f>
        <v>А-15</v>
      </c>
      <c r="B356" s="10" t="str">
        <f>Участники!F$16</f>
        <v>Имя   А-15</v>
      </c>
      <c r="C356" s="8" t="str">
        <f>Участники!G$16</f>
        <v>Город   А-15</v>
      </c>
      <c r="D356" s="8">
        <v>1</v>
      </c>
      <c r="E356" s="8"/>
      <c r="F356" s="8"/>
      <c r="G356" s="8"/>
      <c r="H356" s="8"/>
      <c r="I356" s="8"/>
      <c r="J356" s="8"/>
      <c r="K356" s="8"/>
      <c r="L356" s="8"/>
      <c r="M356" s="8"/>
      <c r="N356" s="11">
        <f t="shared" si="12"/>
        <v>1</v>
      </c>
      <c r="O356" s="12">
        <f>RANK(N356,N342:N361,0)</f>
        <v>19</v>
      </c>
    </row>
    <row r="357" spans="1:15" x14ac:dyDescent="0.25">
      <c r="A357" s="9" t="str">
        <f>Участники!E$17</f>
        <v>А-16</v>
      </c>
      <c r="B357" s="10" t="str">
        <f>Участники!F$17</f>
        <v>Имя   А-16</v>
      </c>
      <c r="C357" s="8" t="str">
        <f>Участники!G$17</f>
        <v>Город   А-16</v>
      </c>
      <c r="D357" s="8">
        <v>2</v>
      </c>
      <c r="E357" s="8"/>
      <c r="F357" s="8"/>
      <c r="G357" s="8"/>
      <c r="H357" s="8"/>
      <c r="I357" s="8"/>
      <c r="J357" s="8"/>
      <c r="K357" s="8"/>
      <c r="L357" s="8"/>
      <c r="M357" s="8"/>
      <c r="N357" s="11">
        <f t="shared" si="12"/>
        <v>2</v>
      </c>
      <c r="O357" s="12">
        <f>RANK(N357,N342:N361,0)</f>
        <v>16</v>
      </c>
    </row>
    <row r="358" spans="1:15" x14ac:dyDescent="0.25">
      <c r="A358" s="9" t="str">
        <f>Участники!E$18</f>
        <v>А-17</v>
      </c>
      <c r="B358" s="10" t="str">
        <f>Участники!F$18</f>
        <v>Имя   А-17</v>
      </c>
      <c r="C358" s="8" t="str">
        <f>Участники!G$18</f>
        <v>Город   А-17</v>
      </c>
      <c r="D358" s="8">
        <v>2</v>
      </c>
      <c r="E358" s="8"/>
      <c r="F358" s="8"/>
      <c r="G358" s="8"/>
      <c r="H358" s="8"/>
      <c r="I358" s="8"/>
      <c r="J358" s="8"/>
      <c r="K358" s="8"/>
      <c r="L358" s="8"/>
      <c r="M358" s="8"/>
      <c r="N358" s="11">
        <f t="shared" si="12"/>
        <v>2</v>
      </c>
      <c r="O358" s="12">
        <f>RANK(N358,N342:N361,0)</f>
        <v>16</v>
      </c>
    </row>
    <row r="359" spans="1:15" x14ac:dyDescent="0.25">
      <c r="A359" s="9" t="str">
        <f>Участники!E$19</f>
        <v>А-18</v>
      </c>
      <c r="B359" s="10" t="str">
        <f>Участники!F$19</f>
        <v>Имя   А-18</v>
      </c>
      <c r="C359" s="8" t="str">
        <f>Участники!G$19</f>
        <v>Город   А-18</v>
      </c>
      <c r="D359" s="8">
        <v>56</v>
      </c>
      <c r="E359" s="8"/>
      <c r="F359" s="8"/>
      <c r="G359" s="8"/>
      <c r="H359" s="8"/>
      <c r="I359" s="8"/>
      <c r="J359" s="8"/>
      <c r="K359" s="8"/>
      <c r="L359" s="8"/>
      <c r="M359" s="8"/>
      <c r="N359" s="11">
        <f t="shared" si="12"/>
        <v>56</v>
      </c>
      <c r="O359" s="12">
        <f>RANK(N359,N342:N361,0)</f>
        <v>1</v>
      </c>
    </row>
    <row r="360" spans="1:15" x14ac:dyDescent="0.25">
      <c r="A360" s="9" t="str">
        <f>Участники!E$20</f>
        <v>А-19</v>
      </c>
      <c r="B360" s="10" t="str">
        <f>Участники!F$20</f>
        <v>Имя   А-19</v>
      </c>
      <c r="C360" s="8" t="str">
        <f>Участники!G$20</f>
        <v>Город   А-19</v>
      </c>
      <c r="D360" s="8">
        <v>6</v>
      </c>
      <c r="E360" s="8"/>
      <c r="F360" s="8"/>
      <c r="G360" s="8"/>
      <c r="H360" s="8"/>
      <c r="I360" s="8"/>
      <c r="J360" s="8"/>
      <c r="K360" s="8"/>
      <c r="L360" s="8"/>
      <c r="M360" s="8"/>
      <c r="N360" s="11">
        <f t="shared" si="12"/>
        <v>6</v>
      </c>
      <c r="O360" s="12">
        <f>RANK(N360,N342:N361,0)</f>
        <v>7</v>
      </c>
    </row>
    <row r="361" spans="1:15" ht="15.75" thickBot="1" x14ac:dyDescent="0.3">
      <c r="A361" s="13" t="str">
        <f>Участники!E$21</f>
        <v>А-20</v>
      </c>
      <c r="B361" s="14" t="str">
        <f>Участники!F$21</f>
        <v>Имя   А-20</v>
      </c>
      <c r="C361" s="15" t="str">
        <f>Участники!G$21</f>
        <v>Город   А-20</v>
      </c>
      <c r="D361" s="15">
        <v>2</v>
      </c>
      <c r="E361" s="15"/>
      <c r="F361" s="15"/>
      <c r="G361" s="15"/>
      <c r="H361" s="15"/>
      <c r="I361" s="15"/>
      <c r="J361" s="15"/>
      <c r="K361" s="15"/>
      <c r="L361" s="15"/>
      <c r="M361" s="15"/>
      <c r="N361" s="16">
        <f t="shared" si="12"/>
        <v>2</v>
      </c>
      <c r="O361" s="17">
        <f>RANK(N361,N342:N361,0)</f>
        <v>16</v>
      </c>
    </row>
    <row r="364" spans="1:15" ht="15.75" thickBot="1" x14ac:dyDescent="0.3"/>
    <row r="365" spans="1:15" x14ac:dyDescent="0.25">
      <c r="A365" s="36" t="s">
        <v>1</v>
      </c>
      <c r="B365" s="37" t="s">
        <v>43</v>
      </c>
      <c r="C365" s="37" t="s">
        <v>44</v>
      </c>
      <c r="D365" s="27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9"/>
    </row>
    <row r="366" spans="1:15" x14ac:dyDescent="0.25">
      <c r="A366" s="7" t="str">
        <f>Участники!E15</f>
        <v>А-14</v>
      </c>
      <c r="B366" s="7" t="str">
        <f>Участники!F15</f>
        <v>Имя   А-14</v>
      </c>
      <c r="C366" s="7" t="str">
        <f>Участники!G15</f>
        <v>Город   А-14</v>
      </c>
      <c r="D366" s="30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2"/>
    </row>
    <row r="367" spans="1:15" x14ac:dyDescent="0.25">
      <c r="A367" s="19"/>
      <c r="B367" s="20"/>
      <c r="C367" s="21"/>
      <c r="D367" s="33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5"/>
    </row>
    <row r="368" spans="1:15" x14ac:dyDescent="0.25">
      <c r="A368" s="38"/>
      <c r="B368" s="39"/>
      <c r="C368" s="40"/>
      <c r="D368" s="104" t="s">
        <v>56</v>
      </c>
      <c r="E368" s="104"/>
      <c r="F368" s="104"/>
      <c r="G368" s="104"/>
      <c r="H368" s="104"/>
      <c r="I368" s="104"/>
      <c r="J368" s="104"/>
      <c r="K368" s="104"/>
      <c r="L368" s="104"/>
      <c r="M368" s="104"/>
      <c r="N368" s="105" t="s">
        <v>57</v>
      </c>
      <c r="O368" s="106" t="s">
        <v>58</v>
      </c>
    </row>
    <row r="369" spans="1:15" x14ac:dyDescent="0.25">
      <c r="A369" s="38" t="s">
        <v>1</v>
      </c>
      <c r="B369" s="40" t="s">
        <v>45</v>
      </c>
      <c r="C369" s="40" t="s">
        <v>44</v>
      </c>
      <c r="D369" s="40" t="s">
        <v>46</v>
      </c>
      <c r="E369" s="40" t="s">
        <v>47</v>
      </c>
      <c r="F369" s="40" t="s">
        <v>48</v>
      </c>
      <c r="G369" s="40" t="s">
        <v>49</v>
      </c>
      <c r="H369" s="40" t="s">
        <v>50</v>
      </c>
      <c r="I369" s="40" t="s">
        <v>51</v>
      </c>
      <c r="J369" s="40" t="s">
        <v>52</v>
      </c>
      <c r="K369" s="40" t="s">
        <v>53</v>
      </c>
      <c r="L369" s="40" t="s">
        <v>54</v>
      </c>
      <c r="M369" s="40" t="s">
        <v>55</v>
      </c>
      <c r="N369" s="105"/>
      <c r="O369" s="106"/>
    </row>
    <row r="370" spans="1:15" x14ac:dyDescent="0.25">
      <c r="A370" s="22" t="str">
        <f>Участники!E$2</f>
        <v>А-1</v>
      </c>
      <c r="B370" s="23" t="str">
        <f>Участники!F$2</f>
        <v>Имя   А-1</v>
      </c>
      <c r="C370" s="24" t="str">
        <f>Участники!G$2</f>
        <v>Город   А-1</v>
      </c>
      <c r="D370" s="24">
        <v>8</v>
      </c>
      <c r="E370" s="24">
        <v>5</v>
      </c>
      <c r="F370" s="24"/>
      <c r="G370" s="24"/>
      <c r="H370" s="24"/>
      <c r="I370" s="24"/>
      <c r="J370" s="24"/>
      <c r="K370" s="24"/>
      <c r="L370" s="24"/>
      <c r="M370" s="24"/>
      <c r="N370" s="25">
        <f>D370+E370+F370+G370+H370+I370+J370+K370+L370+M370</f>
        <v>13</v>
      </c>
      <c r="O370" s="26">
        <f>RANK(N370,N370:N389,0)</f>
        <v>6</v>
      </c>
    </row>
    <row r="371" spans="1:15" x14ac:dyDescent="0.25">
      <c r="A371" s="9" t="str">
        <f>Участники!E$3</f>
        <v>А-2</v>
      </c>
      <c r="B371" s="10" t="str">
        <f>Участники!F$3</f>
        <v>Имя   А-2</v>
      </c>
      <c r="C371" s="8" t="str">
        <f>Участники!G$3</f>
        <v>Город   А-2</v>
      </c>
      <c r="D371" s="8">
        <v>7</v>
      </c>
      <c r="E371" s="8">
        <v>6</v>
      </c>
      <c r="F371" s="8"/>
      <c r="G371" s="8"/>
      <c r="H371" s="8"/>
      <c r="I371" s="8"/>
      <c r="J371" s="8"/>
      <c r="K371" s="8"/>
      <c r="L371" s="8"/>
      <c r="M371" s="8"/>
      <c r="N371" s="11">
        <f t="shared" ref="N371:N389" si="13">D371+E371+F371+G371+H371+I371+J371+K371+L371+M371</f>
        <v>13</v>
      </c>
      <c r="O371" s="12">
        <f>RANK(N371,N370:N389,0)</f>
        <v>6</v>
      </c>
    </row>
    <row r="372" spans="1:15" x14ac:dyDescent="0.25">
      <c r="A372" s="9" t="str">
        <f>Участники!E$4</f>
        <v>А-3</v>
      </c>
      <c r="B372" s="10" t="str">
        <f>Участники!F$4</f>
        <v>Имя   А-3</v>
      </c>
      <c r="C372" s="8" t="str">
        <f>Участники!G$4</f>
        <v>Город   А-3</v>
      </c>
      <c r="D372" s="8">
        <v>9</v>
      </c>
      <c r="E372" s="8">
        <v>8</v>
      </c>
      <c r="F372" s="8"/>
      <c r="G372" s="8"/>
      <c r="H372" s="8"/>
      <c r="I372" s="8"/>
      <c r="J372" s="8"/>
      <c r="K372" s="8"/>
      <c r="L372" s="8"/>
      <c r="M372" s="8"/>
      <c r="N372" s="11">
        <f t="shared" si="13"/>
        <v>17</v>
      </c>
      <c r="O372" s="12">
        <f>RANK(N372,N370:N389,0)</f>
        <v>2</v>
      </c>
    </row>
    <row r="373" spans="1:15" x14ac:dyDescent="0.25">
      <c r="A373" s="9" t="str">
        <f>Участники!E$5</f>
        <v>А-4</v>
      </c>
      <c r="B373" s="10" t="str">
        <f>Участники!F$5</f>
        <v>Имя   А-4</v>
      </c>
      <c r="C373" s="8" t="str">
        <f>Участники!G$5</f>
        <v>Город   А-4</v>
      </c>
      <c r="D373" s="8">
        <v>4</v>
      </c>
      <c r="E373" s="8">
        <v>7</v>
      </c>
      <c r="F373" s="8"/>
      <c r="G373" s="8"/>
      <c r="H373" s="8"/>
      <c r="I373" s="8"/>
      <c r="J373" s="8"/>
      <c r="K373" s="8"/>
      <c r="L373" s="8"/>
      <c r="M373" s="8"/>
      <c r="N373" s="11">
        <f t="shared" si="13"/>
        <v>11</v>
      </c>
      <c r="O373" s="12">
        <f>RANK(N373,N370:N389,0)</f>
        <v>11</v>
      </c>
    </row>
    <row r="374" spans="1:15" x14ac:dyDescent="0.25">
      <c r="A374" s="9" t="str">
        <f>Участники!E$6</f>
        <v>А-5</v>
      </c>
      <c r="B374" s="10" t="str">
        <f>Участники!F$6</f>
        <v>Имя   А-5</v>
      </c>
      <c r="C374" s="8" t="str">
        <f>Участники!G$6</f>
        <v>Город   А-5</v>
      </c>
      <c r="D374" s="8">
        <v>8</v>
      </c>
      <c r="E374" s="8">
        <v>8</v>
      </c>
      <c r="F374" s="8"/>
      <c r="G374" s="8"/>
      <c r="H374" s="8"/>
      <c r="I374" s="8"/>
      <c r="J374" s="8"/>
      <c r="K374" s="8"/>
      <c r="L374" s="8"/>
      <c r="M374" s="8"/>
      <c r="N374" s="11">
        <f t="shared" si="13"/>
        <v>16</v>
      </c>
      <c r="O374" s="12">
        <f>RANK(N374,N370:N389,0)</f>
        <v>3</v>
      </c>
    </row>
    <row r="375" spans="1:15" x14ac:dyDescent="0.25">
      <c r="A375" s="9" t="str">
        <f>Участники!E$7</f>
        <v>А-6</v>
      </c>
      <c r="B375" s="10" t="str">
        <f>Участники!F$7</f>
        <v>Имя   А-6</v>
      </c>
      <c r="C375" s="8" t="str">
        <f>Участники!G$7</f>
        <v>Город   А-6</v>
      </c>
      <c r="D375" s="8">
        <v>8</v>
      </c>
      <c r="E375" s="8">
        <v>5</v>
      </c>
      <c r="F375" s="8"/>
      <c r="G375" s="8"/>
      <c r="H375" s="8"/>
      <c r="I375" s="8"/>
      <c r="J375" s="8"/>
      <c r="K375" s="8"/>
      <c r="L375" s="8"/>
      <c r="M375" s="8"/>
      <c r="N375" s="11">
        <f t="shared" si="13"/>
        <v>13</v>
      </c>
      <c r="O375" s="12">
        <f>RANK(N375,N370:N389,0)</f>
        <v>6</v>
      </c>
    </row>
    <row r="376" spans="1:15" x14ac:dyDescent="0.25">
      <c r="A376" s="9" t="str">
        <f>Участники!E$8</f>
        <v>А-7</v>
      </c>
      <c r="B376" s="10" t="str">
        <f>Участники!F$8</f>
        <v>Имя   А-7</v>
      </c>
      <c r="C376" s="8" t="str">
        <f>Участники!G$8</f>
        <v>Город   А-7</v>
      </c>
      <c r="D376" s="8">
        <v>5</v>
      </c>
      <c r="E376" s="8">
        <v>8</v>
      </c>
      <c r="F376" s="8"/>
      <c r="G376" s="8"/>
      <c r="H376" s="8"/>
      <c r="I376" s="8"/>
      <c r="J376" s="8"/>
      <c r="K376" s="8"/>
      <c r="L376" s="8"/>
      <c r="M376" s="8"/>
      <c r="N376" s="11">
        <f t="shared" si="13"/>
        <v>13</v>
      </c>
      <c r="O376" s="12">
        <f>RANK(N376,N370:N389,0)</f>
        <v>6</v>
      </c>
    </row>
    <row r="377" spans="1:15" x14ac:dyDescent="0.25">
      <c r="A377" s="9" t="str">
        <f>Участники!E$9</f>
        <v>А-8</v>
      </c>
      <c r="B377" s="10" t="str">
        <f>Участники!F$9</f>
        <v>Имя   А-8</v>
      </c>
      <c r="C377" s="8" t="str">
        <f>Участники!G$9</f>
        <v>Город   А-8</v>
      </c>
      <c r="D377" s="8">
        <v>6</v>
      </c>
      <c r="E377" s="8">
        <v>8</v>
      </c>
      <c r="F377" s="8"/>
      <c r="G377" s="8"/>
      <c r="H377" s="8"/>
      <c r="I377" s="8"/>
      <c r="J377" s="8"/>
      <c r="K377" s="8"/>
      <c r="L377" s="8"/>
      <c r="M377" s="8"/>
      <c r="N377" s="11">
        <f t="shared" si="13"/>
        <v>14</v>
      </c>
      <c r="O377" s="12">
        <f>RANK(N377,N370:N389,0)</f>
        <v>4</v>
      </c>
    </row>
    <row r="378" spans="1:15" x14ac:dyDescent="0.25">
      <c r="A378" s="9" t="str">
        <f>Участники!E$10</f>
        <v>А-9</v>
      </c>
      <c r="B378" s="10" t="str">
        <f>Участники!F$10</f>
        <v>Имя   А-9</v>
      </c>
      <c r="C378" s="8" t="str">
        <f>Участники!G$10</f>
        <v>Город   А-9</v>
      </c>
      <c r="D378" s="8">
        <v>5</v>
      </c>
      <c r="E378" s="8">
        <v>6</v>
      </c>
      <c r="F378" s="8"/>
      <c r="G378" s="8"/>
      <c r="H378" s="8"/>
      <c r="I378" s="8"/>
      <c r="J378" s="8"/>
      <c r="K378" s="8"/>
      <c r="L378" s="8"/>
      <c r="M378" s="8"/>
      <c r="N378" s="11">
        <f t="shared" si="13"/>
        <v>11</v>
      </c>
      <c r="O378" s="12">
        <f>RANK(N378,N370:N389,0)</f>
        <v>11</v>
      </c>
    </row>
    <row r="379" spans="1:15" x14ac:dyDescent="0.25">
      <c r="A379" s="9" t="str">
        <f>Участники!E$11</f>
        <v>А-10</v>
      </c>
      <c r="B379" s="10" t="str">
        <f>Участники!F$11</f>
        <v>Имя   А-10</v>
      </c>
      <c r="C379" s="8" t="str">
        <f>Участники!G$11</f>
        <v>Город   А-10</v>
      </c>
      <c r="D379" s="8">
        <v>1</v>
      </c>
      <c r="E379" s="8">
        <v>8</v>
      </c>
      <c r="F379" s="8"/>
      <c r="G379" s="8"/>
      <c r="H379" s="8"/>
      <c r="I379" s="8"/>
      <c r="J379" s="8"/>
      <c r="K379" s="8"/>
      <c r="L379" s="8"/>
      <c r="M379" s="8"/>
      <c r="N379" s="11">
        <f t="shared" si="13"/>
        <v>9</v>
      </c>
      <c r="O379" s="12">
        <f>RANK(N379,N370:N389,0)</f>
        <v>16</v>
      </c>
    </row>
    <row r="380" spans="1:15" x14ac:dyDescent="0.25">
      <c r="A380" s="9" t="str">
        <f>Участники!E$12</f>
        <v>А-11</v>
      </c>
      <c r="B380" s="10" t="str">
        <f>Участники!F$12</f>
        <v>Имя   А-11</v>
      </c>
      <c r="C380" s="8" t="str">
        <f>Участники!G$12</f>
        <v>Город   А-11</v>
      </c>
      <c r="D380" s="8">
        <v>3</v>
      </c>
      <c r="E380" s="8">
        <v>7</v>
      </c>
      <c r="F380" s="8"/>
      <c r="G380" s="8"/>
      <c r="H380" s="8"/>
      <c r="I380" s="8"/>
      <c r="J380" s="8"/>
      <c r="K380" s="8"/>
      <c r="L380" s="8"/>
      <c r="M380" s="8"/>
      <c r="N380" s="11">
        <f t="shared" si="13"/>
        <v>10</v>
      </c>
      <c r="O380" s="12">
        <f>RANK(N380,N370:N389,0)</f>
        <v>14</v>
      </c>
    </row>
    <row r="381" spans="1:15" x14ac:dyDescent="0.25">
      <c r="A381" s="9" t="str">
        <f>Участники!E$13</f>
        <v>А-12</v>
      </c>
      <c r="B381" s="10" t="str">
        <f>Участники!F$13</f>
        <v>Имя   А-12</v>
      </c>
      <c r="C381" s="8" t="str">
        <f>Участники!G$13</f>
        <v>Город   А-12</v>
      </c>
      <c r="D381" s="8">
        <v>4</v>
      </c>
      <c r="E381" s="8">
        <v>5</v>
      </c>
      <c r="F381" s="8"/>
      <c r="G381" s="8"/>
      <c r="H381" s="8"/>
      <c r="I381" s="8"/>
      <c r="J381" s="8"/>
      <c r="K381" s="8"/>
      <c r="L381" s="8"/>
      <c r="M381" s="8"/>
      <c r="N381" s="11">
        <f t="shared" si="13"/>
        <v>9</v>
      </c>
      <c r="O381" s="12">
        <f>RANK(N381,N370:N389,0)</f>
        <v>16</v>
      </c>
    </row>
    <row r="382" spans="1:15" x14ac:dyDescent="0.25">
      <c r="A382" s="9" t="str">
        <f>Участники!E$14</f>
        <v>А-13</v>
      </c>
      <c r="B382" s="10" t="str">
        <f>Участники!F$14</f>
        <v>Имя   А-13</v>
      </c>
      <c r="C382" s="8" t="str">
        <f>Участники!G$14</f>
        <v>Город   А-13</v>
      </c>
      <c r="D382" s="8">
        <v>3</v>
      </c>
      <c r="E382" s="8">
        <v>5</v>
      </c>
      <c r="F382" s="8"/>
      <c r="G382" s="8"/>
      <c r="H382" s="8"/>
      <c r="I382" s="8"/>
      <c r="J382" s="8"/>
      <c r="K382" s="8"/>
      <c r="L382" s="8"/>
      <c r="M382" s="8"/>
      <c r="N382" s="11">
        <f t="shared" si="13"/>
        <v>8</v>
      </c>
      <c r="O382" s="12">
        <f>RANK(N382,N370:N389,0)</f>
        <v>19</v>
      </c>
    </row>
    <row r="383" spans="1:15" x14ac:dyDescent="0.25">
      <c r="A383" s="9" t="str">
        <f>Участники!E$15</f>
        <v>А-14</v>
      </c>
      <c r="B383" s="10" t="str">
        <f>Участники!F$15</f>
        <v>Имя   А-14</v>
      </c>
      <c r="C383" s="8" t="str">
        <f>Участники!G$15</f>
        <v>Город   А-14</v>
      </c>
      <c r="D383" s="8">
        <v>5</v>
      </c>
      <c r="E383" s="8">
        <v>7</v>
      </c>
      <c r="F383" s="8"/>
      <c r="G383" s="8"/>
      <c r="H383" s="8"/>
      <c r="I383" s="8"/>
      <c r="J383" s="8"/>
      <c r="K383" s="8"/>
      <c r="L383" s="8"/>
      <c r="M383" s="8"/>
      <c r="N383" s="11">
        <f t="shared" si="13"/>
        <v>12</v>
      </c>
      <c r="O383" s="12">
        <f>RANK(N383,N370:N389,0)</f>
        <v>10</v>
      </c>
    </row>
    <row r="384" spans="1:15" x14ac:dyDescent="0.25">
      <c r="A384" s="9" t="str">
        <f>Участники!E$16</f>
        <v>А-15</v>
      </c>
      <c r="B384" s="10" t="str">
        <f>Участники!F$16</f>
        <v>Имя   А-15</v>
      </c>
      <c r="C384" s="8" t="str">
        <f>Участники!G$16</f>
        <v>Город   А-15</v>
      </c>
      <c r="D384" s="8">
        <v>1</v>
      </c>
      <c r="E384" s="8">
        <v>8</v>
      </c>
      <c r="F384" s="8"/>
      <c r="G384" s="8"/>
      <c r="H384" s="8"/>
      <c r="I384" s="8"/>
      <c r="J384" s="8"/>
      <c r="K384" s="8"/>
      <c r="L384" s="8"/>
      <c r="M384" s="8"/>
      <c r="N384" s="11">
        <f t="shared" si="13"/>
        <v>9</v>
      </c>
      <c r="O384" s="12">
        <f>RANK(N384,N370:N389,0)</f>
        <v>16</v>
      </c>
    </row>
    <row r="385" spans="1:15" x14ac:dyDescent="0.25">
      <c r="A385" s="9" t="str">
        <f>Участники!E$17</f>
        <v>А-16</v>
      </c>
      <c r="B385" s="10" t="str">
        <f>Участники!F$17</f>
        <v>Имя   А-16</v>
      </c>
      <c r="C385" s="8" t="str">
        <f>Участники!G$17</f>
        <v>Город   А-16</v>
      </c>
      <c r="D385" s="8">
        <v>2</v>
      </c>
      <c r="E385" s="8">
        <v>4</v>
      </c>
      <c r="F385" s="8"/>
      <c r="G385" s="8"/>
      <c r="H385" s="8"/>
      <c r="I385" s="8"/>
      <c r="J385" s="8"/>
      <c r="K385" s="8"/>
      <c r="L385" s="8"/>
      <c r="M385" s="8"/>
      <c r="N385" s="11">
        <f t="shared" si="13"/>
        <v>6</v>
      </c>
      <c r="O385" s="12">
        <f>RANK(N385,N370:N389,0)</f>
        <v>20</v>
      </c>
    </row>
    <row r="386" spans="1:15" x14ac:dyDescent="0.25">
      <c r="A386" s="9" t="str">
        <f>Участники!E$18</f>
        <v>А-17</v>
      </c>
      <c r="B386" s="10" t="str">
        <f>Участники!F$18</f>
        <v>Имя   А-17</v>
      </c>
      <c r="C386" s="8" t="str">
        <f>Участники!G$18</f>
        <v>Город   А-17</v>
      </c>
      <c r="D386" s="8">
        <v>2</v>
      </c>
      <c r="E386" s="8">
        <v>8</v>
      </c>
      <c r="F386" s="8"/>
      <c r="G386" s="8"/>
      <c r="H386" s="8"/>
      <c r="I386" s="8"/>
      <c r="J386" s="8"/>
      <c r="K386" s="8"/>
      <c r="L386" s="8"/>
      <c r="M386" s="8"/>
      <c r="N386" s="11">
        <f t="shared" si="13"/>
        <v>10</v>
      </c>
      <c r="O386" s="12">
        <f>RANK(N386,N370:N389,0)</f>
        <v>14</v>
      </c>
    </row>
    <row r="387" spans="1:15" x14ac:dyDescent="0.25">
      <c r="A387" s="9" t="str">
        <f>Участники!E$19</f>
        <v>А-18</v>
      </c>
      <c r="B387" s="10" t="str">
        <f>Участники!F$19</f>
        <v>Имя   А-18</v>
      </c>
      <c r="C387" s="8" t="str">
        <f>Участники!G$19</f>
        <v>Город   А-18</v>
      </c>
      <c r="D387" s="8">
        <v>56</v>
      </c>
      <c r="E387" s="8">
        <v>6</v>
      </c>
      <c r="F387" s="8"/>
      <c r="G387" s="8"/>
      <c r="H387" s="8"/>
      <c r="I387" s="8"/>
      <c r="J387" s="8"/>
      <c r="K387" s="8"/>
      <c r="L387" s="8"/>
      <c r="M387" s="8"/>
      <c r="N387" s="11">
        <f t="shared" si="13"/>
        <v>62</v>
      </c>
      <c r="O387" s="12">
        <f>RANK(N387,N370:N389,0)</f>
        <v>1</v>
      </c>
    </row>
    <row r="388" spans="1:15" x14ac:dyDescent="0.25">
      <c r="A388" s="9" t="str">
        <f>Участники!E$20</f>
        <v>А-19</v>
      </c>
      <c r="B388" s="10" t="str">
        <f>Участники!F$20</f>
        <v>Имя   А-19</v>
      </c>
      <c r="C388" s="8" t="str">
        <f>Участники!G$20</f>
        <v>Город   А-19</v>
      </c>
      <c r="D388" s="8">
        <v>6</v>
      </c>
      <c r="E388" s="8">
        <v>5</v>
      </c>
      <c r="F388" s="8"/>
      <c r="G388" s="8"/>
      <c r="H388" s="8"/>
      <c r="I388" s="8"/>
      <c r="J388" s="8"/>
      <c r="K388" s="8"/>
      <c r="L388" s="8"/>
      <c r="M388" s="8"/>
      <c r="N388" s="11">
        <f t="shared" si="13"/>
        <v>11</v>
      </c>
      <c r="O388" s="12">
        <f>RANK(N388,N370:N389,0)</f>
        <v>11</v>
      </c>
    </row>
    <row r="389" spans="1:15" ht="15.75" thickBot="1" x14ac:dyDescent="0.3">
      <c r="A389" s="13" t="str">
        <f>Участники!E$21</f>
        <v>А-20</v>
      </c>
      <c r="B389" s="14" t="str">
        <f>Участники!F$21</f>
        <v>Имя   А-20</v>
      </c>
      <c r="C389" s="15" t="str">
        <f>Участники!G$21</f>
        <v>Город   А-20</v>
      </c>
      <c r="D389" s="15">
        <v>2</v>
      </c>
      <c r="E389" s="15">
        <v>12</v>
      </c>
      <c r="F389" s="15"/>
      <c r="G389" s="15"/>
      <c r="H389" s="15"/>
      <c r="I389" s="15"/>
      <c r="J389" s="15"/>
      <c r="K389" s="15"/>
      <c r="L389" s="15"/>
      <c r="M389" s="15"/>
      <c r="N389" s="16">
        <f t="shared" si="13"/>
        <v>14</v>
      </c>
      <c r="O389" s="17">
        <f>RANK(N389,N370:N389,0)</f>
        <v>4</v>
      </c>
    </row>
    <row r="392" spans="1:15" ht="15.75" thickBot="1" x14ac:dyDescent="0.3"/>
    <row r="393" spans="1:15" x14ac:dyDescent="0.25">
      <c r="A393" s="36" t="s">
        <v>1</v>
      </c>
      <c r="B393" s="37" t="s">
        <v>43</v>
      </c>
      <c r="C393" s="37" t="s">
        <v>44</v>
      </c>
      <c r="D393" s="27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9"/>
    </row>
    <row r="394" spans="1:15" x14ac:dyDescent="0.25">
      <c r="A394" s="7" t="str">
        <f>Участники!E16</f>
        <v>А-15</v>
      </c>
      <c r="B394" s="7" t="str">
        <f>Участники!F16</f>
        <v>Имя   А-15</v>
      </c>
      <c r="C394" s="7" t="str">
        <f>Участники!G16</f>
        <v>Город   А-15</v>
      </c>
      <c r="D394" s="30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2"/>
    </row>
    <row r="395" spans="1:15" x14ac:dyDescent="0.25">
      <c r="A395" s="19"/>
      <c r="B395" s="20"/>
      <c r="C395" s="21"/>
      <c r="D395" s="33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5"/>
    </row>
    <row r="396" spans="1:15" x14ac:dyDescent="0.25">
      <c r="A396" s="38"/>
      <c r="B396" s="39"/>
      <c r="C396" s="40"/>
      <c r="D396" s="104" t="s">
        <v>56</v>
      </c>
      <c r="E396" s="104"/>
      <c r="F396" s="104"/>
      <c r="G396" s="104"/>
      <c r="H396" s="104"/>
      <c r="I396" s="104"/>
      <c r="J396" s="104"/>
      <c r="K396" s="104"/>
      <c r="L396" s="104"/>
      <c r="M396" s="104"/>
      <c r="N396" s="105" t="s">
        <v>57</v>
      </c>
      <c r="O396" s="106" t="s">
        <v>58</v>
      </c>
    </row>
    <row r="397" spans="1:15" x14ac:dyDescent="0.25">
      <c r="A397" s="38" t="s">
        <v>1</v>
      </c>
      <c r="B397" s="40" t="s">
        <v>45</v>
      </c>
      <c r="C397" s="40" t="s">
        <v>44</v>
      </c>
      <c r="D397" s="40" t="s">
        <v>46</v>
      </c>
      <c r="E397" s="40" t="s">
        <v>47</v>
      </c>
      <c r="F397" s="40" t="s">
        <v>48</v>
      </c>
      <c r="G397" s="40" t="s">
        <v>49</v>
      </c>
      <c r="H397" s="40" t="s">
        <v>50</v>
      </c>
      <c r="I397" s="40" t="s">
        <v>51</v>
      </c>
      <c r="J397" s="40" t="s">
        <v>52</v>
      </c>
      <c r="K397" s="40" t="s">
        <v>53</v>
      </c>
      <c r="L397" s="40" t="s">
        <v>54</v>
      </c>
      <c r="M397" s="40" t="s">
        <v>55</v>
      </c>
      <c r="N397" s="105"/>
      <c r="O397" s="106"/>
    </row>
    <row r="398" spans="1:15" x14ac:dyDescent="0.25">
      <c r="A398" s="22" t="str">
        <f>Участники!E$2</f>
        <v>А-1</v>
      </c>
      <c r="B398" s="23" t="str">
        <f>Участники!F$2</f>
        <v>Имя   А-1</v>
      </c>
      <c r="C398" s="24" t="str">
        <f>Участники!G$2</f>
        <v>Город   А-1</v>
      </c>
      <c r="D398" s="24">
        <v>8</v>
      </c>
      <c r="E398" s="24"/>
      <c r="F398" s="24"/>
      <c r="G398" s="24">
        <v>1</v>
      </c>
      <c r="H398" s="24"/>
      <c r="I398" s="24"/>
      <c r="J398" s="24"/>
      <c r="K398" s="24"/>
      <c r="L398" s="24"/>
      <c r="M398" s="24"/>
      <c r="N398" s="25">
        <f>D398+E398+F398+G398+H398+I398+J398+K398+L398+M398</f>
        <v>9</v>
      </c>
      <c r="O398" s="26">
        <f>RANK(N398,N398:N417,0)</f>
        <v>11</v>
      </c>
    </row>
    <row r="399" spans="1:15" x14ac:dyDescent="0.25">
      <c r="A399" s="9" t="str">
        <f>Участники!E$3</f>
        <v>А-2</v>
      </c>
      <c r="B399" s="10" t="str">
        <f>Участники!F$3</f>
        <v>Имя   А-2</v>
      </c>
      <c r="C399" s="8" t="str">
        <f>Участники!G$3</f>
        <v>Город   А-2</v>
      </c>
      <c r="D399" s="8">
        <v>7</v>
      </c>
      <c r="E399" s="8"/>
      <c r="F399" s="8"/>
      <c r="G399" s="8">
        <v>5</v>
      </c>
      <c r="H399" s="8"/>
      <c r="I399" s="8"/>
      <c r="J399" s="8"/>
      <c r="K399" s="8"/>
      <c r="L399" s="8"/>
      <c r="M399" s="8"/>
      <c r="N399" s="11">
        <f t="shared" ref="N399:N417" si="14">D399+E399+F399+G399+H399+I399+J399+K399+L399+M399</f>
        <v>12</v>
      </c>
      <c r="O399" s="12">
        <f>RANK(N399,N398:N417,0)</f>
        <v>6</v>
      </c>
    </row>
    <row r="400" spans="1:15" x14ac:dyDescent="0.25">
      <c r="A400" s="9" t="str">
        <f>Участники!E$4</f>
        <v>А-3</v>
      </c>
      <c r="B400" s="10" t="str">
        <f>Участники!F$4</f>
        <v>Имя   А-3</v>
      </c>
      <c r="C400" s="8" t="str">
        <f>Участники!G$4</f>
        <v>Город   А-3</v>
      </c>
      <c r="D400" s="8">
        <v>9</v>
      </c>
      <c r="E400" s="8"/>
      <c r="F400" s="8"/>
      <c r="G400" s="8">
        <v>3</v>
      </c>
      <c r="H400" s="8"/>
      <c r="I400" s="8"/>
      <c r="J400" s="8"/>
      <c r="K400" s="8"/>
      <c r="L400" s="8"/>
      <c r="M400" s="8"/>
      <c r="N400" s="11">
        <f t="shared" si="14"/>
        <v>12</v>
      </c>
      <c r="O400" s="12">
        <f>RANK(N400,N398:N417,0)</f>
        <v>6</v>
      </c>
    </row>
    <row r="401" spans="1:15" x14ac:dyDescent="0.25">
      <c r="A401" s="9" t="str">
        <f>Участники!E$5</f>
        <v>А-4</v>
      </c>
      <c r="B401" s="10" t="str">
        <f>Участники!F$5</f>
        <v>Имя   А-4</v>
      </c>
      <c r="C401" s="8" t="str">
        <f>Участники!G$5</f>
        <v>Город   А-4</v>
      </c>
      <c r="D401" s="8">
        <v>4</v>
      </c>
      <c r="E401" s="8"/>
      <c r="F401" s="8"/>
      <c r="G401" s="8">
        <v>2</v>
      </c>
      <c r="H401" s="8"/>
      <c r="I401" s="8"/>
      <c r="J401" s="8"/>
      <c r="K401" s="8"/>
      <c r="L401" s="8"/>
      <c r="M401" s="8"/>
      <c r="N401" s="11">
        <f t="shared" si="14"/>
        <v>6</v>
      </c>
      <c r="O401" s="12">
        <f>RANK(N401,N398:N417,0)</f>
        <v>15</v>
      </c>
    </row>
    <row r="402" spans="1:15" x14ac:dyDescent="0.25">
      <c r="A402" s="9" t="str">
        <f>Участники!E$6</f>
        <v>А-5</v>
      </c>
      <c r="B402" s="10" t="str">
        <f>Участники!F$6</f>
        <v>Имя   А-5</v>
      </c>
      <c r="C402" s="8" t="str">
        <f>Участники!G$6</f>
        <v>Город   А-5</v>
      </c>
      <c r="D402" s="8">
        <v>8</v>
      </c>
      <c r="E402" s="8"/>
      <c r="F402" s="8"/>
      <c r="G402" s="8">
        <v>8</v>
      </c>
      <c r="H402" s="8"/>
      <c r="I402" s="8"/>
      <c r="J402" s="8"/>
      <c r="K402" s="8"/>
      <c r="L402" s="8"/>
      <c r="M402" s="8"/>
      <c r="N402" s="11">
        <f t="shared" si="14"/>
        <v>16</v>
      </c>
      <c r="O402" s="12">
        <f>RANK(N402,N398:N417,0)</f>
        <v>3</v>
      </c>
    </row>
    <row r="403" spans="1:15" x14ac:dyDescent="0.25">
      <c r="A403" s="9" t="str">
        <f>Участники!E$7</f>
        <v>А-6</v>
      </c>
      <c r="B403" s="10" t="str">
        <f>Участники!F$7</f>
        <v>Имя   А-6</v>
      </c>
      <c r="C403" s="8" t="str">
        <f>Участники!G$7</f>
        <v>Город   А-6</v>
      </c>
      <c r="D403" s="8">
        <v>8</v>
      </c>
      <c r="E403" s="8"/>
      <c r="F403" s="8"/>
      <c r="G403" s="8">
        <v>6</v>
      </c>
      <c r="H403" s="8"/>
      <c r="I403" s="8"/>
      <c r="J403" s="8"/>
      <c r="K403" s="8"/>
      <c r="L403" s="8"/>
      <c r="M403" s="8"/>
      <c r="N403" s="11">
        <f t="shared" si="14"/>
        <v>14</v>
      </c>
      <c r="O403" s="12">
        <f>RANK(N403,N398:N417,0)</f>
        <v>4</v>
      </c>
    </row>
    <row r="404" spans="1:15" x14ac:dyDescent="0.25">
      <c r="A404" s="9" t="str">
        <f>Участники!E$8</f>
        <v>А-7</v>
      </c>
      <c r="B404" s="10" t="str">
        <f>Участники!F$8</f>
        <v>Имя   А-7</v>
      </c>
      <c r="C404" s="8" t="str">
        <f>Участники!G$8</f>
        <v>Город   А-7</v>
      </c>
      <c r="D404" s="8">
        <v>5</v>
      </c>
      <c r="E404" s="8"/>
      <c r="F404" s="8"/>
      <c r="G404" s="8">
        <v>9</v>
      </c>
      <c r="H404" s="8"/>
      <c r="I404" s="8"/>
      <c r="J404" s="8"/>
      <c r="K404" s="8"/>
      <c r="L404" s="8"/>
      <c r="M404" s="8"/>
      <c r="N404" s="11">
        <f t="shared" si="14"/>
        <v>14</v>
      </c>
      <c r="O404" s="12">
        <f>RANK(N404,N398:N417,0)</f>
        <v>4</v>
      </c>
    </row>
    <row r="405" spans="1:15" x14ac:dyDescent="0.25">
      <c r="A405" s="9" t="str">
        <f>Участники!E$9</f>
        <v>А-8</v>
      </c>
      <c r="B405" s="10" t="str">
        <f>Участники!F$9</f>
        <v>Имя   А-8</v>
      </c>
      <c r="C405" s="8" t="str">
        <f>Участники!G$9</f>
        <v>Город   А-8</v>
      </c>
      <c r="D405" s="8">
        <v>6</v>
      </c>
      <c r="E405" s="8"/>
      <c r="F405" s="8"/>
      <c r="G405" s="8">
        <v>4</v>
      </c>
      <c r="H405" s="8"/>
      <c r="I405" s="8"/>
      <c r="J405" s="8"/>
      <c r="K405" s="8"/>
      <c r="L405" s="8"/>
      <c r="M405" s="8"/>
      <c r="N405" s="11">
        <f t="shared" si="14"/>
        <v>10</v>
      </c>
      <c r="O405" s="12">
        <f>RANK(N405,N398:N417,0)</f>
        <v>10</v>
      </c>
    </row>
    <row r="406" spans="1:15" x14ac:dyDescent="0.25">
      <c r="A406" s="9" t="str">
        <f>Участники!E$10</f>
        <v>А-9</v>
      </c>
      <c r="B406" s="10" t="str">
        <f>Участники!F$10</f>
        <v>Имя   А-9</v>
      </c>
      <c r="C406" s="8" t="str">
        <f>Участники!G$10</f>
        <v>Город   А-9</v>
      </c>
      <c r="D406" s="8">
        <v>5</v>
      </c>
      <c r="E406" s="8"/>
      <c r="F406" s="8"/>
      <c r="G406" s="8">
        <v>1</v>
      </c>
      <c r="H406" s="8"/>
      <c r="I406" s="8"/>
      <c r="J406" s="8"/>
      <c r="K406" s="8"/>
      <c r="L406" s="8"/>
      <c r="M406" s="8"/>
      <c r="N406" s="11">
        <f t="shared" si="14"/>
        <v>6</v>
      </c>
      <c r="O406" s="12">
        <f>RANK(N406,N398:N417,0)</f>
        <v>15</v>
      </c>
    </row>
    <row r="407" spans="1:15" x14ac:dyDescent="0.25">
      <c r="A407" s="9" t="str">
        <f>Участники!E$11</f>
        <v>А-10</v>
      </c>
      <c r="B407" s="10" t="str">
        <f>Участники!F$11</f>
        <v>Имя   А-10</v>
      </c>
      <c r="C407" s="8" t="str">
        <f>Участники!G$11</f>
        <v>Город   А-10</v>
      </c>
      <c r="D407" s="8">
        <v>1</v>
      </c>
      <c r="E407" s="8"/>
      <c r="F407" s="8"/>
      <c r="G407" s="8">
        <v>2</v>
      </c>
      <c r="H407" s="8"/>
      <c r="I407" s="8"/>
      <c r="J407" s="8"/>
      <c r="K407" s="8"/>
      <c r="L407" s="8"/>
      <c r="M407" s="8"/>
      <c r="N407" s="11">
        <f t="shared" si="14"/>
        <v>3</v>
      </c>
      <c r="O407" s="12">
        <f>RANK(N407,N398:N417,0)</f>
        <v>19</v>
      </c>
    </row>
    <row r="408" spans="1:15" x14ac:dyDescent="0.25">
      <c r="A408" s="9" t="str">
        <f>Участники!E$12</f>
        <v>А-11</v>
      </c>
      <c r="B408" s="10" t="str">
        <f>Участники!F$12</f>
        <v>Имя   А-11</v>
      </c>
      <c r="C408" s="8" t="str">
        <f>Участники!G$12</f>
        <v>Город   А-11</v>
      </c>
      <c r="D408" s="8">
        <v>3</v>
      </c>
      <c r="E408" s="8"/>
      <c r="F408" s="8"/>
      <c r="G408" s="8">
        <v>3</v>
      </c>
      <c r="H408" s="8"/>
      <c r="I408" s="8"/>
      <c r="J408" s="8"/>
      <c r="K408" s="8"/>
      <c r="L408" s="8"/>
      <c r="M408" s="8"/>
      <c r="N408" s="11">
        <f t="shared" si="14"/>
        <v>6</v>
      </c>
      <c r="O408" s="12">
        <f>RANK(N408,N398:N417,0)</f>
        <v>15</v>
      </c>
    </row>
    <row r="409" spans="1:15" x14ac:dyDescent="0.25">
      <c r="A409" s="9" t="str">
        <f>Участники!E$13</f>
        <v>А-12</v>
      </c>
      <c r="B409" s="10" t="str">
        <f>Участники!F$13</f>
        <v>Имя   А-12</v>
      </c>
      <c r="C409" s="8" t="str">
        <f>Участники!G$13</f>
        <v>Город   А-12</v>
      </c>
      <c r="D409" s="8">
        <v>4</v>
      </c>
      <c r="E409" s="8"/>
      <c r="F409" s="8"/>
      <c r="G409" s="8">
        <v>5</v>
      </c>
      <c r="H409" s="8"/>
      <c r="I409" s="8"/>
      <c r="J409" s="8"/>
      <c r="K409" s="8"/>
      <c r="L409" s="8"/>
      <c r="M409" s="8"/>
      <c r="N409" s="11">
        <f t="shared" si="14"/>
        <v>9</v>
      </c>
      <c r="O409" s="12">
        <f>RANK(N409,N398:N417,0)</f>
        <v>11</v>
      </c>
    </row>
    <row r="410" spans="1:15" x14ac:dyDescent="0.25">
      <c r="A410" s="9" t="str">
        <f>Участники!E$14</f>
        <v>А-13</v>
      </c>
      <c r="B410" s="10" t="str">
        <f>Участники!F$14</f>
        <v>Имя   А-13</v>
      </c>
      <c r="C410" s="8" t="str">
        <f>Участники!G$14</f>
        <v>Город   А-13</v>
      </c>
      <c r="D410" s="8">
        <v>3</v>
      </c>
      <c r="E410" s="8"/>
      <c r="F410" s="8"/>
      <c r="G410" s="8">
        <v>6</v>
      </c>
      <c r="H410" s="8"/>
      <c r="I410" s="8"/>
      <c r="J410" s="8"/>
      <c r="K410" s="8"/>
      <c r="L410" s="8"/>
      <c r="M410" s="8"/>
      <c r="N410" s="11">
        <f t="shared" si="14"/>
        <v>9</v>
      </c>
      <c r="O410" s="12">
        <f>RANK(N410,N398:N417,0)</f>
        <v>11</v>
      </c>
    </row>
    <row r="411" spans="1:15" x14ac:dyDescent="0.25">
      <c r="A411" s="9" t="str">
        <f>Участники!E$15</f>
        <v>А-14</v>
      </c>
      <c r="B411" s="10" t="str">
        <f>Участники!F$15</f>
        <v>Имя   А-14</v>
      </c>
      <c r="C411" s="8" t="str">
        <f>Участники!G$15</f>
        <v>Город   А-14</v>
      </c>
      <c r="D411" s="8">
        <v>5</v>
      </c>
      <c r="E411" s="8"/>
      <c r="F411" s="8"/>
      <c r="G411" s="8">
        <v>47</v>
      </c>
      <c r="H411" s="8"/>
      <c r="I411" s="8"/>
      <c r="J411" s="8"/>
      <c r="K411" s="8"/>
      <c r="L411" s="8"/>
      <c r="M411" s="8"/>
      <c r="N411" s="11">
        <f t="shared" si="14"/>
        <v>52</v>
      </c>
      <c r="O411" s="12">
        <f>RANK(N411,N398:N417,0)</f>
        <v>2</v>
      </c>
    </row>
    <row r="412" spans="1:15" x14ac:dyDescent="0.25">
      <c r="A412" s="9" t="str">
        <f>Участники!E$16</f>
        <v>А-15</v>
      </c>
      <c r="B412" s="10" t="str">
        <f>Участники!F$16</f>
        <v>Имя   А-15</v>
      </c>
      <c r="C412" s="8" t="str">
        <f>Участники!G$16</f>
        <v>Город   А-15</v>
      </c>
      <c r="D412" s="8">
        <v>1</v>
      </c>
      <c r="E412" s="8"/>
      <c r="F412" s="8"/>
      <c r="G412" s="8">
        <v>8</v>
      </c>
      <c r="H412" s="8"/>
      <c r="I412" s="8"/>
      <c r="J412" s="8"/>
      <c r="K412" s="8"/>
      <c r="L412" s="8"/>
      <c r="M412" s="8"/>
      <c r="N412" s="11">
        <f t="shared" si="14"/>
        <v>9</v>
      </c>
      <c r="O412" s="12">
        <f>RANK(N412,N398:N417,0)</f>
        <v>11</v>
      </c>
    </row>
    <row r="413" spans="1:15" x14ac:dyDescent="0.25">
      <c r="A413" s="9" t="str">
        <f>Участники!E$17</f>
        <v>А-16</v>
      </c>
      <c r="B413" s="10" t="str">
        <f>Участники!F$17</f>
        <v>Имя   А-16</v>
      </c>
      <c r="C413" s="8" t="str">
        <f>Участники!G$17</f>
        <v>Город   А-16</v>
      </c>
      <c r="D413" s="8">
        <v>2</v>
      </c>
      <c r="E413" s="8"/>
      <c r="F413" s="8"/>
      <c r="G413" s="8">
        <v>9</v>
      </c>
      <c r="H413" s="8"/>
      <c r="I413" s="8"/>
      <c r="J413" s="8"/>
      <c r="K413" s="8"/>
      <c r="L413" s="8"/>
      <c r="M413" s="8"/>
      <c r="N413" s="11">
        <f t="shared" si="14"/>
        <v>11</v>
      </c>
      <c r="O413" s="12">
        <f>RANK(N413,N398:N417,0)</f>
        <v>8</v>
      </c>
    </row>
    <row r="414" spans="1:15" x14ac:dyDescent="0.25">
      <c r="A414" s="9" t="str">
        <f>Участники!E$18</f>
        <v>А-17</v>
      </c>
      <c r="B414" s="10" t="str">
        <f>Участники!F$18</f>
        <v>Имя   А-17</v>
      </c>
      <c r="C414" s="8" t="str">
        <f>Участники!G$18</f>
        <v>Город   А-17</v>
      </c>
      <c r="D414" s="8">
        <v>2</v>
      </c>
      <c r="E414" s="8"/>
      <c r="F414" s="8"/>
      <c r="G414" s="8">
        <v>4</v>
      </c>
      <c r="H414" s="8"/>
      <c r="I414" s="8"/>
      <c r="J414" s="8"/>
      <c r="K414" s="8"/>
      <c r="L414" s="8"/>
      <c r="M414" s="8"/>
      <c r="N414" s="11">
        <f t="shared" si="14"/>
        <v>6</v>
      </c>
      <c r="O414" s="12">
        <f>RANK(N414,N398:N417,0)</f>
        <v>15</v>
      </c>
    </row>
    <row r="415" spans="1:15" x14ac:dyDescent="0.25">
      <c r="A415" s="9" t="str">
        <f>Участники!E$19</f>
        <v>А-18</v>
      </c>
      <c r="B415" s="10" t="str">
        <f>Участники!F$19</f>
        <v>Имя   А-18</v>
      </c>
      <c r="C415" s="8" t="str">
        <f>Участники!G$19</f>
        <v>Город   А-18</v>
      </c>
      <c r="D415" s="8">
        <v>56</v>
      </c>
      <c r="E415" s="8"/>
      <c r="F415" s="8"/>
      <c r="G415" s="8">
        <v>7</v>
      </c>
      <c r="H415" s="8"/>
      <c r="I415" s="8"/>
      <c r="J415" s="8"/>
      <c r="K415" s="8"/>
      <c r="L415" s="8"/>
      <c r="M415" s="8"/>
      <c r="N415" s="11">
        <f t="shared" si="14"/>
        <v>63</v>
      </c>
      <c r="O415" s="12">
        <f>RANK(N415,N398:N417,0)</f>
        <v>1</v>
      </c>
    </row>
    <row r="416" spans="1:15" x14ac:dyDescent="0.25">
      <c r="A416" s="9" t="str">
        <f>Участники!E$20</f>
        <v>А-19</v>
      </c>
      <c r="B416" s="10" t="str">
        <f>Участники!F$20</f>
        <v>Имя   А-19</v>
      </c>
      <c r="C416" s="8" t="str">
        <f>Участники!G$20</f>
        <v>Город   А-19</v>
      </c>
      <c r="D416" s="8">
        <v>6</v>
      </c>
      <c r="E416" s="8"/>
      <c r="F416" s="8"/>
      <c r="G416" s="8">
        <v>5</v>
      </c>
      <c r="H416" s="8"/>
      <c r="I416" s="8"/>
      <c r="J416" s="8"/>
      <c r="K416" s="8"/>
      <c r="L416" s="8"/>
      <c r="M416" s="8"/>
      <c r="N416" s="11">
        <f t="shared" si="14"/>
        <v>11</v>
      </c>
      <c r="O416" s="12">
        <f>RANK(N416,N398:N417,0)</f>
        <v>8</v>
      </c>
    </row>
    <row r="417" spans="1:15" ht="15.75" thickBot="1" x14ac:dyDescent="0.3">
      <c r="A417" s="13" t="str">
        <f>Участники!E$21</f>
        <v>А-20</v>
      </c>
      <c r="B417" s="14" t="str">
        <f>Участники!F$21</f>
        <v>Имя   А-20</v>
      </c>
      <c r="C417" s="15" t="str">
        <f>Участники!G$21</f>
        <v>Город   А-20</v>
      </c>
      <c r="D417" s="15">
        <v>2</v>
      </c>
      <c r="E417" s="15"/>
      <c r="F417" s="15"/>
      <c r="G417" s="15">
        <v>1</v>
      </c>
      <c r="H417" s="15"/>
      <c r="I417" s="15"/>
      <c r="J417" s="15"/>
      <c r="K417" s="15"/>
      <c r="L417" s="15"/>
      <c r="M417" s="15"/>
      <c r="N417" s="16">
        <f t="shared" si="14"/>
        <v>3</v>
      </c>
      <c r="O417" s="17">
        <f>RANK(N417,N398:N417,0)</f>
        <v>19</v>
      </c>
    </row>
    <row r="420" spans="1:15" ht="15.75" thickBot="1" x14ac:dyDescent="0.3"/>
    <row r="421" spans="1:15" x14ac:dyDescent="0.25">
      <c r="A421" s="36" t="s">
        <v>1</v>
      </c>
      <c r="B421" s="37" t="s">
        <v>43</v>
      </c>
      <c r="C421" s="37" t="s">
        <v>44</v>
      </c>
      <c r="D421" s="27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9"/>
    </row>
    <row r="422" spans="1:15" x14ac:dyDescent="0.25">
      <c r="A422" s="7" t="str">
        <f>Участники!E17</f>
        <v>А-16</v>
      </c>
      <c r="B422" s="7" t="str">
        <f>Участники!F17</f>
        <v>Имя   А-16</v>
      </c>
      <c r="C422" s="7" t="str">
        <f>Участники!G17</f>
        <v>Город   А-16</v>
      </c>
      <c r="D422" s="30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2"/>
    </row>
    <row r="423" spans="1:15" x14ac:dyDescent="0.25">
      <c r="A423" s="19"/>
      <c r="B423" s="20"/>
      <c r="C423" s="21"/>
      <c r="D423" s="33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5"/>
    </row>
    <row r="424" spans="1:15" x14ac:dyDescent="0.25">
      <c r="A424" s="38"/>
      <c r="B424" s="39"/>
      <c r="C424" s="40"/>
      <c r="D424" s="104" t="s">
        <v>56</v>
      </c>
      <c r="E424" s="104"/>
      <c r="F424" s="104"/>
      <c r="G424" s="104"/>
      <c r="H424" s="104"/>
      <c r="I424" s="104"/>
      <c r="J424" s="104"/>
      <c r="K424" s="104"/>
      <c r="L424" s="104"/>
      <c r="M424" s="104"/>
      <c r="N424" s="105" t="s">
        <v>57</v>
      </c>
      <c r="O424" s="106" t="s">
        <v>58</v>
      </c>
    </row>
    <row r="425" spans="1:15" x14ac:dyDescent="0.25">
      <c r="A425" s="38" t="s">
        <v>1</v>
      </c>
      <c r="B425" s="40" t="s">
        <v>45</v>
      </c>
      <c r="C425" s="40" t="s">
        <v>44</v>
      </c>
      <c r="D425" s="40" t="s">
        <v>46</v>
      </c>
      <c r="E425" s="40" t="s">
        <v>47</v>
      </c>
      <c r="F425" s="40" t="s">
        <v>48</v>
      </c>
      <c r="G425" s="40" t="s">
        <v>49</v>
      </c>
      <c r="H425" s="40" t="s">
        <v>50</v>
      </c>
      <c r="I425" s="40" t="s">
        <v>51</v>
      </c>
      <c r="J425" s="40" t="s">
        <v>52</v>
      </c>
      <c r="K425" s="40" t="s">
        <v>53</v>
      </c>
      <c r="L425" s="40" t="s">
        <v>54</v>
      </c>
      <c r="M425" s="40" t="s">
        <v>55</v>
      </c>
      <c r="N425" s="105"/>
      <c r="O425" s="106"/>
    </row>
    <row r="426" spans="1:15" x14ac:dyDescent="0.25">
      <c r="A426" s="22" t="str">
        <f>Участники!E$2</f>
        <v>А-1</v>
      </c>
      <c r="B426" s="23" t="str">
        <f>Участники!F$2</f>
        <v>Имя   А-1</v>
      </c>
      <c r="C426" s="24" t="str">
        <f>Участники!G$2</f>
        <v>Город   А-1</v>
      </c>
      <c r="D426" s="24">
        <v>8</v>
      </c>
      <c r="E426" s="24">
        <v>5</v>
      </c>
      <c r="F426" s="24">
        <v>1</v>
      </c>
      <c r="G426" s="24"/>
      <c r="H426" s="24"/>
      <c r="I426" s="24"/>
      <c r="J426" s="24"/>
      <c r="K426" s="24"/>
      <c r="L426" s="24"/>
      <c r="M426" s="24"/>
      <c r="N426" s="25">
        <f>D426+E426+F426+G426+H426+I426+J426+K426+L426+M426</f>
        <v>14</v>
      </c>
      <c r="O426" s="26">
        <f>RANK(N426,N426:N445,0)</f>
        <v>13</v>
      </c>
    </row>
    <row r="427" spans="1:15" x14ac:dyDescent="0.25">
      <c r="A427" s="9" t="str">
        <f>Участники!E$3</f>
        <v>А-2</v>
      </c>
      <c r="B427" s="10" t="str">
        <f>Участники!F$3</f>
        <v>Имя   А-2</v>
      </c>
      <c r="C427" s="8" t="str">
        <f>Участники!G$3</f>
        <v>Город   А-2</v>
      </c>
      <c r="D427" s="8">
        <v>7</v>
      </c>
      <c r="E427" s="8">
        <v>6</v>
      </c>
      <c r="F427" s="8">
        <v>5</v>
      </c>
      <c r="G427" s="8"/>
      <c r="H427" s="8"/>
      <c r="I427" s="8"/>
      <c r="J427" s="8"/>
      <c r="K427" s="8"/>
      <c r="L427" s="8"/>
      <c r="M427" s="8"/>
      <c r="N427" s="11">
        <f t="shared" ref="N427:N445" si="15">D427+E427+F427+G427+H427+I427+J427+K427+L427+M427</f>
        <v>18</v>
      </c>
      <c r="O427" s="12">
        <f>RANK(N427,N426:N445,0)</f>
        <v>7</v>
      </c>
    </row>
    <row r="428" spans="1:15" x14ac:dyDescent="0.25">
      <c r="A428" s="9" t="str">
        <f>Участники!E$4</f>
        <v>А-3</v>
      </c>
      <c r="B428" s="10" t="str">
        <f>Участники!F$4</f>
        <v>Имя   А-3</v>
      </c>
      <c r="C428" s="8" t="str">
        <f>Участники!G$4</f>
        <v>Город   А-3</v>
      </c>
      <c r="D428" s="8">
        <v>9</v>
      </c>
      <c r="E428" s="8">
        <v>8</v>
      </c>
      <c r="F428" s="8">
        <v>3</v>
      </c>
      <c r="G428" s="8"/>
      <c r="H428" s="8"/>
      <c r="I428" s="8"/>
      <c r="J428" s="8"/>
      <c r="K428" s="8"/>
      <c r="L428" s="8"/>
      <c r="M428" s="8"/>
      <c r="N428" s="11">
        <f t="shared" si="15"/>
        <v>20</v>
      </c>
      <c r="O428" s="12">
        <f>RANK(N428,N426:N445,0)</f>
        <v>5</v>
      </c>
    </row>
    <row r="429" spans="1:15" x14ac:dyDescent="0.25">
      <c r="A429" s="9" t="str">
        <f>Участники!E$5</f>
        <v>А-4</v>
      </c>
      <c r="B429" s="10" t="str">
        <f>Участники!F$5</f>
        <v>Имя   А-4</v>
      </c>
      <c r="C429" s="8" t="str">
        <f>Участники!G$5</f>
        <v>Город   А-4</v>
      </c>
      <c r="D429" s="8">
        <v>4</v>
      </c>
      <c r="E429" s="8">
        <v>7</v>
      </c>
      <c r="F429" s="8">
        <v>2</v>
      </c>
      <c r="G429" s="8"/>
      <c r="H429" s="8"/>
      <c r="I429" s="8"/>
      <c r="J429" s="8"/>
      <c r="K429" s="8"/>
      <c r="L429" s="8"/>
      <c r="M429" s="8"/>
      <c r="N429" s="11">
        <f t="shared" si="15"/>
        <v>13</v>
      </c>
      <c r="O429" s="12">
        <f>RANK(N429,N426:N445,0)</f>
        <v>17</v>
      </c>
    </row>
    <row r="430" spans="1:15" x14ac:dyDescent="0.25">
      <c r="A430" s="9" t="str">
        <f>Участники!E$6</f>
        <v>А-5</v>
      </c>
      <c r="B430" s="10" t="str">
        <f>Участники!F$6</f>
        <v>Имя   А-5</v>
      </c>
      <c r="C430" s="8" t="str">
        <f>Участники!G$6</f>
        <v>Город   А-5</v>
      </c>
      <c r="D430" s="8">
        <v>8</v>
      </c>
      <c r="E430" s="8">
        <v>8</v>
      </c>
      <c r="F430" s="8">
        <v>8</v>
      </c>
      <c r="G430" s="8"/>
      <c r="H430" s="8"/>
      <c r="I430" s="8"/>
      <c r="J430" s="8"/>
      <c r="K430" s="8"/>
      <c r="L430" s="8"/>
      <c r="M430" s="8"/>
      <c r="N430" s="11">
        <f t="shared" si="15"/>
        <v>24</v>
      </c>
      <c r="O430" s="12">
        <f>RANK(N430,N426:N445,0)</f>
        <v>3</v>
      </c>
    </row>
    <row r="431" spans="1:15" x14ac:dyDescent="0.25">
      <c r="A431" s="9" t="str">
        <f>Участники!E$7</f>
        <v>А-6</v>
      </c>
      <c r="B431" s="10" t="str">
        <f>Участники!F$7</f>
        <v>Имя   А-6</v>
      </c>
      <c r="C431" s="8" t="str">
        <f>Участники!G$7</f>
        <v>Город   А-6</v>
      </c>
      <c r="D431" s="8">
        <v>8</v>
      </c>
      <c r="E431" s="8">
        <v>5</v>
      </c>
      <c r="F431" s="8">
        <v>6</v>
      </c>
      <c r="G431" s="8"/>
      <c r="H431" s="8"/>
      <c r="I431" s="8"/>
      <c r="J431" s="8"/>
      <c r="K431" s="8"/>
      <c r="L431" s="8"/>
      <c r="M431" s="8"/>
      <c r="N431" s="11">
        <f t="shared" si="15"/>
        <v>19</v>
      </c>
      <c r="O431" s="12">
        <f>RANK(N431,N426:N445,0)</f>
        <v>6</v>
      </c>
    </row>
    <row r="432" spans="1:15" x14ac:dyDescent="0.25">
      <c r="A432" s="9" t="str">
        <f>Участники!E$8</f>
        <v>А-7</v>
      </c>
      <c r="B432" s="10" t="str">
        <f>Участники!F$8</f>
        <v>Имя   А-7</v>
      </c>
      <c r="C432" s="8" t="str">
        <f>Участники!G$8</f>
        <v>Город   А-7</v>
      </c>
      <c r="D432" s="8">
        <v>5</v>
      </c>
      <c r="E432" s="8">
        <v>8</v>
      </c>
      <c r="F432" s="8">
        <v>9</v>
      </c>
      <c r="G432" s="8"/>
      <c r="H432" s="8"/>
      <c r="I432" s="8"/>
      <c r="J432" s="8"/>
      <c r="K432" s="8"/>
      <c r="L432" s="8"/>
      <c r="M432" s="8"/>
      <c r="N432" s="11">
        <f t="shared" si="15"/>
        <v>22</v>
      </c>
      <c r="O432" s="12">
        <f>RANK(N432,N426:N445,0)</f>
        <v>4</v>
      </c>
    </row>
    <row r="433" spans="1:15" x14ac:dyDescent="0.25">
      <c r="A433" s="9" t="str">
        <f>Участники!E$9</f>
        <v>А-8</v>
      </c>
      <c r="B433" s="10" t="str">
        <f>Участники!F$9</f>
        <v>Имя   А-8</v>
      </c>
      <c r="C433" s="8" t="str">
        <f>Участники!G$9</f>
        <v>Город   А-8</v>
      </c>
      <c r="D433" s="8">
        <v>6</v>
      </c>
      <c r="E433" s="8">
        <v>8</v>
      </c>
      <c r="F433" s="8">
        <v>4</v>
      </c>
      <c r="G433" s="8"/>
      <c r="H433" s="8"/>
      <c r="I433" s="8"/>
      <c r="J433" s="8"/>
      <c r="K433" s="8"/>
      <c r="L433" s="8"/>
      <c r="M433" s="8"/>
      <c r="N433" s="11">
        <f t="shared" si="15"/>
        <v>18</v>
      </c>
      <c r="O433" s="12">
        <f>RANK(N433,N426:N445,0)</f>
        <v>7</v>
      </c>
    </row>
    <row r="434" spans="1:15" x14ac:dyDescent="0.25">
      <c r="A434" s="9" t="str">
        <f>Участники!E$10</f>
        <v>А-9</v>
      </c>
      <c r="B434" s="10" t="str">
        <f>Участники!F$10</f>
        <v>Имя   А-9</v>
      </c>
      <c r="C434" s="8" t="str">
        <f>Участники!G$10</f>
        <v>Город   А-9</v>
      </c>
      <c r="D434" s="8">
        <v>5</v>
      </c>
      <c r="E434" s="8">
        <v>6</v>
      </c>
      <c r="F434" s="8">
        <v>1</v>
      </c>
      <c r="G434" s="8"/>
      <c r="H434" s="8"/>
      <c r="I434" s="8"/>
      <c r="J434" s="8"/>
      <c r="K434" s="8"/>
      <c r="L434" s="8"/>
      <c r="M434" s="8"/>
      <c r="N434" s="11">
        <f t="shared" si="15"/>
        <v>12</v>
      </c>
      <c r="O434" s="12">
        <f>RANK(N434,N426:N445,0)</f>
        <v>19</v>
      </c>
    </row>
    <row r="435" spans="1:15" x14ac:dyDescent="0.25">
      <c r="A435" s="9" t="str">
        <f>Участники!E$11</f>
        <v>А-10</v>
      </c>
      <c r="B435" s="10" t="str">
        <f>Участники!F$11</f>
        <v>Имя   А-10</v>
      </c>
      <c r="C435" s="8" t="str">
        <f>Участники!G$11</f>
        <v>Город   А-10</v>
      </c>
      <c r="D435" s="8">
        <v>1</v>
      </c>
      <c r="E435" s="8">
        <v>8</v>
      </c>
      <c r="F435" s="8">
        <v>2</v>
      </c>
      <c r="G435" s="8"/>
      <c r="H435" s="8"/>
      <c r="I435" s="8"/>
      <c r="J435" s="8"/>
      <c r="K435" s="8"/>
      <c r="L435" s="8"/>
      <c r="M435" s="8"/>
      <c r="N435" s="11">
        <f t="shared" si="15"/>
        <v>11</v>
      </c>
      <c r="O435" s="12">
        <f>RANK(N435,N426:N445,0)</f>
        <v>20</v>
      </c>
    </row>
    <row r="436" spans="1:15" x14ac:dyDescent="0.25">
      <c r="A436" s="9" t="str">
        <f>Участники!E$12</f>
        <v>А-11</v>
      </c>
      <c r="B436" s="10" t="str">
        <f>Участники!F$12</f>
        <v>Имя   А-11</v>
      </c>
      <c r="C436" s="8" t="str">
        <f>Участники!G$12</f>
        <v>Город   А-11</v>
      </c>
      <c r="D436" s="8">
        <v>3</v>
      </c>
      <c r="E436" s="8">
        <v>7</v>
      </c>
      <c r="F436" s="8">
        <v>3</v>
      </c>
      <c r="G436" s="8"/>
      <c r="H436" s="8"/>
      <c r="I436" s="8"/>
      <c r="J436" s="8"/>
      <c r="K436" s="8"/>
      <c r="L436" s="8"/>
      <c r="M436" s="8"/>
      <c r="N436" s="11">
        <f t="shared" si="15"/>
        <v>13</v>
      </c>
      <c r="O436" s="12">
        <f>RANK(N436,N426:N445,0)</f>
        <v>17</v>
      </c>
    </row>
    <row r="437" spans="1:15" x14ac:dyDescent="0.25">
      <c r="A437" s="9" t="str">
        <f>Участники!E$13</f>
        <v>А-12</v>
      </c>
      <c r="B437" s="10" t="str">
        <f>Участники!F$13</f>
        <v>Имя   А-12</v>
      </c>
      <c r="C437" s="8" t="str">
        <f>Участники!G$13</f>
        <v>Город   А-12</v>
      </c>
      <c r="D437" s="8">
        <v>4</v>
      </c>
      <c r="E437" s="8">
        <v>5</v>
      </c>
      <c r="F437" s="8">
        <v>5</v>
      </c>
      <c r="G437" s="8"/>
      <c r="H437" s="8"/>
      <c r="I437" s="8"/>
      <c r="J437" s="8"/>
      <c r="K437" s="8"/>
      <c r="L437" s="8"/>
      <c r="M437" s="8"/>
      <c r="N437" s="11">
        <f t="shared" si="15"/>
        <v>14</v>
      </c>
      <c r="O437" s="12">
        <f>RANK(N437,N426:N445,0)</f>
        <v>13</v>
      </c>
    </row>
    <row r="438" spans="1:15" x14ac:dyDescent="0.25">
      <c r="A438" s="9" t="str">
        <f>Участники!E$14</f>
        <v>А-13</v>
      </c>
      <c r="B438" s="10" t="str">
        <f>Участники!F$14</f>
        <v>Имя   А-13</v>
      </c>
      <c r="C438" s="8" t="str">
        <f>Участники!G$14</f>
        <v>Город   А-13</v>
      </c>
      <c r="D438" s="8">
        <v>3</v>
      </c>
      <c r="E438" s="8">
        <v>5</v>
      </c>
      <c r="F438" s="8">
        <v>6</v>
      </c>
      <c r="G438" s="8"/>
      <c r="H438" s="8"/>
      <c r="I438" s="8"/>
      <c r="J438" s="8"/>
      <c r="K438" s="8"/>
      <c r="L438" s="8"/>
      <c r="M438" s="8"/>
      <c r="N438" s="11">
        <f t="shared" si="15"/>
        <v>14</v>
      </c>
      <c r="O438" s="12">
        <f>RANK(N438,N426:N445,0)</f>
        <v>13</v>
      </c>
    </row>
    <row r="439" spans="1:15" x14ac:dyDescent="0.25">
      <c r="A439" s="9" t="str">
        <f>Участники!E$15</f>
        <v>А-14</v>
      </c>
      <c r="B439" s="10" t="str">
        <f>Участники!F$15</f>
        <v>Имя   А-14</v>
      </c>
      <c r="C439" s="8" t="str">
        <f>Участники!G$15</f>
        <v>Город   А-14</v>
      </c>
      <c r="D439" s="8">
        <v>5</v>
      </c>
      <c r="E439" s="8">
        <v>7</v>
      </c>
      <c r="F439" s="8">
        <v>47</v>
      </c>
      <c r="G439" s="8"/>
      <c r="H439" s="8"/>
      <c r="I439" s="8"/>
      <c r="J439" s="8"/>
      <c r="K439" s="8"/>
      <c r="L439" s="8"/>
      <c r="M439" s="8"/>
      <c r="N439" s="11">
        <f t="shared" si="15"/>
        <v>59</v>
      </c>
      <c r="O439" s="12">
        <f>RANK(N439,N426:N445,0)</f>
        <v>2</v>
      </c>
    </row>
    <row r="440" spans="1:15" x14ac:dyDescent="0.25">
      <c r="A440" s="9" t="str">
        <f>Участники!E$16</f>
        <v>А-15</v>
      </c>
      <c r="B440" s="10" t="str">
        <f>Участники!F$16</f>
        <v>Имя   А-15</v>
      </c>
      <c r="C440" s="8" t="str">
        <f>Участники!G$16</f>
        <v>Город   А-15</v>
      </c>
      <c r="D440" s="8">
        <v>1</v>
      </c>
      <c r="E440" s="8">
        <v>8</v>
      </c>
      <c r="F440" s="8">
        <v>8</v>
      </c>
      <c r="G440" s="8"/>
      <c r="H440" s="8"/>
      <c r="I440" s="8"/>
      <c r="J440" s="8"/>
      <c r="K440" s="8"/>
      <c r="L440" s="8"/>
      <c r="M440" s="8"/>
      <c r="N440" s="11">
        <f t="shared" si="15"/>
        <v>17</v>
      </c>
      <c r="O440" s="12">
        <f>RANK(N440,N426:N445,0)</f>
        <v>9</v>
      </c>
    </row>
    <row r="441" spans="1:15" x14ac:dyDescent="0.25">
      <c r="A441" s="9" t="str">
        <f>Участники!E$17</f>
        <v>А-16</v>
      </c>
      <c r="B441" s="10" t="str">
        <f>Участники!F$17</f>
        <v>Имя   А-16</v>
      </c>
      <c r="C441" s="8" t="str">
        <f>Участники!G$17</f>
        <v>Город   А-16</v>
      </c>
      <c r="D441" s="8">
        <v>2</v>
      </c>
      <c r="E441" s="8">
        <v>4</v>
      </c>
      <c r="F441" s="8">
        <v>9</v>
      </c>
      <c r="G441" s="8"/>
      <c r="H441" s="8"/>
      <c r="I441" s="8"/>
      <c r="J441" s="8"/>
      <c r="K441" s="8"/>
      <c r="L441" s="8"/>
      <c r="M441" s="8"/>
      <c r="N441" s="11">
        <f t="shared" si="15"/>
        <v>15</v>
      </c>
      <c r="O441" s="12">
        <f>RANK(N441,N426:N445,0)</f>
        <v>11</v>
      </c>
    </row>
    <row r="442" spans="1:15" x14ac:dyDescent="0.25">
      <c r="A442" s="9" t="str">
        <f>Участники!E$18</f>
        <v>А-17</v>
      </c>
      <c r="B442" s="10" t="str">
        <f>Участники!F$18</f>
        <v>Имя   А-17</v>
      </c>
      <c r="C442" s="8" t="str">
        <f>Участники!G$18</f>
        <v>Город   А-17</v>
      </c>
      <c r="D442" s="8">
        <v>2</v>
      </c>
      <c r="E442" s="8">
        <v>8</v>
      </c>
      <c r="F442" s="8">
        <v>4</v>
      </c>
      <c r="G442" s="8"/>
      <c r="H442" s="8"/>
      <c r="I442" s="8"/>
      <c r="J442" s="8"/>
      <c r="K442" s="8"/>
      <c r="L442" s="8"/>
      <c r="M442" s="8"/>
      <c r="N442" s="11">
        <f t="shared" si="15"/>
        <v>14</v>
      </c>
      <c r="O442" s="12">
        <f>RANK(N442,N426:N445,0)</f>
        <v>13</v>
      </c>
    </row>
    <row r="443" spans="1:15" x14ac:dyDescent="0.25">
      <c r="A443" s="9" t="str">
        <f>Участники!E$19</f>
        <v>А-18</v>
      </c>
      <c r="B443" s="10" t="str">
        <f>Участники!F$19</f>
        <v>Имя   А-18</v>
      </c>
      <c r="C443" s="8" t="str">
        <f>Участники!G$19</f>
        <v>Город   А-18</v>
      </c>
      <c r="D443" s="8">
        <v>56</v>
      </c>
      <c r="E443" s="8">
        <v>6</v>
      </c>
      <c r="F443" s="8">
        <v>7</v>
      </c>
      <c r="G443" s="8"/>
      <c r="H443" s="8"/>
      <c r="I443" s="8"/>
      <c r="J443" s="8"/>
      <c r="K443" s="8"/>
      <c r="L443" s="8"/>
      <c r="M443" s="8"/>
      <c r="N443" s="11">
        <f t="shared" si="15"/>
        <v>69</v>
      </c>
      <c r="O443" s="12">
        <f>RANK(N443,N426:N445,0)</f>
        <v>1</v>
      </c>
    </row>
    <row r="444" spans="1:15" x14ac:dyDescent="0.25">
      <c r="A444" s="9" t="str">
        <f>Участники!E$20</f>
        <v>А-19</v>
      </c>
      <c r="B444" s="10" t="str">
        <f>Участники!F$20</f>
        <v>Имя   А-19</v>
      </c>
      <c r="C444" s="8" t="str">
        <f>Участники!G$20</f>
        <v>Город   А-19</v>
      </c>
      <c r="D444" s="8">
        <v>6</v>
      </c>
      <c r="E444" s="8">
        <v>5</v>
      </c>
      <c r="F444" s="8">
        <v>5</v>
      </c>
      <c r="G444" s="8"/>
      <c r="H444" s="8"/>
      <c r="I444" s="8"/>
      <c r="J444" s="8"/>
      <c r="K444" s="8"/>
      <c r="L444" s="8"/>
      <c r="M444" s="8"/>
      <c r="N444" s="11">
        <f t="shared" si="15"/>
        <v>16</v>
      </c>
      <c r="O444" s="12">
        <f>RANK(N444,N426:N445,0)</f>
        <v>10</v>
      </c>
    </row>
    <row r="445" spans="1:15" ht="15.75" thickBot="1" x14ac:dyDescent="0.3">
      <c r="A445" s="13" t="str">
        <f>Участники!E$21</f>
        <v>А-20</v>
      </c>
      <c r="B445" s="14" t="str">
        <f>Участники!F$21</f>
        <v>Имя   А-20</v>
      </c>
      <c r="C445" s="15" t="str">
        <f>Участники!G$21</f>
        <v>Город   А-20</v>
      </c>
      <c r="D445" s="15">
        <v>2</v>
      </c>
      <c r="E445" s="15">
        <v>12</v>
      </c>
      <c r="F445" s="15">
        <v>1</v>
      </c>
      <c r="G445" s="15"/>
      <c r="H445" s="15"/>
      <c r="I445" s="15"/>
      <c r="J445" s="15"/>
      <c r="K445" s="15"/>
      <c r="L445" s="15"/>
      <c r="M445" s="15"/>
      <c r="N445" s="16">
        <f t="shared" si="15"/>
        <v>15</v>
      </c>
      <c r="O445" s="17">
        <f>RANK(N445,N426:N445,0)</f>
        <v>11</v>
      </c>
    </row>
    <row r="448" spans="1:15" ht="15.75" thickBot="1" x14ac:dyDescent="0.3"/>
    <row r="449" spans="1:15" x14ac:dyDescent="0.25">
      <c r="A449" s="36" t="s">
        <v>1</v>
      </c>
      <c r="B449" s="37" t="s">
        <v>43</v>
      </c>
      <c r="C449" s="37" t="s">
        <v>44</v>
      </c>
      <c r="D449" s="27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9"/>
    </row>
    <row r="450" spans="1:15" x14ac:dyDescent="0.25">
      <c r="A450" s="7" t="str">
        <f>Участники!E18</f>
        <v>А-17</v>
      </c>
      <c r="B450" s="7" t="str">
        <f>Участники!F18</f>
        <v>Имя   А-17</v>
      </c>
      <c r="C450" s="7" t="str">
        <f>Участники!G18</f>
        <v>Город   А-17</v>
      </c>
      <c r="D450" s="30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2"/>
    </row>
    <row r="451" spans="1:15" x14ac:dyDescent="0.25">
      <c r="A451" s="19"/>
      <c r="B451" s="20"/>
      <c r="C451" s="21"/>
      <c r="D451" s="33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5"/>
    </row>
    <row r="452" spans="1:15" x14ac:dyDescent="0.25">
      <c r="A452" s="38"/>
      <c r="B452" s="39"/>
      <c r="C452" s="40"/>
      <c r="D452" s="104" t="s">
        <v>56</v>
      </c>
      <c r="E452" s="104"/>
      <c r="F452" s="104"/>
      <c r="G452" s="104"/>
      <c r="H452" s="104"/>
      <c r="I452" s="104"/>
      <c r="J452" s="104"/>
      <c r="K452" s="104"/>
      <c r="L452" s="104"/>
      <c r="M452" s="104"/>
      <c r="N452" s="105" t="s">
        <v>57</v>
      </c>
      <c r="O452" s="106" t="s">
        <v>58</v>
      </c>
    </row>
    <row r="453" spans="1:15" x14ac:dyDescent="0.25">
      <c r="A453" s="38" t="s">
        <v>1</v>
      </c>
      <c r="B453" s="40" t="s">
        <v>45</v>
      </c>
      <c r="C453" s="40" t="s">
        <v>44</v>
      </c>
      <c r="D453" s="40" t="s">
        <v>46</v>
      </c>
      <c r="E453" s="40" t="s">
        <v>47</v>
      </c>
      <c r="F453" s="40" t="s">
        <v>48</v>
      </c>
      <c r="G453" s="40" t="s">
        <v>49</v>
      </c>
      <c r="H453" s="40" t="s">
        <v>50</v>
      </c>
      <c r="I453" s="40" t="s">
        <v>51</v>
      </c>
      <c r="J453" s="40" t="s">
        <v>52</v>
      </c>
      <c r="K453" s="40" t="s">
        <v>53</v>
      </c>
      <c r="L453" s="40" t="s">
        <v>54</v>
      </c>
      <c r="M453" s="40" t="s">
        <v>55</v>
      </c>
      <c r="N453" s="105"/>
      <c r="O453" s="106"/>
    </row>
    <row r="454" spans="1:15" x14ac:dyDescent="0.25">
      <c r="A454" s="22" t="str">
        <f>Участники!E$2</f>
        <v>А-1</v>
      </c>
      <c r="B454" s="23" t="str">
        <f>Участники!F$2</f>
        <v>Имя   А-1</v>
      </c>
      <c r="C454" s="24" t="str">
        <f>Участники!G$2</f>
        <v>Город   А-1</v>
      </c>
      <c r="D454" s="24">
        <v>8</v>
      </c>
      <c r="E454" s="24">
        <v>1</v>
      </c>
      <c r="F454" s="24"/>
      <c r="G454" s="24"/>
      <c r="H454" s="24"/>
      <c r="I454" s="24"/>
      <c r="J454" s="24"/>
      <c r="K454" s="24"/>
      <c r="L454" s="24"/>
      <c r="M454" s="24"/>
      <c r="N454" s="25">
        <f>D454+E454+F454+G454+H454+I454+J454+K454+L454+M454</f>
        <v>9</v>
      </c>
      <c r="O454" s="26">
        <f>RANK(N454,N454:N473,0)</f>
        <v>11</v>
      </c>
    </row>
    <row r="455" spans="1:15" x14ac:dyDescent="0.25">
      <c r="A455" s="9" t="str">
        <f>Участники!E$3</f>
        <v>А-2</v>
      </c>
      <c r="B455" s="10" t="str">
        <f>Участники!F$3</f>
        <v>Имя   А-2</v>
      </c>
      <c r="C455" s="8" t="str">
        <f>Участники!G$3</f>
        <v>Город   А-2</v>
      </c>
      <c r="D455" s="8">
        <v>7</v>
      </c>
      <c r="E455" s="8">
        <v>5</v>
      </c>
      <c r="F455" s="8"/>
      <c r="G455" s="8"/>
      <c r="H455" s="8"/>
      <c r="I455" s="8"/>
      <c r="J455" s="8"/>
      <c r="K455" s="8"/>
      <c r="L455" s="8"/>
      <c r="M455" s="8"/>
      <c r="N455" s="11">
        <f t="shared" ref="N455:N473" si="16">D455+E455+F455+G455+H455+I455+J455+K455+L455+M455</f>
        <v>12</v>
      </c>
      <c r="O455" s="12">
        <f>RANK(N455,N454:N473,0)</f>
        <v>6</v>
      </c>
    </row>
    <row r="456" spans="1:15" x14ac:dyDescent="0.25">
      <c r="A456" s="9" t="str">
        <f>Участники!E$4</f>
        <v>А-3</v>
      </c>
      <c r="B456" s="10" t="str">
        <f>Участники!F$4</f>
        <v>Имя   А-3</v>
      </c>
      <c r="C456" s="8" t="str">
        <f>Участники!G$4</f>
        <v>Город   А-3</v>
      </c>
      <c r="D456" s="8">
        <v>9</v>
      </c>
      <c r="E456" s="8">
        <v>3</v>
      </c>
      <c r="F456" s="8"/>
      <c r="G456" s="8"/>
      <c r="H456" s="8"/>
      <c r="I456" s="8"/>
      <c r="J456" s="8"/>
      <c r="K456" s="8"/>
      <c r="L456" s="8"/>
      <c r="M456" s="8"/>
      <c r="N456" s="11">
        <f t="shared" si="16"/>
        <v>12</v>
      </c>
      <c r="O456" s="12">
        <f>RANK(N456,N454:N473,0)</f>
        <v>6</v>
      </c>
    </row>
    <row r="457" spans="1:15" x14ac:dyDescent="0.25">
      <c r="A457" s="9" t="str">
        <f>Участники!E$5</f>
        <v>А-4</v>
      </c>
      <c r="B457" s="10" t="str">
        <f>Участники!F$5</f>
        <v>Имя   А-4</v>
      </c>
      <c r="C457" s="8" t="str">
        <f>Участники!G$5</f>
        <v>Город   А-4</v>
      </c>
      <c r="D457" s="8">
        <v>4</v>
      </c>
      <c r="E457" s="8">
        <v>2</v>
      </c>
      <c r="F457" s="8"/>
      <c r="G457" s="8"/>
      <c r="H457" s="8"/>
      <c r="I457" s="8"/>
      <c r="J457" s="8"/>
      <c r="K457" s="8"/>
      <c r="L457" s="8"/>
      <c r="M457" s="8"/>
      <c r="N457" s="11">
        <f t="shared" si="16"/>
        <v>6</v>
      </c>
      <c r="O457" s="12">
        <f>RANK(N457,N454:N473,0)</f>
        <v>15</v>
      </c>
    </row>
    <row r="458" spans="1:15" x14ac:dyDescent="0.25">
      <c r="A458" s="9" t="str">
        <f>Участники!E$6</f>
        <v>А-5</v>
      </c>
      <c r="B458" s="10" t="str">
        <f>Участники!F$6</f>
        <v>Имя   А-5</v>
      </c>
      <c r="C458" s="8" t="str">
        <f>Участники!G$6</f>
        <v>Город   А-5</v>
      </c>
      <c r="D458" s="8">
        <v>8</v>
      </c>
      <c r="E458" s="8">
        <v>8</v>
      </c>
      <c r="F458" s="8"/>
      <c r="G458" s="8"/>
      <c r="H458" s="8"/>
      <c r="I458" s="8"/>
      <c r="J458" s="8"/>
      <c r="K458" s="8"/>
      <c r="L458" s="8"/>
      <c r="M458" s="8"/>
      <c r="N458" s="11">
        <f t="shared" si="16"/>
        <v>16</v>
      </c>
      <c r="O458" s="12">
        <f>RANK(N458,N454:N473,0)</f>
        <v>3</v>
      </c>
    </row>
    <row r="459" spans="1:15" x14ac:dyDescent="0.25">
      <c r="A459" s="9" t="str">
        <f>Участники!E$7</f>
        <v>А-6</v>
      </c>
      <c r="B459" s="10" t="str">
        <f>Участники!F$7</f>
        <v>Имя   А-6</v>
      </c>
      <c r="C459" s="8" t="str">
        <f>Участники!G$7</f>
        <v>Город   А-6</v>
      </c>
      <c r="D459" s="8">
        <v>8</v>
      </c>
      <c r="E459" s="8">
        <v>6</v>
      </c>
      <c r="F459" s="8"/>
      <c r="G459" s="8"/>
      <c r="H459" s="8"/>
      <c r="I459" s="8"/>
      <c r="J459" s="8"/>
      <c r="K459" s="8"/>
      <c r="L459" s="8"/>
      <c r="M459" s="8"/>
      <c r="N459" s="11">
        <f t="shared" si="16"/>
        <v>14</v>
      </c>
      <c r="O459" s="12">
        <f>RANK(N459,N454:N473,0)</f>
        <v>4</v>
      </c>
    </row>
    <row r="460" spans="1:15" x14ac:dyDescent="0.25">
      <c r="A460" s="9" t="str">
        <f>Участники!E$8</f>
        <v>А-7</v>
      </c>
      <c r="B460" s="10" t="str">
        <f>Участники!F$8</f>
        <v>Имя   А-7</v>
      </c>
      <c r="C460" s="8" t="str">
        <f>Участники!G$8</f>
        <v>Город   А-7</v>
      </c>
      <c r="D460" s="8">
        <v>5</v>
      </c>
      <c r="E460" s="8">
        <v>9</v>
      </c>
      <c r="F460" s="8"/>
      <c r="G460" s="8"/>
      <c r="H460" s="8"/>
      <c r="I460" s="8"/>
      <c r="J460" s="8"/>
      <c r="K460" s="8"/>
      <c r="L460" s="8"/>
      <c r="M460" s="8"/>
      <c r="N460" s="11">
        <f t="shared" si="16"/>
        <v>14</v>
      </c>
      <c r="O460" s="12">
        <f>RANK(N460,N454:N473,0)</f>
        <v>4</v>
      </c>
    </row>
    <row r="461" spans="1:15" x14ac:dyDescent="0.25">
      <c r="A461" s="9" t="str">
        <f>Участники!E$9</f>
        <v>А-8</v>
      </c>
      <c r="B461" s="10" t="str">
        <f>Участники!F$9</f>
        <v>Имя   А-8</v>
      </c>
      <c r="C461" s="8" t="str">
        <f>Участники!G$9</f>
        <v>Город   А-8</v>
      </c>
      <c r="D461" s="8">
        <v>6</v>
      </c>
      <c r="E461" s="8">
        <v>4</v>
      </c>
      <c r="F461" s="8"/>
      <c r="G461" s="8"/>
      <c r="H461" s="8"/>
      <c r="I461" s="8"/>
      <c r="J461" s="8"/>
      <c r="K461" s="8"/>
      <c r="L461" s="8"/>
      <c r="M461" s="8"/>
      <c r="N461" s="11">
        <f t="shared" si="16"/>
        <v>10</v>
      </c>
      <c r="O461" s="12">
        <f>RANK(N461,N454:N473,0)</f>
        <v>10</v>
      </c>
    </row>
    <row r="462" spans="1:15" x14ac:dyDescent="0.25">
      <c r="A462" s="9" t="str">
        <f>Участники!E$10</f>
        <v>А-9</v>
      </c>
      <c r="B462" s="10" t="str">
        <f>Участники!F$10</f>
        <v>Имя   А-9</v>
      </c>
      <c r="C462" s="8" t="str">
        <f>Участники!G$10</f>
        <v>Город   А-9</v>
      </c>
      <c r="D462" s="8">
        <v>5</v>
      </c>
      <c r="E462" s="8">
        <v>1</v>
      </c>
      <c r="F462" s="8"/>
      <c r="G462" s="8"/>
      <c r="H462" s="8"/>
      <c r="I462" s="8"/>
      <c r="J462" s="8"/>
      <c r="K462" s="8"/>
      <c r="L462" s="8"/>
      <c r="M462" s="8"/>
      <c r="N462" s="11">
        <f t="shared" si="16"/>
        <v>6</v>
      </c>
      <c r="O462" s="12">
        <f>RANK(N462,N454:N473,0)</f>
        <v>15</v>
      </c>
    </row>
    <row r="463" spans="1:15" x14ac:dyDescent="0.25">
      <c r="A463" s="9" t="str">
        <f>Участники!E$11</f>
        <v>А-10</v>
      </c>
      <c r="B463" s="10" t="str">
        <f>Участники!F$11</f>
        <v>Имя   А-10</v>
      </c>
      <c r="C463" s="8" t="str">
        <f>Участники!G$11</f>
        <v>Город   А-10</v>
      </c>
      <c r="D463" s="8">
        <v>1</v>
      </c>
      <c r="E463" s="8">
        <v>2</v>
      </c>
      <c r="F463" s="8"/>
      <c r="G463" s="8"/>
      <c r="H463" s="8"/>
      <c r="I463" s="8"/>
      <c r="J463" s="8"/>
      <c r="K463" s="8"/>
      <c r="L463" s="8"/>
      <c r="M463" s="8"/>
      <c r="N463" s="11">
        <f t="shared" si="16"/>
        <v>3</v>
      </c>
      <c r="O463" s="12">
        <f>RANK(N463,N454:N473,0)</f>
        <v>19</v>
      </c>
    </row>
    <row r="464" spans="1:15" x14ac:dyDescent="0.25">
      <c r="A464" s="9" t="str">
        <f>Участники!E$12</f>
        <v>А-11</v>
      </c>
      <c r="B464" s="10" t="str">
        <f>Участники!F$12</f>
        <v>Имя   А-11</v>
      </c>
      <c r="C464" s="8" t="str">
        <f>Участники!G$12</f>
        <v>Город   А-11</v>
      </c>
      <c r="D464" s="8">
        <v>3</v>
      </c>
      <c r="E464" s="8">
        <v>3</v>
      </c>
      <c r="F464" s="8"/>
      <c r="G464" s="8"/>
      <c r="H464" s="8"/>
      <c r="I464" s="8"/>
      <c r="J464" s="8"/>
      <c r="K464" s="8"/>
      <c r="L464" s="8"/>
      <c r="M464" s="8"/>
      <c r="N464" s="11">
        <f t="shared" si="16"/>
        <v>6</v>
      </c>
      <c r="O464" s="12">
        <f>RANK(N464,N454:N473,0)</f>
        <v>15</v>
      </c>
    </row>
    <row r="465" spans="1:15" x14ac:dyDescent="0.25">
      <c r="A465" s="9" t="str">
        <f>Участники!E$13</f>
        <v>А-12</v>
      </c>
      <c r="B465" s="10" t="str">
        <f>Участники!F$13</f>
        <v>Имя   А-12</v>
      </c>
      <c r="C465" s="8" t="str">
        <f>Участники!G$13</f>
        <v>Город   А-12</v>
      </c>
      <c r="D465" s="8">
        <v>4</v>
      </c>
      <c r="E465" s="8">
        <v>5</v>
      </c>
      <c r="F465" s="8"/>
      <c r="G465" s="8"/>
      <c r="H465" s="8"/>
      <c r="I465" s="8"/>
      <c r="J465" s="8"/>
      <c r="K465" s="8"/>
      <c r="L465" s="8"/>
      <c r="M465" s="8"/>
      <c r="N465" s="11">
        <f t="shared" si="16"/>
        <v>9</v>
      </c>
      <c r="O465" s="12">
        <f>RANK(N465,N454:N473,0)</f>
        <v>11</v>
      </c>
    </row>
    <row r="466" spans="1:15" x14ac:dyDescent="0.25">
      <c r="A466" s="9" t="str">
        <f>Участники!E$14</f>
        <v>А-13</v>
      </c>
      <c r="B466" s="10" t="str">
        <f>Участники!F$14</f>
        <v>Имя   А-13</v>
      </c>
      <c r="C466" s="8" t="str">
        <f>Участники!G$14</f>
        <v>Город   А-13</v>
      </c>
      <c r="D466" s="8">
        <v>3</v>
      </c>
      <c r="E466" s="8">
        <v>6</v>
      </c>
      <c r="F466" s="8"/>
      <c r="G466" s="8"/>
      <c r="H466" s="8"/>
      <c r="I466" s="8"/>
      <c r="J466" s="8"/>
      <c r="K466" s="8"/>
      <c r="L466" s="8"/>
      <c r="M466" s="8"/>
      <c r="N466" s="11">
        <f t="shared" si="16"/>
        <v>9</v>
      </c>
      <c r="O466" s="12">
        <f>RANK(N466,N454:N473,0)</f>
        <v>11</v>
      </c>
    </row>
    <row r="467" spans="1:15" x14ac:dyDescent="0.25">
      <c r="A467" s="9" t="str">
        <f>Участники!E$15</f>
        <v>А-14</v>
      </c>
      <c r="B467" s="10" t="str">
        <f>Участники!F$15</f>
        <v>Имя   А-14</v>
      </c>
      <c r="C467" s="8" t="str">
        <f>Участники!G$15</f>
        <v>Город   А-14</v>
      </c>
      <c r="D467" s="8">
        <v>5</v>
      </c>
      <c r="E467" s="8">
        <v>47</v>
      </c>
      <c r="F467" s="8"/>
      <c r="G467" s="8"/>
      <c r="H467" s="8"/>
      <c r="I467" s="8"/>
      <c r="J467" s="8"/>
      <c r="K467" s="8"/>
      <c r="L467" s="8"/>
      <c r="M467" s="8"/>
      <c r="N467" s="11">
        <f t="shared" si="16"/>
        <v>52</v>
      </c>
      <c r="O467" s="12">
        <f>RANK(N467,N454:N473,0)</f>
        <v>2</v>
      </c>
    </row>
    <row r="468" spans="1:15" x14ac:dyDescent="0.25">
      <c r="A468" s="9" t="str">
        <f>Участники!E$16</f>
        <v>А-15</v>
      </c>
      <c r="B468" s="10" t="str">
        <f>Участники!F$16</f>
        <v>Имя   А-15</v>
      </c>
      <c r="C468" s="8" t="str">
        <f>Участники!G$16</f>
        <v>Город   А-15</v>
      </c>
      <c r="D468" s="8">
        <v>1</v>
      </c>
      <c r="E468" s="8">
        <v>8</v>
      </c>
      <c r="F468" s="8"/>
      <c r="G468" s="8"/>
      <c r="H468" s="8"/>
      <c r="I468" s="8"/>
      <c r="J468" s="8"/>
      <c r="K468" s="8"/>
      <c r="L468" s="8"/>
      <c r="M468" s="8"/>
      <c r="N468" s="11">
        <f t="shared" si="16"/>
        <v>9</v>
      </c>
      <c r="O468" s="12">
        <f>RANK(N468,N454:N473,0)</f>
        <v>11</v>
      </c>
    </row>
    <row r="469" spans="1:15" x14ac:dyDescent="0.25">
      <c r="A469" s="9" t="str">
        <f>Участники!E$17</f>
        <v>А-16</v>
      </c>
      <c r="B469" s="10" t="str">
        <f>Участники!F$17</f>
        <v>Имя   А-16</v>
      </c>
      <c r="C469" s="8" t="str">
        <f>Участники!G$17</f>
        <v>Город   А-16</v>
      </c>
      <c r="D469" s="8">
        <v>2</v>
      </c>
      <c r="E469" s="8">
        <v>9</v>
      </c>
      <c r="F469" s="8"/>
      <c r="G469" s="8"/>
      <c r="H469" s="8"/>
      <c r="I469" s="8"/>
      <c r="J469" s="8"/>
      <c r="K469" s="8"/>
      <c r="L469" s="8"/>
      <c r="M469" s="8"/>
      <c r="N469" s="11">
        <f t="shared" si="16"/>
        <v>11</v>
      </c>
      <c r="O469" s="12">
        <f>RANK(N469,N454:N473,0)</f>
        <v>8</v>
      </c>
    </row>
    <row r="470" spans="1:15" x14ac:dyDescent="0.25">
      <c r="A470" s="9" t="str">
        <f>Участники!E$18</f>
        <v>А-17</v>
      </c>
      <c r="B470" s="10" t="str">
        <f>Участники!F$18</f>
        <v>Имя   А-17</v>
      </c>
      <c r="C470" s="8" t="str">
        <f>Участники!G$18</f>
        <v>Город   А-17</v>
      </c>
      <c r="D470" s="8">
        <v>2</v>
      </c>
      <c r="E470" s="8">
        <v>4</v>
      </c>
      <c r="F470" s="8"/>
      <c r="G470" s="8"/>
      <c r="H470" s="8"/>
      <c r="I470" s="8"/>
      <c r="J470" s="8"/>
      <c r="K470" s="8"/>
      <c r="L470" s="8"/>
      <c r="M470" s="8"/>
      <c r="N470" s="11">
        <f t="shared" si="16"/>
        <v>6</v>
      </c>
      <c r="O470" s="12">
        <f>RANK(N470,N454:N473,0)</f>
        <v>15</v>
      </c>
    </row>
    <row r="471" spans="1:15" x14ac:dyDescent="0.25">
      <c r="A471" s="9" t="str">
        <f>Участники!E$19</f>
        <v>А-18</v>
      </c>
      <c r="B471" s="10" t="str">
        <f>Участники!F$19</f>
        <v>Имя   А-18</v>
      </c>
      <c r="C471" s="8" t="str">
        <f>Участники!G$19</f>
        <v>Город   А-18</v>
      </c>
      <c r="D471" s="8">
        <v>56</v>
      </c>
      <c r="E471" s="8">
        <v>7</v>
      </c>
      <c r="F471" s="8"/>
      <c r="G471" s="8"/>
      <c r="H471" s="8"/>
      <c r="I471" s="8"/>
      <c r="J471" s="8"/>
      <c r="K471" s="8"/>
      <c r="L471" s="8"/>
      <c r="M471" s="8"/>
      <c r="N471" s="11">
        <f t="shared" si="16"/>
        <v>63</v>
      </c>
      <c r="O471" s="12">
        <f>RANK(N471,N454:N473,0)</f>
        <v>1</v>
      </c>
    </row>
    <row r="472" spans="1:15" x14ac:dyDescent="0.25">
      <c r="A472" s="9" t="str">
        <f>Участники!E$20</f>
        <v>А-19</v>
      </c>
      <c r="B472" s="10" t="str">
        <f>Участники!F$20</f>
        <v>Имя   А-19</v>
      </c>
      <c r="C472" s="8" t="str">
        <f>Участники!G$20</f>
        <v>Город   А-19</v>
      </c>
      <c r="D472" s="8">
        <v>6</v>
      </c>
      <c r="E472" s="8">
        <v>5</v>
      </c>
      <c r="F472" s="8"/>
      <c r="G472" s="8"/>
      <c r="H472" s="8"/>
      <c r="I472" s="8"/>
      <c r="J472" s="8"/>
      <c r="K472" s="8"/>
      <c r="L472" s="8"/>
      <c r="M472" s="8"/>
      <c r="N472" s="11">
        <f t="shared" si="16"/>
        <v>11</v>
      </c>
      <c r="O472" s="12">
        <f>RANK(N472,N454:N473,0)</f>
        <v>8</v>
      </c>
    </row>
    <row r="473" spans="1:15" ht="15.75" thickBot="1" x14ac:dyDescent="0.3">
      <c r="A473" s="13" t="str">
        <f>Участники!E$21</f>
        <v>А-20</v>
      </c>
      <c r="B473" s="14" t="str">
        <f>Участники!F$21</f>
        <v>Имя   А-20</v>
      </c>
      <c r="C473" s="15" t="str">
        <f>Участники!G$21</f>
        <v>Город   А-20</v>
      </c>
      <c r="D473" s="15">
        <v>2</v>
      </c>
      <c r="E473" s="15">
        <v>1</v>
      </c>
      <c r="F473" s="15"/>
      <c r="G473" s="15"/>
      <c r="H473" s="15"/>
      <c r="I473" s="15"/>
      <c r="J473" s="15"/>
      <c r="K473" s="15"/>
      <c r="L473" s="15"/>
      <c r="M473" s="15"/>
      <c r="N473" s="16">
        <f t="shared" si="16"/>
        <v>3</v>
      </c>
      <c r="O473" s="17">
        <f>RANK(N473,N454:N473,0)</f>
        <v>19</v>
      </c>
    </row>
    <row r="476" spans="1:15" ht="15.75" thickBot="1" x14ac:dyDescent="0.3"/>
    <row r="477" spans="1:15" x14ac:dyDescent="0.25">
      <c r="A477" s="36" t="s">
        <v>1</v>
      </c>
      <c r="B477" s="37" t="s">
        <v>43</v>
      </c>
      <c r="C477" s="37" t="s">
        <v>44</v>
      </c>
      <c r="D477" s="27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9"/>
    </row>
    <row r="478" spans="1:15" x14ac:dyDescent="0.25">
      <c r="A478" s="7" t="str">
        <f>Участники!E19</f>
        <v>А-18</v>
      </c>
      <c r="B478" s="7" t="str">
        <f>Участники!F19</f>
        <v>Имя   А-18</v>
      </c>
      <c r="C478" s="7" t="str">
        <f>Участники!G19</f>
        <v>Город   А-18</v>
      </c>
      <c r="D478" s="30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2"/>
    </row>
    <row r="479" spans="1:15" x14ac:dyDescent="0.25">
      <c r="A479" s="19"/>
      <c r="B479" s="20"/>
      <c r="C479" s="21"/>
      <c r="D479" s="33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5"/>
    </row>
    <row r="480" spans="1:15" x14ac:dyDescent="0.25">
      <c r="A480" s="38"/>
      <c r="B480" s="39"/>
      <c r="C480" s="40"/>
      <c r="D480" s="104" t="s">
        <v>56</v>
      </c>
      <c r="E480" s="104"/>
      <c r="F480" s="104"/>
      <c r="G480" s="104"/>
      <c r="H480" s="104"/>
      <c r="I480" s="104"/>
      <c r="J480" s="104"/>
      <c r="K480" s="104"/>
      <c r="L480" s="104"/>
      <c r="M480" s="104"/>
      <c r="N480" s="105" t="s">
        <v>57</v>
      </c>
      <c r="O480" s="106" t="s">
        <v>58</v>
      </c>
    </row>
    <row r="481" spans="1:15" x14ac:dyDescent="0.25">
      <c r="A481" s="38" t="s">
        <v>1</v>
      </c>
      <c r="B481" s="40" t="s">
        <v>45</v>
      </c>
      <c r="C481" s="40" t="s">
        <v>44</v>
      </c>
      <c r="D481" s="40" t="s">
        <v>46</v>
      </c>
      <c r="E481" s="40" t="s">
        <v>47</v>
      </c>
      <c r="F481" s="40" t="s">
        <v>48</v>
      </c>
      <c r="G481" s="40" t="s">
        <v>49</v>
      </c>
      <c r="H481" s="40" t="s">
        <v>50</v>
      </c>
      <c r="I481" s="40" t="s">
        <v>51</v>
      </c>
      <c r="J481" s="40" t="s">
        <v>52</v>
      </c>
      <c r="K481" s="40" t="s">
        <v>53</v>
      </c>
      <c r="L481" s="40" t="s">
        <v>54</v>
      </c>
      <c r="M481" s="40" t="s">
        <v>55</v>
      </c>
      <c r="N481" s="105"/>
      <c r="O481" s="106"/>
    </row>
    <row r="482" spans="1:15" x14ac:dyDescent="0.25">
      <c r="A482" s="22" t="str">
        <f>Участники!E$2</f>
        <v>А-1</v>
      </c>
      <c r="B482" s="23" t="str">
        <f>Участники!F$2</f>
        <v>Имя   А-1</v>
      </c>
      <c r="C482" s="24" t="str">
        <f>Участники!G$2</f>
        <v>Город   А-1</v>
      </c>
      <c r="D482" s="24">
        <v>8</v>
      </c>
      <c r="E482" s="24">
        <v>5</v>
      </c>
      <c r="F482" s="24"/>
      <c r="G482" s="24"/>
      <c r="H482" s="24"/>
      <c r="I482" s="24"/>
      <c r="J482" s="24"/>
      <c r="K482" s="24"/>
      <c r="L482" s="24"/>
      <c r="M482" s="24"/>
      <c r="N482" s="25">
        <f>D482+E482+F482+G482+H482+I482+J482+K482+L482+M482</f>
        <v>13</v>
      </c>
      <c r="O482" s="26">
        <f>RANK(N482,N482:N501,0)</f>
        <v>6</v>
      </c>
    </row>
    <row r="483" spans="1:15" x14ac:dyDescent="0.25">
      <c r="A483" s="9" t="str">
        <f>Участники!E$3</f>
        <v>А-2</v>
      </c>
      <c r="B483" s="10" t="str">
        <f>Участники!F$3</f>
        <v>Имя   А-2</v>
      </c>
      <c r="C483" s="8" t="str">
        <f>Участники!G$3</f>
        <v>Город   А-2</v>
      </c>
      <c r="D483" s="8">
        <v>7</v>
      </c>
      <c r="E483" s="8">
        <v>6</v>
      </c>
      <c r="F483" s="8"/>
      <c r="G483" s="8"/>
      <c r="H483" s="8"/>
      <c r="I483" s="8"/>
      <c r="J483" s="8"/>
      <c r="K483" s="8"/>
      <c r="L483" s="8"/>
      <c r="M483" s="8"/>
      <c r="N483" s="11">
        <f t="shared" ref="N483:N501" si="17">D483+E483+F483+G483+H483+I483+J483+K483+L483+M483</f>
        <v>13</v>
      </c>
      <c r="O483" s="12">
        <f>RANK(N483,N482:N501,0)</f>
        <v>6</v>
      </c>
    </row>
    <row r="484" spans="1:15" x14ac:dyDescent="0.25">
      <c r="A484" s="9" t="str">
        <f>Участники!E$4</f>
        <v>А-3</v>
      </c>
      <c r="B484" s="10" t="str">
        <f>Участники!F$4</f>
        <v>Имя   А-3</v>
      </c>
      <c r="C484" s="8" t="str">
        <f>Участники!G$4</f>
        <v>Город   А-3</v>
      </c>
      <c r="D484" s="8">
        <v>9</v>
      </c>
      <c r="E484" s="8">
        <v>8</v>
      </c>
      <c r="F484" s="8"/>
      <c r="G484" s="8"/>
      <c r="H484" s="8"/>
      <c r="I484" s="8"/>
      <c r="J484" s="8"/>
      <c r="K484" s="8"/>
      <c r="L484" s="8"/>
      <c r="M484" s="8"/>
      <c r="N484" s="11">
        <f t="shared" si="17"/>
        <v>17</v>
      </c>
      <c r="O484" s="12">
        <f>RANK(N484,N482:N501,0)</f>
        <v>2</v>
      </c>
    </row>
    <row r="485" spans="1:15" x14ac:dyDescent="0.25">
      <c r="A485" s="9" t="str">
        <f>Участники!E$5</f>
        <v>А-4</v>
      </c>
      <c r="B485" s="10" t="str">
        <f>Участники!F$5</f>
        <v>Имя   А-4</v>
      </c>
      <c r="C485" s="8" t="str">
        <f>Участники!G$5</f>
        <v>Город   А-4</v>
      </c>
      <c r="D485" s="8">
        <v>4</v>
      </c>
      <c r="E485" s="8">
        <v>7</v>
      </c>
      <c r="F485" s="8"/>
      <c r="G485" s="8"/>
      <c r="H485" s="8"/>
      <c r="I485" s="8"/>
      <c r="J485" s="8"/>
      <c r="K485" s="8"/>
      <c r="L485" s="8"/>
      <c r="M485" s="8"/>
      <c r="N485" s="11">
        <f t="shared" si="17"/>
        <v>11</v>
      </c>
      <c r="O485" s="12">
        <f>RANK(N485,N482:N501,0)</f>
        <v>11</v>
      </c>
    </row>
    <row r="486" spans="1:15" x14ac:dyDescent="0.25">
      <c r="A486" s="9" t="str">
        <f>Участники!E$6</f>
        <v>А-5</v>
      </c>
      <c r="B486" s="10" t="str">
        <f>Участники!F$6</f>
        <v>Имя   А-5</v>
      </c>
      <c r="C486" s="8" t="str">
        <f>Участники!G$6</f>
        <v>Город   А-5</v>
      </c>
      <c r="D486" s="8">
        <v>8</v>
      </c>
      <c r="E486" s="8">
        <v>8</v>
      </c>
      <c r="F486" s="8"/>
      <c r="G486" s="8"/>
      <c r="H486" s="8"/>
      <c r="I486" s="8"/>
      <c r="J486" s="8"/>
      <c r="K486" s="8"/>
      <c r="L486" s="8"/>
      <c r="M486" s="8"/>
      <c r="N486" s="11">
        <f t="shared" si="17"/>
        <v>16</v>
      </c>
      <c r="O486" s="12">
        <f>RANK(N486,N482:N501,0)</f>
        <v>3</v>
      </c>
    </row>
    <row r="487" spans="1:15" x14ac:dyDescent="0.25">
      <c r="A487" s="9" t="str">
        <f>Участники!E$7</f>
        <v>А-6</v>
      </c>
      <c r="B487" s="10" t="str">
        <f>Участники!F$7</f>
        <v>Имя   А-6</v>
      </c>
      <c r="C487" s="8" t="str">
        <f>Участники!G$7</f>
        <v>Город   А-6</v>
      </c>
      <c r="D487" s="8">
        <v>8</v>
      </c>
      <c r="E487" s="8">
        <v>5</v>
      </c>
      <c r="F487" s="8"/>
      <c r="G487" s="8"/>
      <c r="H487" s="8"/>
      <c r="I487" s="8"/>
      <c r="J487" s="8"/>
      <c r="K487" s="8"/>
      <c r="L487" s="8"/>
      <c r="M487" s="8"/>
      <c r="N487" s="11">
        <f t="shared" si="17"/>
        <v>13</v>
      </c>
      <c r="O487" s="12">
        <f>RANK(N487,N482:N501,0)</f>
        <v>6</v>
      </c>
    </row>
    <row r="488" spans="1:15" x14ac:dyDescent="0.25">
      <c r="A488" s="9" t="str">
        <f>Участники!E$8</f>
        <v>А-7</v>
      </c>
      <c r="B488" s="10" t="str">
        <f>Участники!F$8</f>
        <v>Имя   А-7</v>
      </c>
      <c r="C488" s="8" t="str">
        <f>Участники!G$8</f>
        <v>Город   А-7</v>
      </c>
      <c r="D488" s="8">
        <v>5</v>
      </c>
      <c r="E488" s="8">
        <v>8</v>
      </c>
      <c r="F488" s="8"/>
      <c r="G488" s="8"/>
      <c r="H488" s="8"/>
      <c r="I488" s="8"/>
      <c r="J488" s="8"/>
      <c r="K488" s="8"/>
      <c r="L488" s="8"/>
      <c r="M488" s="8"/>
      <c r="N488" s="11">
        <f t="shared" si="17"/>
        <v>13</v>
      </c>
      <c r="O488" s="12">
        <f>RANK(N488,N482:N501,0)</f>
        <v>6</v>
      </c>
    </row>
    <row r="489" spans="1:15" x14ac:dyDescent="0.25">
      <c r="A489" s="9" t="str">
        <f>Участники!E$9</f>
        <v>А-8</v>
      </c>
      <c r="B489" s="10" t="str">
        <f>Участники!F$9</f>
        <v>Имя   А-8</v>
      </c>
      <c r="C489" s="8" t="str">
        <f>Участники!G$9</f>
        <v>Город   А-8</v>
      </c>
      <c r="D489" s="8">
        <v>6</v>
      </c>
      <c r="E489" s="8">
        <v>8</v>
      </c>
      <c r="F489" s="8"/>
      <c r="G489" s="8"/>
      <c r="H489" s="8"/>
      <c r="I489" s="8"/>
      <c r="J489" s="8"/>
      <c r="K489" s="8"/>
      <c r="L489" s="8"/>
      <c r="M489" s="8"/>
      <c r="N489" s="11">
        <f t="shared" si="17"/>
        <v>14</v>
      </c>
      <c r="O489" s="12">
        <f>RANK(N489,N482:N501,0)</f>
        <v>4</v>
      </c>
    </row>
    <row r="490" spans="1:15" x14ac:dyDescent="0.25">
      <c r="A490" s="9" t="str">
        <f>Участники!E$10</f>
        <v>А-9</v>
      </c>
      <c r="B490" s="10" t="str">
        <f>Участники!F$10</f>
        <v>Имя   А-9</v>
      </c>
      <c r="C490" s="8" t="str">
        <f>Участники!G$10</f>
        <v>Город   А-9</v>
      </c>
      <c r="D490" s="8">
        <v>5</v>
      </c>
      <c r="E490" s="8">
        <v>6</v>
      </c>
      <c r="F490" s="8"/>
      <c r="G490" s="8"/>
      <c r="H490" s="8"/>
      <c r="I490" s="8"/>
      <c r="J490" s="8"/>
      <c r="K490" s="8"/>
      <c r="L490" s="8"/>
      <c r="M490" s="8"/>
      <c r="N490" s="11">
        <f t="shared" si="17"/>
        <v>11</v>
      </c>
      <c r="O490" s="12">
        <f>RANK(N490,N482:N501,0)</f>
        <v>11</v>
      </c>
    </row>
    <row r="491" spans="1:15" x14ac:dyDescent="0.25">
      <c r="A491" s="9" t="str">
        <f>Участники!E$11</f>
        <v>А-10</v>
      </c>
      <c r="B491" s="10" t="str">
        <f>Участники!F$11</f>
        <v>Имя   А-10</v>
      </c>
      <c r="C491" s="8" t="str">
        <f>Участники!G$11</f>
        <v>Город   А-10</v>
      </c>
      <c r="D491" s="8">
        <v>1</v>
      </c>
      <c r="E491" s="8">
        <v>8</v>
      </c>
      <c r="F491" s="8"/>
      <c r="G491" s="8"/>
      <c r="H491" s="8"/>
      <c r="I491" s="8"/>
      <c r="J491" s="8"/>
      <c r="K491" s="8"/>
      <c r="L491" s="8"/>
      <c r="M491" s="8"/>
      <c r="N491" s="11">
        <f t="shared" si="17"/>
        <v>9</v>
      </c>
      <c r="O491" s="12">
        <f>RANK(N491,N482:N501,0)</f>
        <v>16</v>
      </c>
    </row>
    <row r="492" spans="1:15" x14ac:dyDescent="0.25">
      <c r="A492" s="9" t="str">
        <f>Участники!E$12</f>
        <v>А-11</v>
      </c>
      <c r="B492" s="10" t="str">
        <f>Участники!F$12</f>
        <v>Имя   А-11</v>
      </c>
      <c r="C492" s="8" t="str">
        <f>Участники!G$12</f>
        <v>Город   А-11</v>
      </c>
      <c r="D492" s="8">
        <v>3</v>
      </c>
      <c r="E492" s="8">
        <v>7</v>
      </c>
      <c r="F492" s="8"/>
      <c r="G492" s="8"/>
      <c r="H492" s="8"/>
      <c r="I492" s="8"/>
      <c r="J492" s="8"/>
      <c r="K492" s="8"/>
      <c r="L492" s="8"/>
      <c r="M492" s="8"/>
      <c r="N492" s="11">
        <f t="shared" si="17"/>
        <v>10</v>
      </c>
      <c r="O492" s="12">
        <f>RANK(N492,N482:N501,0)</f>
        <v>14</v>
      </c>
    </row>
    <row r="493" spans="1:15" x14ac:dyDescent="0.25">
      <c r="A493" s="9" t="str">
        <f>Участники!E$13</f>
        <v>А-12</v>
      </c>
      <c r="B493" s="10" t="str">
        <f>Участники!F$13</f>
        <v>Имя   А-12</v>
      </c>
      <c r="C493" s="8" t="str">
        <f>Участники!G$13</f>
        <v>Город   А-12</v>
      </c>
      <c r="D493" s="8">
        <v>4</v>
      </c>
      <c r="E493" s="8">
        <v>5</v>
      </c>
      <c r="F493" s="8"/>
      <c r="G493" s="8"/>
      <c r="H493" s="8"/>
      <c r="I493" s="8"/>
      <c r="J493" s="8"/>
      <c r="K493" s="8"/>
      <c r="L493" s="8"/>
      <c r="M493" s="8"/>
      <c r="N493" s="11">
        <f t="shared" si="17"/>
        <v>9</v>
      </c>
      <c r="O493" s="12">
        <f>RANK(N493,N482:N501,0)</f>
        <v>16</v>
      </c>
    </row>
    <row r="494" spans="1:15" x14ac:dyDescent="0.25">
      <c r="A494" s="9" t="str">
        <f>Участники!E$14</f>
        <v>А-13</v>
      </c>
      <c r="B494" s="10" t="str">
        <f>Участники!F$14</f>
        <v>Имя   А-13</v>
      </c>
      <c r="C494" s="8" t="str">
        <f>Участники!G$14</f>
        <v>Город   А-13</v>
      </c>
      <c r="D494" s="8">
        <v>3</v>
      </c>
      <c r="E494" s="8">
        <v>5</v>
      </c>
      <c r="F494" s="8"/>
      <c r="G494" s="8"/>
      <c r="H494" s="8"/>
      <c r="I494" s="8"/>
      <c r="J494" s="8"/>
      <c r="K494" s="8"/>
      <c r="L494" s="8"/>
      <c r="M494" s="8"/>
      <c r="N494" s="11">
        <f t="shared" si="17"/>
        <v>8</v>
      </c>
      <c r="O494" s="12">
        <f>RANK(N494,N482:N501,0)</f>
        <v>19</v>
      </c>
    </row>
    <row r="495" spans="1:15" x14ac:dyDescent="0.25">
      <c r="A495" s="9" t="str">
        <f>Участники!E$15</f>
        <v>А-14</v>
      </c>
      <c r="B495" s="10" t="str">
        <f>Участники!F$15</f>
        <v>Имя   А-14</v>
      </c>
      <c r="C495" s="8" t="str">
        <f>Участники!G$15</f>
        <v>Город   А-14</v>
      </c>
      <c r="D495" s="8">
        <v>5</v>
      </c>
      <c r="E495" s="8">
        <v>7</v>
      </c>
      <c r="F495" s="8"/>
      <c r="G495" s="8"/>
      <c r="H495" s="8"/>
      <c r="I495" s="8"/>
      <c r="J495" s="8"/>
      <c r="K495" s="8"/>
      <c r="L495" s="8"/>
      <c r="M495" s="8"/>
      <c r="N495" s="11">
        <f t="shared" si="17"/>
        <v>12</v>
      </c>
      <c r="O495" s="12">
        <f>RANK(N495,N482:N501,0)</f>
        <v>10</v>
      </c>
    </row>
    <row r="496" spans="1:15" x14ac:dyDescent="0.25">
      <c r="A496" s="9" t="str">
        <f>Участники!E$16</f>
        <v>А-15</v>
      </c>
      <c r="B496" s="10" t="str">
        <f>Участники!F$16</f>
        <v>Имя   А-15</v>
      </c>
      <c r="C496" s="8" t="str">
        <f>Участники!G$16</f>
        <v>Город   А-15</v>
      </c>
      <c r="D496" s="8">
        <v>1</v>
      </c>
      <c r="E496" s="8">
        <v>8</v>
      </c>
      <c r="F496" s="8"/>
      <c r="G496" s="8"/>
      <c r="H496" s="8"/>
      <c r="I496" s="8"/>
      <c r="J496" s="8"/>
      <c r="K496" s="8"/>
      <c r="L496" s="8"/>
      <c r="M496" s="8"/>
      <c r="N496" s="11">
        <f t="shared" si="17"/>
        <v>9</v>
      </c>
      <c r="O496" s="12">
        <f>RANK(N496,N482:N501,0)</f>
        <v>16</v>
      </c>
    </row>
    <row r="497" spans="1:15" x14ac:dyDescent="0.25">
      <c r="A497" s="9" t="str">
        <f>Участники!E$17</f>
        <v>А-16</v>
      </c>
      <c r="B497" s="10" t="str">
        <f>Участники!F$17</f>
        <v>Имя   А-16</v>
      </c>
      <c r="C497" s="8" t="str">
        <f>Участники!G$17</f>
        <v>Город   А-16</v>
      </c>
      <c r="D497" s="8">
        <v>2</v>
      </c>
      <c r="E497" s="8">
        <v>4</v>
      </c>
      <c r="F497" s="8"/>
      <c r="G497" s="8"/>
      <c r="H497" s="8"/>
      <c r="I497" s="8"/>
      <c r="J497" s="8"/>
      <c r="K497" s="8"/>
      <c r="L497" s="8"/>
      <c r="M497" s="8"/>
      <c r="N497" s="11">
        <f t="shared" si="17"/>
        <v>6</v>
      </c>
      <c r="O497" s="12">
        <f>RANK(N497,N482:N501,0)</f>
        <v>20</v>
      </c>
    </row>
    <row r="498" spans="1:15" x14ac:dyDescent="0.25">
      <c r="A498" s="9" t="str">
        <f>Участники!E$18</f>
        <v>А-17</v>
      </c>
      <c r="B498" s="10" t="str">
        <f>Участники!F$18</f>
        <v>Имя   А-17</v>
      </c>
      <c r="C498" s="8" t="str">
        <f>Участники!G$18</f>
        <v>Город   А-17</v>
      </c>
      <c r="D498" s="8">
        <v>2</v>
      </c>
      <c r="E498" s="8">
        <v>8</v>
      </c>
      <c r="F498" s="8"/>
      <c r="G498" s="8"/>
      <c r="H498" s="8"/>
      <c r="I498" s="8"/>
      <c r="J498" s="8"/>
      <c r="K498" s="8"/>
      <c r="L498" s="8"/>
      <c r="M498" s="8"/>
      <c r="N498" s="11">
        <f t="shared" si="17"/>
        <v>10</v>
      </c>
      <c r="O498" s="12">
        <f>RANK(N498,N482:N501,0)</f>
        <v>14</v>
      </c>
    </row>
    <row r="499" spans="1:15" x14ac:dyDescent="0.25">
      <c r="A499" s="9" t="str">
        <f>Участники!E$19</f>
        <v>А-18</v>
      </c>
      <c r="B499" s="10" t="str">
        <f>Участники!F$19</f>
        <v>Имя   А-18</v>
      </c>
      <c r="C499" s="8" t="str">
        <f>Участники!G$19</f>
        <v>Город   А-18</v>
      </c>
      <c r="D499" s="8">
        <v>56</v>
      </c>
      <c r="E499" s="8">
        <v>6</v>
      </c>
      <c r="F499" s="8"/>
      <c r="G499" s="8"/>
      <c r="H499" s="8"/>
      <c r="I499" s="8"/>
      <c r="J499" s="8"/>
      <c r="K499" s="8"/>
      <c r="L499" s="8"/>
      <c r="M499" s="8"/>
      <c r="N499" s="11">
        <f t="shared" si="17"/>
        <v>62</v>
      </c>
      <c r="O499" s="12">
        <f>RANK(N499,N482:N501,0)</f>
        <v>1</v>
      </c>
    </row>
    <row r="500" spans="1:15" x14ac:dyDescent="0.25">
      <c r="A500" s="9" t="str">
        <f>Участники!E$20</f>
        <v>А-19</v>
      </c>
      <c r="B500" s="10" t="str">
        <f>Участники!F$20</f>
        <v>Имя   А-19</v>
      </c>
      <c r="C500" s="8" t="str">
        <f>Участники!G$20</f>
        <v>Город   А-19</v>
      </c>
      <c r="D500" s="8">
        <v>6</v>
      </c>
      <c r="E500" s="8">
        <v>5</v>
      </c>
      <c r="F500" s="8"/>
      <c r="G500" s="8"/>
      <c r="H500" s="8"/>
      <c r="I500" s="8"/>
      <c r="J500" s="8"/>
      <c r="K500" s="8"/>
      <c r="L500" s="8"/>
      <c r="M500" s="8"/>
      <c r="N500" s="11">
        <f t="shared" si="17"/>
        <v>11</v>
      </c>
      <c r="O500" s="12">
        <f>RANK(N500,N482:N501,0)</f>
        <v>11</v>
      </c>
    </row>
    <row r="501" spans="1:15" ht="15.75" thickBot="1" x14ac:dyDescent="0.3">
      <c r="A501" s="13" t="str">
        <f>Участники!E$21</f>
        <v>А-20</v>
      </c>
      <c r="B501" s="14" t="str">
        <f>Участники!F$21</f>
        <v>Имя   А-20</v>
      </c>
      <c r="C501" s="15" t="str">
        <f>Участники!G$21</f>
        <v>Город   А-20</v>
      </c>
      <c r="D501" s="15">
        <v>2</v>
      </c>
      <c r="E501" s="15">
        <v>12</v>
      </c>
      <c r="F501" s="15"/>
      <c r="G501" s="15"/>
      <c r="H501" s="15"/>
      <c r="I501" s="15"/>
      <c r="J501" s="15"/>
      <c r="K501" s="15"/>
      <c r="L501" s="15"/>
      <c r="M501" s="15"/>
      <c r="N501" s="16">
        <f t="shared" si="17"/>
        <v>14</v>
      </c>
      <c r="O501" s="17">
        <f>RANK(N501,N482:N501,0)</f>
        <v>4</v>
      </c>
    </row>
    <row r="504" spans="1:15" ht="15.75" thickBot="1" x14ac:dyDescent="0.3"/>
    <row r="505" spans="1:15" x14ac:dyDescent="0.25">
      <c r="A505" s="36" t="s">
        <v>1</v>
      </c>
      <c r="B505" s="37" t="s">
        <v>43</v>
      </c>
      <c r="C505" s="37" t="s">
        <v>44</v>
      </c>
      <c r="D505" s="27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9"/>
    </row>
    <row r="506" spans="1:15" x14ac:dyDescent="0.25">
      <c r="A506" s="7" t="str">
        <f>Участники!E20</f>
        <v>А-19</v>
      </c>
      <c r="B506" s="7" t="str">
        <f>Участники!F20</f>
        <v>Имя   А-19</v>
      </c>
      <c r="C506" s="7" t="str">
        <f>Участники!G20</f>
        <v>Город   А-19</v>
      </c>
      <c r="D506" s="30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2"/>
    </row>
    <row r="507" spans="1:15" x14ac:dyDescent="0.25">
      <c r="A507" s="19"/>
      <c r="B507" s="20"/>
      <c r="C507" s="21"/>
      <c r="D507" s="33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5"/>
    </row>
    <row r="508" spans="1:15" x14ac:dyDescent="0.25">
      <c r="A508" s="38"/>
      <c r="B508" s="39"/>
      <c r="C508" s="40"/>
      <c r="D508" s="104" t="s">
        <v>56</v>
      </c>
      <c r="E508" s="104"/>
      <c r="F508" s="104"/>
      <c r="G508" s="104"/>
      <c r="H508" s="104"/>
      <c r="I508" s="104"/>
      <c r="J508" s="104"/>
      <c r="K508" s="104"/>
      <c r="L508" s="104"/>
      <c r="M508" s="104"/>
      <c r="N508" s="105" t="s">
        <v>57</v>
      </c>
      <c r="O508" s="106" t="s">
        <v>58</v>
      </c>
    </row>
    <row r="509" spans="1:15" x14ac:dyDescent="0.25">
      <c r="A509" s="38" t="s">
        <v>1</v>
      </c>
      <c r="B509" s="40" t="s">
        <v>45</v>
      </c>
      <c r="C509" s="40" t="s">
        <v>44</v>
      </c>
      <c r="D509" s="40" t="s">
        <v>46</v>
      </c>
      <c r="E509" s="40" t="s">
        <v>47</v>
      </c>
      <c r="F509" s="40" t="s">
        <v>48</v>
      </c>
      <c r="G509" s="40" t="s">
        <v>49</v>
      </c>
      <c r="H509" s="40" t="s">
        <v>50</v>
      </c>
      <c r="I509" s="40" t="s">
        <v>51</v>
      </c>
      <c r="J509" s="40" t="s">
        <v>52</v>
      </c>
      <c r="K509" s="40" t="s">
        <v>53</v>
      </c>
      <c r="L509" s="40" t="s">
        <v>54</v>
      </c>
      <c r="M509" s="40" t="s">
        <v>55</v>
      </c>
      <c r="N509" s="105"/>
      <c r="O509" s="106"/>
    </row>
    <row r="510" spans="1:15" x14ac:dyDescent="0.25">
      <c r="A510" s="22" t="str">
        <f>Участники!E$2</f>
        <v>А-1</v>
      </c>
      <c r="B510" s="23" t="str">
        <f>Участники!F$2</f>
        <v>Имя   А-1</v>
      </c>
      <c r="C510" s="24" t="str">
        <f>Участники!G$2</f>
        <v>Город   А-1</v>
      </c>
      <c r="D510" s="24">
        <v>8</v>
      </c>
      <c r="E510" s="24"/>
      <c r="F510" s="24"/>
      <c r="G510" s="24"/>
      <c r="H510" s="24"/>
      <c r="I510" s="24"/>
      <c r="J510" s="24"/>
      <c r="K510" s="24"/>
      <c r="L510" s="24"/>
      <c r="M510" s="24"/>
      <c r="N510" s="25">
        <f>D510+E510+F510+G510+H510+I510+J510+K510+L510+M510</f>
        <v>8</v>
      </c>
      <c r="O510" s="26">
        <f>RANK(N510,N510:N529,0)</f>
        <v>3</v>
      </c>
    </row>
    <row r="511" spans="1:15" x14ac:dyDescent="0.25">
      <c r="A511" s="9" t="str">
        <f>Участники!E$3</f>
        <v>А-2</v>
      </c>
      <c r="B511" s="10" t="str">
        <f>Участники!F$3</f>
        <v>Имя   А-2</v>
      </c>
      <c r="C511" s="8" t="str">
        <f>Участники!G$3</f>
        <v>Город   А-2</v>
      </c>
      <c r="D511" s="8">
        <v>7</v>
      </c>
      <c r="E511" s="8"/>
      <c r="F511" s="8"/>
      <c r="G511" s="8"/>
      <c r="H511" s="8"/>
      <c r="I511" s="8"/>
      <c r="J511" s="8"/>
      <c r="K511" s="8"/>
      <c r="L511" s="8"/>
      <c r="M511" s="8"/>
      <c r="N511" s="11">
        <f t="shared" ref="N511:N529" si="18">D511+E511+F511+G511+H511+I511+J511+K511+L511+M511</f>
        <v>7</v>
      </c>
      <c r="O511" s="12">
        <f>RANK(N511,N510:N529,0)</f>
        <v>6</v>
      </c>
    </row>
    <row r="512" spans="1:15" x14ac:dyDescent="0.25">
      <c r="A512" s="9" t="str">
        <f>Участники!E$4</f>
        <v>А-3</v>
      </c>
      <c r="B512" s="10" t="str">
        <f>Участники!F$4</f>
        <v>Имя   А-3</v>
      </c>
      <c r="C512" s="8" t="str">
        <f>Участники!G$4</f>
        <v>Город   А-3</v>
      </c>
      <c r="D512" s="8">
        <v>9</v>
      </c>
      <c r="E512" s="8"/>
      <c r="F512" s="8"/>
      <c r="G512" s="8"/>
      <c r="H512" s="8"/>
      <c r="I512" s="8"/>
      <c r="J512" s="8"/>
      <c r="K512" s="8"/>
      <c r="L512" s="8"/>
      <c r="M512" s="8"/>
      <c r="N512" s="11">
        <f t="shared" si="18"/>
        <v>9</v>
      </c>
      <c r="O512" s="12">
        <f>RANK(N512,N510:N529,0)</f>
        <v>2</v>
      </c>
    </row>
    <row r="513" spans="1:15" x14ac:dyDescent="0.25">
      <c r="A513" s="9" t="str">
        <f>Участники!E$5</f>
        <v>А-4</v>
      </c>
      <c r="B513" s="10" t="str">
        <f>Участники!F$5</f>
        <v>Имя   А-4</v>
      </c>
      <c r="C513" s="8" t="str">
        <f>Участники!G$5</f>
        <v>Город   А-4</v>
      </c>
      <c r="D513" s="8">
        <v>4</v>
      </c>
      <c r="E513" s="8"/>
      <c r="F513" s="8"/>
      <c r="G513" s="8"/>
      <c r="H513" s="8"/>
      <c r="I513" s="8"/>
      <c r="J513" s="8"/>
      <c r="K513" s="8"/>
      <c r="L513" s="8"/>
      <c r="M513" s="8"/>
      <c r="N513" s="11">
        <f t="shared" si="18"/>
        <v>4</v>
      </c>
      <c r="O513" s="12">
        <f>RANK(N513,N510:N529,0)</f>
        <v>12</v>
      </c>
    </row>
    <row r="514" spans="1:15" x14ac:dyDescent="0.25">
      <c r="A514" s="9" t="str">
        <f>Участники!E$6</f>
        <v>А-5</v>
      </c>
      <c r="B514" s="10" t="str">
        <f>Участники!F$6</f>
        <v>Имя   А-5</v>
      </c>
      <c r="C514" s="8" t="str">
        <f>Участники!G$6</f>
        <v>Город   А-5</v>
      </c>
      <c r="D514" s="8">
        <v>8</v>
      </c>
      <c r="E514" s="8"/>
      <c r="F514" s="8"/>
      <c r="G514" s="8"/>
      <c r="H514" s="8"/>
      <c r="I514" s="8"/>
      <c r="J514" s="8"/>
      <c r="K514" s="8"/>
      <c r="L514" s="8"/>
      <c r="M514" s="8"/>
      <c r="N514" s="11">
        <f t="shared" si="18"/>
        <v>8</v>
      </c>
      <c r="O514" s="12">
        <f>RANK(N514,N510:N529,0)</f>
        <v>3</v>
      </c>
    </row>
    <row r="515" spans="1:15" x14ac:dyDescent="0.25">
      <c r="A515" s="9" t="str">
        <f>Участники!E$7</f>
        <v>А-6</v>
      </c>
      <c r="B515" s="10" t="str">
        <f>Участники!F$7</f>
        <v>Имя   А-6</v>
      </c>
      <c r="C515" s="8" t="str">
        <f>Участники!G$7</f>
        <v>Город   А-6</v>
      </c>
      <c r="D515" s="8">
        <v>8</v>
      </c>
      <c r="E515" s="8"/>
      <c r="F515" s="8"/>
      <c r="G515" s="8"/>
      <c r="H515" s="8"/>
      <c r="I515" s="8"/>
      <c r="J515" s="8"/>
      <c r="K515" s="8"/>
      <c r="L515" s="8"/>
      <c r="M515" s="8"/>
      <c r="N515" s="11">
        <f t="shared" si="18"/>
        <v>8</v>
      </c>
      <c r="O515" s="12">
        <f>RANK(N515,N510:N529,0)</f>
        <v>3</v>
      </c>
    </row>
    <row r="516" spans="1:15" x14ac:dyDescent="0.25">
      <c r="A516" s="9" t="str">
        <f>Участники!E$8</f>
        <v>А-7</v>
      </c>
      <c r="B516" s="10" t="str">
        <f>Участники!F$8</f>
        <v>Имя   А-7</v>
      </c>
      <c r="C516" s="8" t="str">
        <f>Участники!G$8</f>
        <v>Город   А-7</v>
      </c>
      <c r="D516" s="8">
        <v>5</v>
      </c>
      <c r="E516" s="8"/>
      <c r="F516" s="8"/>
      <c r="G516" s="8"/>
      <c r="H516" s="8"/>
      <c r="I516" s="8"/>
      <c r="J516" s="8"/>
      <c r="K516" s="8"/>
      <c r="L516" s="8"/>
      <c r="M516" s="8"/>
      <c r="N516" s="11">
        <f t="shared" si="18"/>
        <v>5</v>
      </c>
      <c r="O516" s="12">
        <f>RANK(N516,N510:N529,0)</f>
        <v>9</v>
      </c>
    </row>
    <row r="517" spans="1:15" x14ac:dyDescent="0.25">
      <c r="A517" s="9" t="str">
        <f>Участники!E$9</f>
        <v>А-8</v>
      </c>
      <c r="B517" s="10" t="str">
        <f>Участники!F$9</f>
        <v>Имя   А-8</v>
      </c>
      <c r="C517" s="8" t="str">
        <f>Участники!G$9</f>
        <v>Город   А-8</v>
      </c>
      <c r="D517" s="8">
        <v>6</v>
      </c>
      <c r="E517" s="8"/>
      <c r="F517" s="8"/>
      <c r="G517" s="8"/>
      <c r="H517" s="8"/>
      <c r="I517" s="8"/>
      <c r="J517" s="8"/>
      <c r="K517" s="8"/>
      <c r="L517" s="8"/>
      <c r="M517" s="8"/>
      <c r="N517" s="11">
        <f t="shared" si="18"/>
        <v>6</v>
      </c>
      <c r="O517" s="12">
        <f>RANK(N517,N510:N529,0)</f>
        <v>7</v>
      </c>
    </row>
    <row r="518" spans="1:15" x14ac:dyDescent="0.25">
      <c r="A518" s="9" t="str">
        <f>Участники!E$10</f>
        <v>А-9</v>
      </c>
      <c r="B518" s="10" t="str">
        <f>Участники!F$10</f>
        <v>Имя   А-9</v>
      </c>
      <c r="C518" s="8" t="str">
        <f>Участники!G$10</f>
        <v>Город   А-9</v>
      </c>
      <c r="D518" s="8">
        <v>5</v>
      </c>
      <c r="E518" s="8"/>
      <c r="F518" s="8"/>
      <c r="G518" s="8"/>
      <c r="H518" s="8"/>
      <c r="I518" s="8"/>
      <c r="J518" s="8"/>
      <c r="K518" s="8"/>
      <c r="L518" s="8"/>
      <c r="M518" s="8"/>
      <c r="N518" s="11">
        <f t="shared" si="18"/>
        <v>5</v>
      </c>
      <c r="O518" s="12">
        <f>RANK(N518,N510:N529,0)</f>
        <v>9</v>
      </c>
    </row>
    <row r="519" spans="1:15" x14ac:dyDescent="0.25">
      <c r="A519" s="9" t="str">
        <f>Участники!E$11</f>
        <v>А-10</v>
      </c>
      <c r="B519" s="10" t="str">
        <f>Участники!F$11</f>
        <v>Имя   А-10</v>
      </c>
      <c r="C519" s="8" t="str">
        <f>Участники!G$11</f>
        <v>Город   А-10</v>
      </c>
      <c r="D519" s="8">
        <v>1</v>
      </c>
      <c r="E519" s="8"/>
      <c r="F519" s="8"/>
      <c r="G519" s="8"/>
      <c r="H519" s="8"/>
      <c r="I519" s="8"/>
      <c r="J519" s="8"/>
      <c r="K519" s="8"/>
      <c r="L519" s="8"/>
      <c r="M519" s="8"/>
      <c r="N519" s="11">
        <f t="shared" si="18"/>
        <v>1</v>
      </c>
      <c r="O519" s="12">
        <f>RANK(N519,N510:N529,0)</f>
        <v>19</v>
      </c>
    </row>
    <row r="520" spans="1:15" x14ac:dyDescent="0.25">
      <c r="A520" s="9" t="str">
        <f>Участники!E$12</f>
        <v>А-11</v>
      </c>
      <c r="B520" s="10" t="str">
        <f>Участники!F$12</f>
        <v>Имя   А-11</v>
      </c>
      <c r="C520" s="8" t="str">
        <f>Участники!G$12</f>
        <v>Город   А-11</v>
      </c>
      <c r="D520" s="8">
        <v>3</v>
      </c>
      <c r="E520" s="8"/>
      <c r="F520" s="8"/>
      <c r="G520" s="8"/>
      <c r="H520" s="8"/>
      <c r="I520" s="8"/>
      <c r="J520" s="8"/>
      <c r="K520" s="8"/>
      <c r="L520" s="8"/>
      <c r="M520" s="8"/>
      <c r="N520" s="11">
        <f t="shared" si="18"/>
        <v>3</v>
      </c>
      <c r="O520" s="12">
        <f>RANK(N520,N510:N529,0)</f>
        <v>14</v>
      </c>
    </row>
    <row r="521" spans="1:15" x14ac:dyDescent="0.25">
      <c r="A521" s="9" t="str">
        <f>Участники!E$13</f>
        <v>А-12</v>
      </c>
      <c r="B521" s="10" t="str">
        <f>Участники!F$13</f>
        <v>Имя   А-12</v>
      </c>
      <c r="C521" s="8" t="str">
        <f>Участники!G$13</f>
        <v>Город   А-12</v>
      </c>
      <c r="D521" s="8">
        <v>4</v>
      </c>
      <c r="E521" s="8"/>
      <c r="F521" s="8"/>
      <c r="G521" s="8"/>
      <c r="H521" s="8"/>
      <c r="I521" s="8"/>
      <c r="J521" s="8"/>
      <c r="K521" s="8"/>
      <c r="L521" s="8"/>
      <c r="M521" s="8"/>
      <c r="N521" s="11">
        <f t="shared" si="18"/>
        <v>4</v>
      </c>
      <c r="O521" s="12">
        <f>RANK(N521,N510:N529,0)</f>
        <v>12</v>
      </c>
    </row>
    <row r="522" spans="1:15" x14ac:dyDescent="0.25">
      <c r="A522" s="9" t="str">
        <f>Участники!E$14</f>
        <v>А-13</v>
      </c>
      <c r="B522" s="10" t="str">
        <f>Участники!F$14</f>
        <v>Имя   А-13</v>
      </c>
      <c r="C522" s="8" t="str">
        <f>Участники!G$14</f>
        <v>Город   А-13</v>
      </c>
      <c r="D522" s="8">
        <v>3</v>
      </c>
      <c r="E522" s="8"/>
      <c r="F522" s="8"/>
      <c r="G522" s="8"/>
      <c r="H522" s="8"/>
      <c r="I522" s="8"/>
      <c r="J522" s="8"/>
      <c r="K522" s="8"/>
      <c r="L522" s="8"/>
      <c r="M522" s="8"/>
      <c r="N522" s="11">
        <f t="shared" si="18"/>
        <v>3</v>
      </c>
      <c r="O522" s="12">
        <f>RANK(N522,N510:N529,0)</f>
        <v>14</v>
      </c>
    </row>
    <row r="523" spans="1:15" x14ac:dyDescent="0.25">
      <c r="A523" s="9" t="str">
        <f>Участники!E$15</f>
        <v>А-14</v>
      </c>
      <c r="B523" s="10" t="str">
        <f>Участники!F$15</f>
        <v>Имя   А-14</v>
      </c>
      <c r="C523" s="8" t="str">
        <f>Участники!G$15</f>
        <v>Город   А-14</v>
      </c>
      <c r="D523" s="8">
        <v>5</v>
      </c>
      <c r="E523" s="8"/>
      <c r="F523" s="8"/>
      <c r="G523" s="8"/>
      <c r="H523" s="8"/>
      <c r="I523" s="8"/>
      <c r="J523" s="8"/>
      <c r="K523" s="8"/>
      <c r="L523" s="8"/>
      <c r="M523" s="8"/>
      <c r="N523" s="11">
        <f t="shared" si="18"/>
        <v>5</v>
      </c>
      <c r="O523" s="12">
        <f>RANK(N523,N510:N529,0)</f>
        <v>9</v>
      </c>
    </row>
    <row r="524" spans="1:15" x14ac:dyDescent="0.25">
      <c r="A524" s="9" t="str">
        <f>Участники!E$16</f>
        <v>А-15</v>
      </c>
      <c r="B524" s="10" t="str">
        <f>Участники!F$16</f>
        <v>Имя   А-15</v>
      </c>
      <c r="C524" s="8" t="str">
        <f>Участники!G$16</f>
        <v>Город   А-15</v>
      </c>
      <c r="D524" s="8">
        <v>1</v>
      </c>
      <c r="E524" s="8"/>
      <c r="F524" s="8"/>
      <c r="G524" s="8"/>
      <c r="H524" s="8"/>
      <c r="I524" s="8"/>
      <c r="J524" s="8"/>
      <c r="K524" s="8"/>
      <c r="L524" s="8"/>
      <c r="M524" s="8"/>
      <c r="N524" s="11">
        <f t="shared" si="18"/>
        <v>1</v>
      </c>
      <c r="O524" s="12">
        <f>RANK(N524,N510:N529,0)</f>
        <v>19</v>
      </c>
    </row>
    <row r="525" spans="1:15" x14ac:dyDescent="0.25">
      <c r="A525" s="9" t="str">
        <f>Участники!E$17</f>
        <v>А-16</v>
      </c>
      <c r="B525" s="10" t="str">
        <f>Участники!F$17</f>
        <v>Имя   А-16</v>
      </c>
      <c r="C525" s="8" t="str">
        <f>Участники!G$17</f>
        <v>Город   А-16</v>
      </c>
      <c r="D525" s="8">
        <v>2</v>
      </c>
      <c r="E525" s="8"/>
      <c r="F525" s="8"/>
      <c r="G525" s="8"/>
      <c r="H525" s="8"/>
      <c r="I525" s="8"/>
      <c r="J525" s="8"/>
      <c r="K525" s="8"/>
      <c r="L525" s="8"/>
      <c r="M525" s="8"/>
      <c r="N525" s="11">
        <f t="shared" si="18"/>
        <v>2</v>
      </c>
      <c r="O525" s="12">
        <f>RANK(N525,N510:N529,0)</f>
        <v>16</v>
      </c>
    </row>
    <row r="526" spans="1:15" x14ac:dyDescent="0.25">
      <c r="A526" s="9" t="str">
        <f>Участники!E$18</f>
        <v>А-17</v>
      </c>
      <c r="B526" s="10" t="str">
        <f>Участники!F$18</f>
        <v>Имя   А-17</v>
      </c>
      <c r="C526" s="8" t="str">
        <f>Участники!G$18</f>
        <v>Город   А-17</v>
      </c>
      <c r="D526" s="8">
        <v>2</v>
      </c>
      <c r="E526" s="8"/>
      <c r="F526" s="8"/>
      <c r="G526" s="8"/>
      <c r="H526" s="8"/>
      <c r="I526" s="8"/>
      <c r="J526" s="8"/>
      <c r="K526" s="8"/>
      <c r="L526" s="8"/>
      <c r="M526" s="8"/>
      <c r="N526" s="11">
        <f t="shared" si="18"/>
        <v>2</v>
      </c>
      <c r="O526" s="12">
        <f>RANK(N526,N510:N529,0)</f>
        <v>16</v>
      </c>
    </row>
    <row r="527" spans="1:15" x14ac:dyDescent="0.25">
      <c r="A527" s="9" t="str">
        <f>Участники!E$19</f>
        <v>А-18</v>
      </c>
      <c r="B527" s="10" t="str">
        <f>Участники!F$19</f>
        <v>Имя   А-18</v>
      </c>
      <c r="C527" s="8" t="str">
        <f>Участники!G$19</f>
        <v>Город   А-18</v>
      </c>
      <c r="D527" s="8">
        <v>56</v>
      </c>
      <c r="E527" s="8"/>
      <c r="F527" s="8"/>
      <c r="G527" s="8"/>
      <c r="H527" s="8"/>
      <c r="I527" s="8"/>
      <c r="J527" s="8"/>
      <c r="K527" s="8"/>
      <c r="L527" s="8"/>
      <c r="M527" s="8"/>
      <c r="N527" s="11">
        <f t="shared" si="18"/>
        <v>56</v>
      </c>
      <c r="O527" s="12">
        <f>RANK(N527,N510:N529,0)</f>
        <v>1</v>
      </c>
    </row>
    <row r="528" spans="1:15" x14ac:dyDescent="0.25">
      <c r="A528" s="9" t="str">
        <f>Участники!E$20</f>
        <v>А-19</v>
      </c>
      <c r="B528" s="10" t="str">
        <f>Участники!F$20</f>
        <v>Имя   А-19</v>
      </c>
      <c r="C528" s="8" t="str">
        <f>Участники!G$20</f>
        <v>Город   А-19</v>
      </c>
      <c r="D528" s="8">
        <v>6</v>
      </c>
      <c r="E528" s="8"/>
      <c r="F528" s="8"/>
      <c r="G528" s="8"/>
      <c r="H528" s="8"/>
      <c r="I528" s="8"/>
      <c r="J528" s="8"/>
      <c r="K528" s="8"/>
      <c r="L528" s="8"/>
      <c r="M528" s="8"/>
      <c r="N528" s="11">
        <f t="shared" si="18"/>
        <v>6</v>
      </c>
      <c r="O528" s="12">
        <f>RANK(N528,N510:N529,0)</f>
        <v>7</v>
      </c>
    </row>
    <row r="529" spans="1:15" ht="15.75" thickBot="1" x14ac:dyDescent="0.3">
      <c r="A529" s="13" t="str">
        <f>Участники!E$21</f>
        <v>А-20</v>
      </c>
      <c r="B529" s="14" t="str">
        <f>Участники!F$21</f>
        <v>Имя   А-20</v>
      </c>
      <c r="C529" s="15" t="str">
        <f>Участники!G$21</f>
        <v>Город   А-20</v>
      </c>
      <c r="D529" s="15">
        <v>2</v>
      </c>
      <c r="E529" s="15"/>
      <c r="F529" s="15"/>
      <c r="G529" s="15"/>
      <c r="H529" s="15"/>
      <c r="I529" s="15"/>
      <c r="J529" s="15"/>
      <c r="K529" s="15"/>
      <c r="L529" s="15"/>
      <c r="M529" s="15"/>
      <c r="N529" s="16">
        <f t="shared" si="18"/>
        <v>2</v>
      </c>
      <c r="O529" s="17">
        <f>RANK(N529,N510:N529,0)</f>
        <v>16</v>
      </c>
    </row>
    <row r="532" spans="1:15" ht="15.75" thickBot="1" x14ac:dyDescent="0.3"/>
    <row r="533" spans="1:15" x14ac:dyDescent="0.25">
      <c r="A533" s="36" t="s">
        <v>1</v>
      </c>
      <c r="B533" s="37" t="s">
        <v>43</v>
      </c>
      <c r="C533" s="37" t="s">
        <v>44</v>
      </c>
      <c r="D533" s="27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9"/>
    </row>
    <row r="534" spans="1:15" x14ac:dyDescent="0.25">
      <c r="A534" s="7" t="str">
        <f>Участники!E21</f>
        <v>А-20</v>
      </c>
      <c r="B534" s="7" t="str">
        <f>Участники!F21</f>
        <v>Имя   А-20</v>
      </c>
      <c r="C534" s="7" t="str">
        <f>Участники!G21</f>
        <v>Город   А-20</v>
      </c>
      <c r="D534" s="30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2"/>
    </row>
    <row r="535" spans="1:15" x14ac:dyDescent="0.25">
      <c r="A535" s="19"/>
      <c r="B535" s="20"/>
      <c r="C535" s="21"/>
      <c r="D535" s="33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5"/>
    </row>
    <row r="536" spans="1:15" x14ac:dyDescent="0.25">
      <c r="A536" s="38"/>
      <c r="B536" s="39"/>
      <c r="C536" s="40"/>
      <c r="D536" s="104" t="s">
        <v>56</v>
      </c>
      <c r="E536" s="104"/>
      <c r="F536" s="104"/>
      <c r="G536" s="104"/>
      <c r="H536" s="104"/>
      <c r="I536" s="104"/>
      <c r="J536" s="104"/>
      <c r="K536" s="104"/>
      <c r="L536" s="104"/>
      <c r="M536" s="104"/>
      <c r="N536" s="105" t="s">
        <v>57</v>
      </c>
      <c r="O536" s="106" t="s">
        <v>58</v>
      </c>
    </row>
    <row r="537" spans="1:15" x14ac:dyDescent="0.25">
      <c r="A537" s="38" t="s">
        <v>1</v>
      </c>
      <c r="B537" s="40" t="s">
        <v>45</v>
      </c>
      <c r="C537" s="40" t="s">
        <v>44</v>
      </c>
      <c r="D537" s="40" t="s">
        <v>46</v>
      </c>
      <c r="E537" s="40" t="s">
        <v>47</v>
      </c>
      <c r="F537" s="40" t="s">
        <v>48</v>
      </c>
      <c r="G537" s="40" t="s">
        <v>49</v>
      </c>
      <c r="H537" s="40" t="s">
        <v>50</v>
      </c>
      <c r="I537" s="40" t="s">
        <v>51</v>
      </c>
      <c r="J537" s="40" t="s">
        <v>52</v>
      </c>
      <c r="K537" s="40" t="s">
        <v>53</v>
      </c>
      <c r="L537" s="40" t="s">
        <v>54</v>
      </c>
      <c r="M537" s="40" t="s">
        <v>55</v>
      </c>
      <c r="N537" s="105"/>
      <c r="O537" s="106"/>
    </row>
    <row r="538" spans="1:15" x14ac:dyDescent="0.25">
      <c r="A538" s="22" t="str">
        <f>Участники!E$2</f>
        <v>А-1</v>
      </c>
      <c r="B538" s="23" t="str">
        <f>Участники!F$2</f>
        <v>Имя   А-1</v>
      </c>
      <c r="C538" s="24" t="str">
        <f>Участники!G$2</f>
        <v>Город   А-1</v>
      </c>
      <c r="D538" s="24">
        <v>8</v>
      </c>
      <c r="E538" s="24">
        <v>5</v>
      </c>
      <c r="F538" s="24"/>
      <c r="G538" s="24"/>
      <c r="H538" s="24"/>
      <c r="I538" s="24"/>
      <c r="J538" s="24"/>
      <c r="K538" s="24"/>
      <c r="L538" s="24"/>
      <c r="M538" s="24"/>
      <c r="N538" s="25">
        <f>D538+E538+F538+G538+H538+I538+J538+K538+L538+M538</f>
        <v>13</v>
      </c>
      <c r="O538" s="26">
        <f>RANK(N538,N538:N557,0)</f>
        <v>6</v>
      </c>
    </row>
    <row r="539" spans="1:15" x14ac:dyDescent="0.25">
      <c r="A539" s="9" t="str">
        <f>Участники!E$3</f>
        <v>А-2</v>
      </c>
      <c r="B539" s="10" t="str">
        <f>Участники!F$3</f>
        <v>Имя   А-2</v>
      </c>
      <c r="C539" s="8" t="str">
        <f>Участники!G$3</f>
        <v>Город   А-2</v>
      </c>
      <c r="D539" s="8">
        <v>7</v>
      </c>
      <c r="E539" s="8">
        <v>6</v>
      </c>
      <c r="F539" s="8"/>
      <c r="G539" s="8"/>
      <c r="H539" s="8"/>
      <c r="I539" s="8"/>
      <c r="J539" s="8"/>
      <c r="K539" s="8"/>
      <c r="L539" s="8"/>
      <c r="M539" s="8"/>
      <c r="N539" s="11">
        <f t="shared" ref="N539:N557" si="19">D539+E539+F539+G539+H539+I539+J539+K539+L539+M539</f>
        <v>13</v>
      </c>
      <c r="O539" s="12">
        <f>RANK(N539,N538:N557,0)</f>
        <v>6</v>
      </c>
    </row>
    <row r="540" spans="1:15" x14ac:dyDescent="0.25">
      <c r="A540" s="9" t="str">
        <f>Участники!E$4</f>
        <v>А-3</v>
      </c>
      <c r="B540" s="10" t="str">
        <f>Участники!F$4</f>
        <v>Имя   А-3</v>
      </c>
      <c r="C540" s="8" t="str">
        <f>Участники!G$4</f>
        <v>Город   А-3</v>
      </c>
      <c r="D540" s="8">
        <v>9</v>
      </c>
      <c r="E540" s="8">
        <v>8</v>
      </c>
      <c r="F540" s="8"/>
      <c r="G540" s="8"/>
      <c r="H540" s="8"/>
      <c r="I540" s="8"/>
      <c r="J540" s="8"/>
      <c r="K540" s="8"/>
      <c r="L540" s="8"/>
      <c r="M540" s="8"/>
      <c r="N540" s="11">
        <f t="shared" si="19"/>
        <v>17</v>
      </c>
      <c r="O540" s="12">
        <f>RANK(N540,N538:N557,0)</f>
        <v>2</v>
      </c>
    </row>
    <row r="541" spans="1:15" x14ac:dyDescent="0.25">
      <c r="A541" s="9" t="str">
        <f>Участники!E$5</f>
        <v>А-4</v>
      </c>
      <c r="B541" s="10" t="str">
        <f>Участники!F$5</f>
        <v>Имя   А-4</v>
      </c>
      <c r="C541" s="8" t="str">
        <f>Участники!G$5</f>
        <v>Город   А-4</v>
      </c>
      <c r="D541" s="8">
        <v>4</v>
      </c>
      <c r="E541" s="8">
        <v>7</v>
      </c>
      <c r="F541" s="8"/>
      <c r="G541" s="8"/>
      <c r="H541" s="8"/>
      <c r="I541" s="8"/>
      <c r="J541" s="8"/>
      <c r="K541" s="8"/>
      <c r="L541" s="8"/>
      <c r="M541" s="8"/>
      <c r="N541" s="11">
        <f t="shared" si="19"/>
        <v>11</v>
      </c>
      <c r="O541" s="12">
        <f>RANK(N541,N538:N557,0)</f>
        <v>11</v>
      </c>
    </row>
    <row r="542" spans="1:15" x14ac:dyDescent="0.25">
      <c r="A542" s="9" t="str">
        <f>Участники!E$6</f>
        <v>А-5</v>
      </c>
      <c r="B542" s="10" t="str">
        <f>Участники!F$6</f>
        <v>Имя   А-5</v>
      </c>
      <c r="C542" s="8" t="str">
        <f>Участники!G$6</f>
        <v>Город   А-5</v>
      </c>
      <c r="D542" s="8">
        <v>8</v>
      </c>
      <c r="E542" s="8">
        <v>8</v>
      </c>
      <c r="F542" s="8"/>
      <c r="G542" s="8"/>
      <c r="H542" s="8"/>
      <c r="I542" s="8"/>
      <c r="J542" s="8"/>
      <c r="K542" s="8"/>
      <c r="L542" s="8"/>
      <c r="M542" s="8"/>
      <c r="N542" s="11">
        <f t="shared" si="19"/>
        <v>16</v>
      </c>
      <c r="O542" s="12">
        <f>RANK(N542,N538:N557,0)</f>
        <v>3</v>
      </c>
    </row>
    <row r="543" spans="1:15" x14ac:dyDescent="0.25">
      <c r="A543" s="9" t="str">
        <f>Участники!E$7</f>
        <v>А-6</v>
      </c>
      <c r="B543" s="10" t="str">
        <f>Участники!F$7</f>
        <v>Имя   А-6</v>
      </c>
      <c r="C543" s="8" t="str">
        <f>Участники!G$7</f>
        <v>Город   А-6</v>
      </c>
      <c r="D543" s="8">
        <v>8</v>
      </c>
      <c r="E543" s="8">
        <v>5</v>
      </c>
      <c r="F543" s="8"/>
      <c r="G543" s="8"/>
      <c r="H543" s="8"/>
      <c r="I543" s="8"/>
      <c r="J543" s="8"/>
      <c r="K543" s="8"/>
      <c r="L543" s="8"/>
      <c r="M543" s="8"/>
      <c r="N543" s="11">
        <f t="shared" si="19"/>
        <v>13</v>
      </c>
      <c r="O543" s="12">
        <f>RANK(N543,N538:N557,0)</f>
        <v>6</v>
      </c>
    </row>
    <row r="544" spans="1:15" x14ac:dyDescent="0.25">
      <c r="A544" s="9" t="str">
        <f>Участники!E$8</f>
        <v>А-7</v>
      </c>
      <c r="B544" s="10" t="str">
        <f>Участники!F$8</f>
        <v>Имя   А-7</v>
      </c>
      <c r="C544" s="8" t="str">
        <f>Участники!G$8</f>
        <v>Город   А-7</v>
      </c>
      <c r="D544" s="8">
        <v>5</v>
      </c>
      <c r="E544" s="8">
        <v>8</v>
      </c>
      <c r="F544" s="8"/>
      <c r="G544" s="8"/>
      <c r="H544" s="8"/>
      <c r="I544" s="8"/>
      <c r="J544" s="8"/>
      <c r="K544" s="8"/>
      <c r="L544" s="8"/>
      <c r="M544" s="8"/>
      <c r="N544" s="11">
        <f t="shared" si="19"/>
        <v>13</v>
      </c>
      <c r="O544" s="12">
        <f>RANK(N544,N538:N557,0)</f>
        <v>6</v>
      </c>
    </row>
    <row r="545" spans="1:15" x14ac:dyDescent="0.25">
      <c r="A545" s="9" t="str">
        <f>Участники!E$9</f>
        <v>А-8</v>
      </c>
      <c r="B545" s="10" t="str">
        <f>Участники!F$9</f>
        <v>Имя   А-8</v>
      </c>
      <c r="C545" s="8" t="str">
        <f>Участники!G$9</f>
        <v>Город   А-8</v>
      </c>
      <c r="D545" s="8">
        <v>6</v>
      </c>
      <c r="E545" s="8">
        <v>8</v>
      </c>
      <c r="F545" s="8"/>
      <c r="G545" s="8"/>
      <c r="H545" s="8"/>
      <c r="I545" s="8"/>
      <c r="J545" s="8"/>
      <c r="K545" s="8"/>
      <c r="L545" s="8"/>
      <c r="M545" s="8"/>
      <c r="N545" s="11">
        <f t="shared" si="19"/>
        <v>14</v>
      </c>
      <c r="O545" s="12">
        <f>RANK(N545,N538:N557,0)</f>
        <v>4</v>
      </c>
    </row>
    <row r="546" spans="1:15" x14ac:dyDescent="0.25">
      <c r="A546" s="9" t="str">
        <f>Участники!E$10</f>
        <v>А-9</v>
      </c>
      <c r="B546" s="10" t="str">
        <f>Участники!F$10</f>
        <v>Имя   А-9</v>
      </c>
      <c r="C546" s="8" t="str">
        <f>Участники!G$10</f>
        <v>Город   А-9</v>
      </c>
      <c r="D546" s="8">
        <v>5</v>
      </c>
      <c r="E546" s="8">
        <v>6</v>
      </c>
      <c r="F546" s="8"/>
      <c r="G546" s="8"/>
      <c r="H546" s="8"/>
      <c r="I546" s="8"/>
      <c r="J546" s="8"/>
      <c r="K546" s="8"/>
      <c r="L546" s="8"/>
      <c r="M546" s="8"/>
      <c r="N546" s="11">
        <f t="shared" si="19"/>
        <v>11</v>
      </c>
      <c r="O546" s="12">
        <f>RANK(N546,N538:N557,0)</f>
        <v>11</v>
      </c>
    </row>
    <row r="547" spans="1:15" x14ac:dyDescent="0.25">
      <c r="A547" s="9" t="str">
        <f>Участники!E$11</f>
        <v>А-10</v>
      </c>
      <c r="B547" s="10" t="str">
        <f>Участники!F$11</f>
        <v>Имя   А-10</v>
      </c>
      <c r="C547" s="8" t="str">
        <f>Участники!G$11</f>
        <v>Город   А-10</v>
      </c>
      <c r="D547" s="8">
        <v>1</v>
      </c>
      <c r="E547" s="8">
        <v>8</v>
      </c>
      <c r="F547" s="8"/>
      <c r="G547" s="8"/>
      <c r="H547" s="8"/>
      <c r="I547" s="8"/>
      <c r="J547" s="8"/>
      <c r="K547" s="8"/>
      <c r="L547" s="8"/>
      <c r="M547" s="8"/>
      <c r="N547" s="11">
        <f t="shared" si="19"/>
        <v>9</v>
      </c>
      <c r="O547" s="12">
        <f>RANK(N547,N538:N557,0)</f>
        <v>16</v>
      </c>
    </row>
    <row r="548" spans="1:15" x14ac:dyDescent="0.25">
      <c r="A548" s="9" t="str">
        <f>Участники!E$12</f>
        <v>А-11</v>
      </c>
      <c r="B548" s="10" t="str">
        <f>Участники!F$12</f>
        <v>Имя   А-11</v>
      </c>
      <c r="C548" s="8" t="str">
        <f>Участники!G$12</f>
        <v>Город   А-11</v>
      </c>
      <c r="D548" s="8">
        <v>3</v>
      </c>
      <c r="E548" s="8">
        <v>7</v>
      </c>
      <c r="F548" s="8"/>
      <c r="G548" s="8"/>
      <c r="H548" s="8"/>
      <c r="I548" s="8"/>
      <c r="J548" s="8"/>
      <c r="K548" s="8"/>
      <c r="L548" s="8"/>
      <c r="M548" s="8"/>
      <c r="N548" s="11">
        <f t="shared" si="19"/>
        <v>10</v>
      </c>
      <c r="O548" s="12">
        <f>RANK(N548,N538:N557,0)</f>
        <v>14</v>
      </c>
    </row>
    <row r="549" spans="1:15" x14ac:dyDescent="0.25">
      <c r="A549" s="9" t="str">
        <f>Участники!E$13</f>
        <v>А-12</v>
      </c>
      <c r="B549" s="10" t="str">
        <f>Участники!F$13</f>
        <v>Имя   А-12</v>
      </c>
      <c r="C549" s="8" t="str">
        <f>Участники!G$13</f>
        <v>Город   А-12</v>
      </c>
      <c r="D549" s="8">
        <v>4</v>
      </c>
      <c r="E549" s="8">
        <v>5</v>
      </c>
      <c r="F549" s="8"/>
      <c r="G549" s="8"/>
      <c r="H549" s="8"/>
      <c r="I549" s="8"/>
      <c r="J549" s="8"/>
      <c r="K549" s="8"/>
      <c r="L549" s="8"/>
      <c r="M549" s="8"/>
      <c r="N549" s="11">
        <f t="shared" si="19"/>
        <v>9</v>
      </c>
      <c r="O549" s="12">
        <f>RANK(N549,N538:N557,0)</f>
        <v>16</v>
      </c>
    </row>
    <row r="550" spans="1:15" x14ac:dyDescent="0.25">
      <c r="A550" s="9" t="str">
        <f>Участники!E$14</f>
        <v>А-13</v>
      </c>
      <c r="B550" s="10" t="str">
        <f>Участники!F$14</f>
        <v>Имя   А-13</v>
      </c>
      <c r="C550" s="8" t="str">
        <f>Участники!G$14</f>
        <v>Город   А-13</v>
      </c>
      <c r="D550" s="8">
        <v>3</v>
      </c>
      <c r="E550" s="8">
        <v>5</v>
      </c>
      <c r="F550" s="8"/>
      <c r="G550" s="8"/>
      <c r="H550" s="8"/>
      <c r="I550" s="8"/>
      <c r="J550" s="8"/>
      <c r="K550" s="8"/>
      <c r="L550" s="8"/>
      <c r="M550" s="8"/>
      <c r="N550" s="11">
        <f t="shared" si="19"/>
        <v>8</v>
      </c>
      <c r="O550" s="12">
        <f>RANK(N550,N538:N557,0)</f>
        <v>19</v>
      </c>
    </row>
    <row r="551" spans="1:15" x14ac:dyDescent="0.25">
      <c r="A551" s="9" t="str">
        <f>Участники!E$15</f>
        <v>А-14</v>
      </c>
      <c r="B551" s="10" t="str">
        <f>Участники!F$15</f>
        <v>Имя   А-14</v>
      </c>
      <c r="C551" s="8" t="str">
        <f>Участники!G$15</f>
        <v>Город   А-14</v>
      </c>
      <c r="D551" s="8">
        <v>5</v>
      </c>
      <c r="E551" s="8">
        <v>7</v>
      </c>
      <c r="F551" s="8"/>
      <c r="G551" s="8"/>
      <c r="H551" s="8"/>
      <c r="I551" s="8"/>
      <c r="J551" s="8"/>
      <c r="K551" s="8"/>
      <c r="L551" s="8"/>
      <c r="M551" s="8"/>
      <c r="N551" s="11">
        <f t="shared" si="19"/>
        <v>12</v>
      </c>
      <c r="O551" s="12">
        <f>RANK(N551,N538:N557,0)</f>
        <v>10</v>
      </c>
    </row>
    <row r="552" spans="1:15" x14ac:dyDescent="0.25">
      <c r="A552" s="9" t="str">
        <f>Участники!E$16</f>
        <v>А-15</v>
      </c>
      <c r="B552" s="10" t="str">
        <f>Участники!F$16</f>
        <v>Имя   А-15</v>
      </c>
      <c r="C552" s="8" t="str">
        <f>Участники!G$16</f>
        <v>Город   А-15</v>
      </c>
      <c r="D552" s="8">
        <v>1</v>
      </c>
      <c r="E552" s="8">
        <v>8</v>
      </c>
      <c r="F552" s="8"/>
      <c r="G552" s="8"/>
      <c r="H552" s="8"/>
      <c r="I552" s="8"/>
      <c r="J552" s="8"/>
      <c r="K552" s="8"/>
      <c r="L552" s="8"/>
      <c r="M552" s="8"/>
      <c r="N552" s="11">
        <f t="shared" si="19"/>
        <v>9</v>
      </c>
      <c r="O552" s="12">
        <f>RANK(N552,N538:N557,0)</f>
        <v>16</v>
      </c>
    </row>
    <row r="553" spans="1:15" x14ac:dyDescent="0.25">
      <c r="A553" s="9" t="str">
        <f>Участники!E$17</f>
        <v>А-16</v>
      </c>
      <c r="B553" s="10" t="str">
        <f>Участники!F$17</f>
        <v>Имя   А-16</v>
      </c>
      <c r="C553" s="8" t="str">
        <f>Участники!G$17</f>
        <v>Город   А-16</v>
      </c>
      <c r="D553" s="8">
        <v>2</v>
      </c>
      <c r="E553" s="8">
        <v>4</v>
      </c>
      <c r="F553" s="8"/>
      <c r="G553" s="8"/>
      <c r="H553" s="8"/>
      <c r="I553" s="8"/>
      <c r="J553" s="8"/>
      <c r="K553" s="8"/>
      <c r="L553" s="8"/>
      <c r="M553" s="8"/>
      <c r="N553" s="11">
        <f t="shared" si="19"/>
        <v>6</v>
      </c>
      <c r="O553" s="12">
        <f>RANK(N553,N538:N557,0)</f>
        <v>20</v>
      </c>
    </row>
    <row r="554" spans="1:15" x14ac:dyDescent="0.25">
      <c r="A554" s="9" t="str">
        <f>Участники!E$18</f>
        <v>А-17</v>
      </c>
      <c r="B554" s="10" t="str">
        <f>Участники!F$18</f>
        <v>Имя   А-17</v>
      </c>
      <c r="C554" s="8" t="str">
        <f>Участники!G$18</f>
        <v>Город   А-17</v>
      </c>
      <c r="D554" s="8">
        <v>2</v>
      </c>
      <c r="E554" s="8">
        <v>8</v>
      </c>
      <c r="F554" s="8"/>
      <c r="G554" s="8"/>
      <c r="H554" s="8"/>
      <c r="I554" s="8"/>
      <c r="J554" s="8"/>
      <c r="K554" s="8"/>
      <c r="L554" s="8"/>
      <c r="M554" s="8"/>
      <c r="N554" s="11">
        <f t="shared" si="19"/>
        <v>10</v>
      </c>
      <c r="O554" s="12">
        <f>RANK(N554,N538:N557,0)</f>
        <v>14</v>
      </c>
    </row>
    <row r="555" spans="1:15" x14ac:dyDescent="0.25">
      <c r="A555" s="9" t="str">
        <f>Участники!E$19</f>
        <v>А-18</v>
      </c>
      <c r="B555" s="10" t="str">
        <f>Участники!F$19</f>
        <v>Имя   А-18</v>
      </c>
      <c r="C555" s="8" t="str">
        <f>Участники!G$19</f>
        <v>Город   А-18</v>
      </c>
      <c r="D555" s="8">
        <v>56</v>
      </c>
      <c r="E555" s="8">
        <v>6</v>
      </c>
      <c r="F555" s="8"/>
      <c r="G555" s="8"/>
      <c r="H555" s="8"/>
      <c r="I555" s="8"/>
      <c r="J555" s="8"/>
      <c r="K555" s="8"/>
      <c r="L555" s="8"/>
      <c r="M555" s="8"/>
      <c r="N555" s="11">
        <f t="shared" si="19"/>
        <v>62</v>
      </c>
      <c r="O555" s="12">
        <f>RANK(N555,N538:N557,0)</f>
        <v>1</v>
      </c>
    </row>
    <row r="556" spans="1:15" x14ac:dyDescent="0.25">
      <c r="A556" s="9" t="str">
        <f>Участники!E$20</f>
        <v>А-19</v>
      </c>
      <c r="B556" s="10" t="str">
        <f>Участники!F$20</f>
        <v>Имя   А-19</v>
      </c>
      <c r="C556" s="8" t="str">
        <f>Участники!G$20</f>
        <v>Город   А-19</v>
      </c>
      <c r="D556" s="8">
        <v>6</v>
      </c>
      <c r="E556" s="8">
        <v>5</v>
      </c>
      <c r="F556" s="8"/>
      <c r="G556" s="8"/>
      <c r="H556" s="8"/>
      <c r="I556" s="8"/>
      <c r="J556" s="8"/>
      <c r="K556" s="8"/>
      <c r="L556" s="8"/>
      <c r="M556" s="8"/>
      <c r="N556" s="11">
        <f t="shared" si="19"/>
        <v>11</v>
      </c>
      <c r="O556" s="12">
        <f>RANK(N556,N538:N557,0)</f>
        <v>11</v>
      </c>
    </row>
    <row r="557" spans="1:15" ht="15.75" thickBot="1" x14ac:dyDescent="0.3">
      <c r="A557" s="13" t="str">
        <f>Участники!E$21</f>
        <v>А-20</v>
      </c>
      <c r="B557" s="14" t="str">
        <f>Участники!F$21</f>
        <v>Имя   А-20</v>
      </c>
      <c r="C557" s="15" t="str">
        <f>Участники!G$21</f>
        <v>Город   А-20</v>
      </c>
      <c r="D557" s="15">
        <v>2</v>
      </c>
      <c r="E557" s="15">
        <v>12</v>
      </c>
      <c r="F557" s="15"/>
      <c r="G557" s="15"/>
      <c r="H557" s="15"/>
      <c r="I557" s="15"/>
      <c r="J557" s="15"/>
      <c r="K557" s="15"/>
      <c r="L557" s="15"/>
      <c r="M557" s="15"/>
      <c r="N557" s="16">
        <f t="shared" si="19"/>
        <v>14</v>
      </c>
      <c r="O557" s="17">
        <f>RANK(N557,N538:N557,0)</f>
        <v>4</v>
      </c>
    </row>
  </sheetData>
  <mergeCells count="60">
    <mergeCell ref="D4:M4"/>
    <mergeCell ref="N4:N5"/>
    <mergeCell ref="O4:O5"/>
    <mergeCell ref="D32:M32"/>
    <mergeCell ref="N32:N33"/>
    <mergeCell ref="O32:O33"/>
    <mergeCell ref="D60:M60"/>
    <mergeCell ref="N60:N61"/>
    <mergeCell ref="O60:O61"/>
    <mergeCell ref="D88:M88"/>
    <mergeCell ref="N88:N89"/>
    <mergeCell ref="O88:O89"/>
    <mergeCell ref="D116:M116"/>
    <mergeCell ref="N116:N117"/>
    <mergeCell ref="O116:O117"/>
    <mergeCell ref="D144:M144"/>
    <mergeCell ref="N144:N145"/>
    <mergeCell ref="O144:O145"/>
    <mergeCell ref="D172:M172"/>
    <mergeCell ref="N172:N173"/>
    <mergeCell ref="O172:O173"/>
    <mergeCell ref="D200:M200"/>
    <mergeCell ref="N200:N201"/>
    <mergeCell ref="O200:O201"/>
    <mergeCell ref="D228:M228"/>
    <mergeCell ref="N228:N229"/>
    <mergeCell ref="O228:O229"/>
    <mergeCell ref="D256:M256"/>
    <mergeCell ref="N256:N257"/>
    <mergeCell ref="O256:O257"/>
    <mergeCell ref="D284:M284"/>
    <mergeCell ref="N284:N285"/>
    <mergeCell ref="O284:O285"/>
    <mergeCell ref="D312:M312"/>
    <mergeCell ref="N312:N313"/>
    <mergeCell ref="O312:O313"/>
    <mergeCell ref="D340:M340"/>
    <mergeCell ref="N340:N341"/>
    <mergeCell ref="O340:O341"/>
    <mergeCell ref="D368:M368"/>
    <mergeCell ref="N368:N369"/>
    <mergeCell ref="O368:O369"/>
    <mergeCell ref="D396:M396"/>
    <mergeCell ref="N396:N397"/>
    <mergeCell ref="O396:O397"/>
    <mergeCell ref="D424:M424"/>
    <mergeCell ref="N424:N425"/>
    <mergeCell ref="O424:O425"/>
    <mergeCell ref="D452:M452"/>
    <mergeCell ref="N452:N453"/>
    <mergeCell ref="O452:O453"/>
    <mergeCell ref="D480:M480"/>
    <mergeCell ref="N480:N481"/>
    <mergeCell ref="O480:O481"/>
    <mergeCell ref="D508:M508"/>
    <mergeCell ref="N508:N509"/>
    <mergeCell ref="O508:O509"/>
    <mergeCell ref="D536:M536"/>
    <mergeCell ref="N536:N537"/>
    <mergeCell ref="O536:O5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9"/>
  <sheetViews>
    <sheetView topLeftCell="A172" workbookViewId="0">
      <selection activeCell="C157" sqref="C157"/>
    </sheetView>
  </sheetViews>
  <sheetFormatPr defaultRowHeight="15" x14ac:dyDescent="0.25"/>
  <cols>
    <col min="2" max="2" width="25.7109375" customWidth="1"/>
  </cols>
  <sheetData>
    <row r="1" spans="1:22" x14ac:dyDescent="0.25">
      <c r="A1" s="63"/>
      <c r="B1" s="64" t="s">
        <v>139</v>
      </c>
      <c r="C1" s="58" t="str">
        <f>Участники!E$2</f>
        <v>А-1</v>
      </c>
      <c r="D1" s="58" t="str">
        <f>Участники!E$3</f>
        <v>А-2</v>
      </c>
      <c r="E1" s="58" t="str">
        <f>Участники!E$4</f>
        <v>А-3</v>
      </c>
      <c r="F1" s="58" t="str">
        <f>Участники!E$5</f>
        <v>А-4</v>
      </c>
      <c r="G1" s="58" t="str">
        <f>Участники!E$6</f>
        <v>А-5</v>
      </c>
      <c r="H1" s="58" t="str">
        <f>Участники!E$7</f>
        <v>А-6</v>
      </c>
      <c r="I1" s="58" t="str">
        <f>Участники!E$8</f>
        <v>А-7</v>
      </c>
      <c r="J1" s="58" t="str">
        <f>Участники!E$9</f>
        <v>А-8</v>
      </c>
      <c r="K1" s="58" t="str">
        <f>Участники!E$10</f>
        <v>А-9</v>
      </c>
      <c r="L1" s="58" t="str">
        <f>Участники!E$11</f>
        <v>А-10</v>
      </c>
      <c r="M1" s="58" t="str">
        <f>Участники!E$12</f>
        <v>А-11</v>
      </c>
      <c r="N1" s="58" t="str">
        <f>Участники!E$13</f>
        <v>А-12</v>
      </c>
      <c r="O1" s="58" t="str">
        <f>Участники!E$14</f>
        <v>А-13</v>
      </c>
      <c r="P1" s="58" t="str">
        <f>Участники!E$15</f>
        <v>А-14</v>
      </c>
      <c r="Q1" s="58" t="str">
        <f>Участники!E$16</f>
        <v>А-15</v>
      </c>
      <c r="R1" s="58" t="str">
        <f>Участники!E$17</f>
        <v>А-16</v>
      </c>
      <c r="S1" s="58" t="str">
        <f>Участники!E$18</f>
        <v>А-17</v>
      </c>
      <c r="T1" s="58" t="str">
        <f>Участники!E$19</f>
        <v>А-18</v>
      </c>
      <c r="U1" s="58" t="str">
        <f>Участники!E$20</f>
        <v>А-19</v>
      </c>
      <c r="V1" s="58" t="str">
        <f>Участники!E$21</f>
        <v>А-20</v>
      </c>
    </row>
    <row r="2" spans="1:22" x14ac:dyDescent="0.25">
      <c r="A2" s="65"/>
      <c r="B2" s="65"/>
      <c r="C2" s="59" t="str">
        <f>Участники!F$2</f>
        <v>Имя   А-1</v>
      </c>
      <c r="D2" s="59" t="str">
        <f>Участники!F$3</f>
        <v>Имя   А-2</v>
      </c>
      <c r="E2" s="59" t="str">
        <f>Участники!F$4</f>
        <v>Имя   А-3</v>
      </c>
      <c r="F2" s="59" t="str">
        <f>Участники!F$5</f>
        <v>Имя   А-4</v>
      </c>
      <c r="G2" s="59" t="str">
        <f>Участники!F$6</f>
        <v>Имя   А-5</v>
      </c>
      <c r="H2" s="59" t="str">
        <f>Участники!F$7</f>
        <v>Имя   А-6</v>
      </c>
      <c r="I2" s="59" t="str">
        <f>Участники!F$8</f>
        <v>Имя   А-7</v>
      </c>
      <c r="J2" s="59" t="str">
        <f>Участники!F$9</f>
        <v>Имя   А-8</v>
      </c>
      <c r="K2" s="59" t="str">
        <f>Участники!F$10</f>
        <v>Имя   А-9</v>
      </c>
      <c r="L2" s="59" t="str">
        <f>Участники!F$11</f>
        <v>Имя   А-10</v>
      </c>
      <c r="M2" s="59" t="str">
        <f>Участники!F$12</f>
        <v>Имя   А-11</v>
      </c>
      <c r="N2" s="59" t="str">
        <f>Участники!F$13</f>
        <v>Имя   А-12</v>
      </c>
      <c r="O2" s="59" t="str">
        <f>Участники!F$14</f>
        <v>Имя   А-13</v>
      </c>
      <c r="P2" s="59" t="str">
        <f>Участники!F$15</f>
        <v>Имя   А-14</v>
      </c>
      <c r="Q2" s="59" t="str">
        <f>Участники!F$16</f>
        <v>Имя   А-15</v>
      </c>
      <c r="R2" s="59" t="str">
        <f>Участники!F$17</f>
        <v>Имя   А-16</v>
      </c>
      <c r="S2" s="59" t="str">
        <f>Участники!F$18</f>
        <v>Имя   А-17</v>
      </c>
      <c r="T2" s="59" t="str">
        <f>Участники!F$19</f>
        <v>Имя   А-18</v>
      </c>
      <c r="U2" s="59" t="str">
        <f>Участники!F$20</f>
        <v>Имя   А-19</v>
      </c>
      <c r="V2" s="59" t="str">
        <f>Участники!F$21</f>
        <v>Имя   А-20</v>
      </c>
    </row>
    <row r="3" spans="1:22" x14ac:dyDescent="0.25">
      <c r="A3" s="70" t="str">
        <f>Участники!A$2</f>
        <v>Б-1</v>
      </c>
      <c r="B3" s="76" t="str">
        <f>Участники!B$2</f>
        <v>Имя   Б-1</v>
      </c>
      <c r="C3" s="73">
        <f>М!O$6</f>
        <v>20</v>
      </c>
      <c r="D3" s="66">
        <f>М!O$7</f>
        <v>19</v>
      </c>
      <c r="E3" s="66">
        <f>М!O$8</f>
        <v>18</v>
      </c>
      <c r="F3" s="66">
        <f>М!O$9</f>
        <v>17</v>
      </c>
      <c r="G3" s="66">
        <f>М!O$10</f>
        <v>16</v>
      </c>
      <c r="H3" s="66">
        <f>М!O$11</f>
        <v>15</v>
      </c>
      <c r="I3" s="66">
        <f>М!O$12</f>
        <v>14</v>
      </c>
      <c r="J3" s="66">
        <f>М!O$13</f>
        <v>13</v>
      </c>
      <c r="K3" s="66">
        <f>М!O$14</f>
        <v>12</v>
      </c>
      <c r="L3" s="66">
        <f>М!O$15</f>
        <v>11</v>
      </c>
      <c r="M3" s="66">
        <f>М!O$16</f>
        <v>10</v>
      </c>
      <c r="N3" s="66">
        <f>М!O$17</f>
        <v>9</v>
      </c>
      <c r="O3" s="66">
        <f>М!O$18</f>
        <v>8</v>
      </c>
      <c r="P3" s="66">
        <f>М!O$19</f>
        <v>7</v>
      </c>
      <c r="Q3" s="66">
        <f>М!O$20</f>
        <v>6</v>
      </c>
      <c r="R3" s="66">
        <f>М!O$21</f>
        <v>5</v>
      </c>
      <c r="S3" s="66">
        <f>М!O$22</f>
        <v>4</v>
      </c>
      <c r="T3" s="66">
        <f>М!O$23</f>
        <v>3</v>
      </c>
      <c r="U3" s="66">
        <f>М!O$24</f>
        <v>2</v>
      </c>
      <c r="V3" s="67">
        <f>М!O$25</f>
        <v>1</v>
      </c>
    </row>
    <row r="4" spans="1:22" x14ac:dyDescent="0.25">
      <c r="A4" s="71" t="str">
        <f>Участники!A$3</f>
        <v>Б-2</v>
      </c>
      <c r="B4" s="77" t="str">
        <f>Участники!B$3</f>
        <v>Имя   Б-2</v>
      </c>
      <c r="C4" s="74">
        <f>М!O$34</f>
        <v>1</v>
      </c>
      <c r="D4" s="8">
        <f>М!O$35</f>
        <v>2</v>
      </c>
      <c r="E4" s="8">
        <f>М!O$36</f>
        <v>3</v>
      </c>
      <c r="F4" s="8">
        <f>М!O$37</f>
        <v>4</v>
      </c>
      <c r="G4" s="8">
        <f>М!O$38</f>
        <v>5</v>
      </c>
      <c r="H4" s="8">
        <f>М!O$39</f>
        <v>6</v>
      </c>
      <c r="I4" s="8">
        <f>М!O$40</f>
        <v>7</v>
      </c>
      <c r="J4" s="8">
        <f>М!O$41</f>
        <v>8</v>
      </c>
      <c r="K4" s="8">
        <f>М!O$42</f>
        <v>9</v>
      </c>
      <c r="L4" s="8">
        <f>М!O$43</f>
        <v>10</v>
      </c>
      <c r="M4" s="8">
        <f>М!O$44</f>
        <v>11</v>
      </c>
      <c r="N4" s="8">
        <f>М!O$45</f>
        <v>12</v>
      </c>
      <c r="O4" s="8">
        <f>М!O$46</f>
        <v>13</v>
      </c>
      <c r="P4" s="8">
        <f>М!O$47</f>
        <v>14</v>
      </c>
      <c r="Q4" s="8">
        <f>М!O$48</f>
        <v>15</v>
      </c>
      <c r="R4" s="8">
        <f>М!O$49</f>
        <v>16</v>
      </c>
      <c r="S4" s="8">
        <f>М!O$50</f>
        <v>17</v>
      </c>
      <c r="T4" s="8">
        <f>М!O$51</f>
        <v>18</v>
      </c>
      <c r="U4" s="8">
        <f>М!O$52</f>
        <v>19</v>
      </c>
      <c r="V4" s="68">
        <f>М!O$53</f>
        <v>20</v>
      </c>
    </row>
    <row r="5" spans="1:22" x14ac:dyDescent="0.25">
      <c r="A5" s="71" t="str">
        <f>Участники!A$4</f>
        <v>Б-3</v>
      </c>
      <c r="B5" s="77" t="str">
        <f>Участники!B$4</f>
        <v>Имя   Б-3</v>
      </c>
      <c r="C5" s="74">
        <f>М!O$62</f>
        <v>7</v>
      </c>
      <c r="D5" s="8">
        <f>М!O$63</f>
        <v>6</v>
      </c>
      <c r="E5" s="8">
        <f>М!O$64</f>
        <v>4</v>
      </c>
      <c r="F5" s="8">
        <f>М!O$65</f>
        <v>4</v>
      </c>
      <c r="G5" s="8">
        <f>М!O$66</f>
        <v>2</v>
      </c>
      <c r="H5" s="8">
        <f>М!O$67</f>
        <v>2</v>
      </c>
      <c r="I5" s="8">
        <f>М!O$68</f>
        <v>8</v>
      </c>
      <c r="J5" s="8">
        <f>М!O$69</f>
        <v>8</v>
      </c>
      <c r="K5" s="8">
        <f>М!O$70</f>
        <v>8</v>
      </c>
      <c r="L5" s="8">
        <f>М!O$71</f>
        <v>1</v>
      </c>
      <c r="M5" s="8">
        <f>М!O$72</f>
        <v>8</v>
      </c>
      <c r="N5" s="8">
        <f>М!O$73</f>
        <v>8</v>
      </c>
      <c r="O5" s="8">
        <f>М!O$74</f>
        <v>15</v>
      </c>
      <c r="P5" s="8">
        <f>М!O$75</f>
        <v>14</v>
      </c>
      <c r="Q5" s="8">
        <f>М!O$76</f>
        <v>13</v>
      </c>
      <c r="R5" s="8">
        <f>М!O$77</f>
        <v>18</v>
      </c>
      <c r="S5" s="8">
        <f>М!O$78</f>
        <v>15</v>
      </c>
      <c r="T5" s="8">
        <f>М!O$79</f>
        <v>19</v>
      </c>
      <c r="U5" s="8">
        <f>М!O$80</f>
        <v>20</v>
      </c>
      <c r="V5" s="68">
        <f>М!O$81</f>
        <v>15</v>
      </c>
    </row>
    <row r="6" spans="1:22" x14ac:dyDescent="0.25">
      <c r="A6" s="71" t="str">
        <f>Участники!A$5</f>
        <v>Б-4</v>
      </c>
      <c r="B6" s="77" t="str">
        <f>Участники!B$5</f>
        <v>Имя   Б-4</v>
      </c>
      <c r="C6" s="74">
        <f>М!O$90</f>
        <v>10</v>
      </c>
      <c r="D6" s="8">
        <f>М!O$91</f>
        <v>12</v>
      </c>
      <c r="E6" s="8">
        <f>М!O$92</f>
        <v>3</v>
      </c>
      <c r="F6" s="8">
        <f>М!O$93</f>
        <v>11</v>
      </c>
      <c r="G6" s="8">
        <f>М!O$94</f>
        <v>1</v>
      </c>
      <c r="H6" s="8">
        <f>М!O$95</f>
        <v>15</v>
      </c>
      <c r="I6" s="8">
        <f>М!O$96</f>
        <v>8</v>
      </c>
      <c r="J6" s="8">
        <f>М!O$97</f>
        <v>15</v>
      </c>
      <c r="K6" s="8">
        <f>М!O$98</f>
        <v>8</v>
      </c>
      <c r="L6" s="8">
        <f>М!O$99</f>
        <v>15</v>
      </c>
      <c r="M6" s="8">
        <f>М!O$100</f>
        <v>1</v>
      </c>
      <c r="N6" s="8">
        <f>М!O$101</f>
        <v>15</v>
      </c>
      <c r="O6" s="8">
        <f>М!O$102</f>
        <v>4</v>
      </c>
      <c r="P6" s="8">
        <f>М!O$103</f>
        <v>12</v>
      </c>
      <c r="Q6" s="8">
        <f>М!O$104</f>
        <v>15</v>
      </c>
      <c r="R6" s="8">
        <f>М!O$105</f>
        <v>20</v>
      </c>
      <c r="S6" s="8">
        <f>М!O$106</f>
        <v>4</v>
      </c>
      <c r="T6" s="8">
        <f>М!O$107</f>
        <v>12</v>
      </c>
      <c r="U6" s="8">
        <f>М!O$108</f>
        <v>4</v>
      </c>
      <c r="V6" s="68">
        <f>М!O$109</f>
        <v>4</v>
      </c>
    </row>
    <row r="7" spans="1:22" x14ac:dyDescent="0.25">
      <c r="A7" s="71" t="str">
        <f>Участники!A$6</f>
        <v>Б-5</v>
      </c>
      <c r="B7" s="77" t="str">
        <f>Участники!B$6</f>
        <v>Имя   Б-5</v>
      </c>
      <c r="C7" s="74">
        <f>М!O$118</f>
        <v>15</v>
      </c>
      <c r="D7" s="8">
        <f>М!O$119</f>
        <v>10</v>
      </c>
      <c r="E7" s="8">
        <f>М!O$120</f>
        <v>18</v>
      </c>
      <c r="F7" s="8">
        <f>М!O$121</f>
        <v>4</v>
      </c>
      <c r="G7" s="8">
        <f>М!O$122</f>
        <v>10</v>
      </c>
      <c r="H7" s="8">
        <f>М!O$123</f>
        <v>1</v>
      </c>
      <c r="I7" s="8">
        <f>М!O$124</f>
        <v>15</v>
      </c>
      <c r="J7" s="8">
        <f>М!O$125</f>
        <v>3</v>
      </c>
      <c r="K7" s="8">
        <f>М!O$126</f>
        <v>12</v>
      </c>
      <c r="L7" s="8">
        <f>М!O$127</f>
        <v>1</v>
      </c>
      <c r="M7" s="8">
        <f>М!O$128</f>
        <v>18</v>
      </c>
      <c r="N7" s="8">
        <f>М!O$129</f>
        <v>8</v>
      </c>
      <c r="O7" s="8">
        <f>М!O$130</f>
        <v>18</v>
      </c>
      <c r="P7" s="8">
        <f>М!O$131</f>
        <v>8</v>
      </c>
      <c r="Q7" s="8">
        <f>М!O$132</f>
        <v>7</v>
      </c>
      <c r="R7" s="8">
        <f>М!O$133</f>
        <v>15</v>
      </c>
      <c r="S7" s="8">
        <f>М!O$134</f>
        <v>5</v>
      </c>
      <c r="T7" s="8">
        <f>М!O$135</f>
        <v>12</v>
      </c>
      <c r="U7" s="8">
        <f>М!O$136</f>
        <v>5</v>
      </c>
      <c r="V7" s="68">
        <f>М!O$137</f>
        <v>14</v>
      </c>
    </row>
    <row r="8" spans="1:22" x14ac:dyDescent="0.25">
      <c r="A8" s="71" t="str">
        <f>Участники!A$7</f>
        <v>Б-6</v>
      </c>
      <c r="B8" s="77" t="str">
        <f>Участники!B$7</f>
        <v>Имя   Б-6</v>
      </c>
      <c r="C8" s="74">
        <f>М!O$146</f>
        <v>18</v>
      </c>
      <c r="D8" s="8">
        <f>М!O$147</f>
        <v>15</v>
      </c>
      <c r="E8" s="8">
        <f>М!O$148</f>
        <v>7</v>
      </c>
      <c r="F8" s="8">
        <f>М!O$149</f>
        <v>4</v>
      </c>
      <c r="G8" s="8">
        <f>М!O$150</f>
        <v>5</v>
      </c>
      <c r="H8" s="8">
        <f>М!O$151</f>
        <v>1</v>
      </c>
      <c r="I8" s="8">
        <f>М!O$152</f>
        <v>18</v>
      </c>
      <c r="J8" s="8">
        <f>М!O$153</f>
        <v>3</v>
      </c>
      <c r="K8" s="8">
        <f>М!O$154</f>
        <v>6</v>
      </c>
      <c r="L8" s="8">
        <f>М!O$155</f>
        <v>1</v>
      </c>
      <c r="M8" s="8">
        <f>М!O$156</f>
        <v>20</v>
      </c>
      <c r="N8" s="8">
        <f>М!O$157</f>
        <v>13</v>
      </c>
      <c r="O8" s="8">
        <f>М!O$158</f>
        <v>10</v>
      </c>
      <c r="P8" s="8">
        <f>М!O$159</f>
        <v>13</v>
      </c>
      <c r="Q8" s="8">
        <f>М!O$160</f>
        <v>10</v>
      </c>
      <c r="R8" s="8">
        <f>М!O$161</f>
        <v>10</v>
      </c>
      <c r="S8" s="8">
        <f>М!O$162</f>
        <v>7</v>
      </c>
      <c r="T8" s="8">
        <f>М!O$163</f>
        <v>16</v>
      </c>
      <c r="U8" s="8">
        <f>М!O$164</f>
        <v>7</v>
      </c>
      <c r="V8" s="68">
        <f>М!O$165</f>
        <v>17</v>
      </c>
    </row>
    <row r="9" spans="1:22" x14ac:dyDescent="0.25">
      <c r="A9" s="71" t="str">
        <f>Участники!A$8</f>
        <v>Б-7</v>
      </c>
      <c r="B9" s="77" t="str">
        <f>Участники!B$8</f>
        <v>Имя   Б-7</v>
      </c>
      <c r="C9" s="74">
        <f>М!O$174</f>
        <v>17</v>
      </c>
      <c r="D9" s="8">
        <f>М!O$175</f>
        <v>17</v>
      </c>
      <c r="E9" s="8">
        <f>М!O$176</f>
        <v>20</v>
      </c>
      <c r="F9" s="8">
        <f>М!O$177</f>
        <v>11</v>
      </c>
      <c r="G9" s="8">
        <f>М!O$178</f>
        <v>16</v>
      </c>
      <c r="H9" s="8">
        <f>М!O$179</f>
        <v>2</v>
      </c>
      <c r="I9" s="8">
        <f>М!O$180</f>
        <v>15</v>
      </c>
      <c r="J9" s="8">
        <f>М!O$181</f>
        <v>3</v>
      </c>
      <c r="K9" s="8">
        <f>М!O$182</f>
        <v>14</v>
      </c>
      <c r="L9" s="8">
        <f>М!O$183</f>
        <v>1</v>
      </c>
      <c r="M9" s="8">
        <f>М!O$184</f>
        <v>13</v>
      </c>
      <c r="N9" s="8">
        <f>М!O$185</f>
        <v>10</v>
      </c>
      <c r="O9" s="8">
        <f>М!O$186</f>
        <v>12</v>
      </c>
      <c r="P9" s="8">
        <f>М!O$187</f>
        <v>8</v>
      </c>
      <c r="Q9" s="8">
        <f>М!O$188</f>
        <v>7</v>
      </c>
      <c r="R9" s="8">
        <f>М!O$189</f>
        <v>8</v>
      </c>
      <c r="S9" s="8">
        <f>М!O$190</f>
        <v>5</v>
      </c>
      <c r="T9" s="8">
        <f>М!O$191</f>
        <v>6</v>
      </c>
      <c r="U9" s="8">
        <f>М!O$192</f>
        <v>4</v>
      </c>
      <c r="V9" s="68">
        <f>М!O$193</f>
        <v>19</v>
      </c>
    </row>
    <row r="10" spans="1:22" x14ac:dyDescent="0.25">
      <c r="A10" s="71" t="str">
        <f>Участники!A$9</f>
        <v>Б-8</v>
      </c>
      <c r="B10" s="77" t="str">
        <f>Участники!B$9</f>
        <v>Имя   Б-8</v>
      </c>
      <c r="C10" s="74">
        <f>М!O$202</f>
        <v>17</v>
      </c>
      <c r="D10" s="8">
        <f>М!O$203</f>
        <v>17</v>
      </c>
      <c r="E10" s="8">
        <f>М!O$204</f>
        <v>20</v>
      </c>
      <c r="F10" s="8">
        <f>М!O$205</f>
        <v>11</v>
      </c>
      <c r="G10" s="8">
        <f>М!O$206</f>
        <v>16</v>
      </c>
      <c r="H10" s="8">
        <f>М!O$207</f>
        <v>2</v>
      </c>
      <c r="I10" s="8">
        <f>М!O$208</f>
        <v>15</v>
      </c>
      <c r="J10" s="8">
        <f>М!O$209</f>
        <v>3</v>
      </c>
      <c r="K10" s="8">
        <f>М!O$210</f>
        <v>14</v>
      </c>
      <c r="L10" s="8">
        <f>М!O$211</f>
        <v>1</v>
      </c>
      <c r="M10" s="8">
        <f>М!O$212</f>
        <v>13</v>
      </c>
      <c r="N10" s="8">
        <f>М!O$213</f>
        <v>10</v>
      </c>
      <c r="O10" s="8">
        <f>М!O$214</f>
        <v>12</v>
      </c>
      <c r="P10" s="8">
        <f>М!O$215</f>
        <v>8</v>
      </c>
      <c r="Q10" s="8">
        <f>М!O$216</f>
        <v>7</v>
      </c>
      <c r="R10" s="8">
        <f>М!O$217</f>
        <v>8</v>
      </c>
      <c r="S10" s="8">
        <f>М!O$218</f>
        <v>5</v>
      </c>
      <c r="T10" s="8">
        <f>М!O$219</f>
        <v>6</v>
      </c>
      <c r="U10" s="8">
        <f>М!O$220</f>
        <v>4</v>
      </c>
      <c r="V10" s="68">
        <f>М!O$221</f>
        <v>19</v>
      </c>
    </row>
    <row r="11" spans="1:22" x14ac:dyDescent="0.25">
      <c r="A11" s="71" t="str">
        <f>Участники!A$10</f>
        <v>Б-9</v>
      </c>
      <c r="B11" s="77" t="str">
        <f>Участники!B$10</f>
        <v>Имя   Б-9</v>
      </c>
      <c r="C11" s="74">
        <f>М!O$230</f>
        <v>2</v>
      </c>
      <c r="D11" s="8">
        <f>М!O$231</f>
        <v>4</v>
      </c>
      <c r="E11" s="8">
        <f>М!O$232</f>
        <v>3</v>
      </c>
      <c r="F11" s="8">
        <f>М!O$233</f>
        <v>5</v>
      </c>
      <c r="G11" s="8">
        <f>М!O$234</f>
        <v>6</v>
      </c>
      <c r="H11" s="8">
        <f>М!O$235</f>
        <v>7</v>
      </c>
      <c r="I11" s="8">
        <f>М!O$236</f>
        <v>8</v>
      </c>
      <c r="J11" s="8">
        <f>М!O$237</f>
        <v>1</v>
      </c>
      <c r="K11" s="8">
        <f>М!O$238</f>
        <v>9</v>
      </c>
      <c r="L11" s="8">
        <f>М!O$239</f>
        <v>10</v>
      </c>
      <c r="M11" s="8">
        <f>М!O$240</f>
        <v>11</v>
      </c>
      <c r="N11" s="8">
        <f>М!O$241</f>
        <v>13</v>
      </c>
      <c r="O11" s="8">
        <f>М!O$242</f>
        <v>14</v>
      </c>
      <c r="P11" s="8">
        <f>М!O$243</f>
        <v>15</v>
      </c>
      <c r="Q11" s="8">
        <f>М!O$244</f>
        <v>11</v>
      </c>
      <c r="R11" s="8">
        <f>М!O$245</f>
        <v>17</v>
      </c>
      <c r="S11" s="8">
        <f>М!O$246</f>
        <v>18</v>
      </c>
      <c r="T11" s="8">
        <f>М!O$247</f>
        <v>19</v>
      </c>
      <c r="U11" s="8">
        <f>М!O$248</f>
        <v>15</v>
      </c>
      <c r="V11" s="68">
        <f>М!O$249</f>
        <v>20</v>
      </c>
    </row>
    <row r="12" spans="1:22" x14ac:dyDescent="0.25">
      <c r="A12" s="71" t="str">
        <f>Участники!A$11</f>
        <v>Б-10</v>
      </c>
      <c r="B12" s="77" t="str">
        <f>Участники!B$11</f>
        <v>Имя   Б-10</v>
      </c>
      <c r="C12" s="74">
        <f>М!O$258</f>
        <v>13</v>
      </c>
      <c r="D12" s="8">
        <f>М!O$259</f>
        <v>4</v>
      </c>
      <c r="E12" s="8">
        <f>М!O$260</f>
        <v>2</v>
      </c>
      <c r="F12" s="8">
        <f>М!O$261</f>
        <v>1</v>
      </c>
      <c r="G12" s="8">
        <f>М!O$262</f>
        <v>10</v>
      </c>
      <c r="H12" s="8">
        <f>М!O$263</f>
        <v>19</v>
      </c>
      <c r="I12" s="8">
        <f>М!O$264</f>
        <v>13</v>
      </c>
      <c r="J12" s="8">
        <f>М!O$265</f>
        <v>2</v>
      </c>
      <c r="K12" s="8">
        <f>М!O$266</f>
        <v>13</v>
      </c>
      <c r="L12" s="8">
        <f>М!O$267</f>
        <v>19</v>
      </c>
      <c r="M12" s="8">
        <f>М!O$268</f>
        <v>4</v>
      </c>
      <c r="N12" s="8">
        <f>М!O$269</f>
        <v>11</v>
      </c>
      <c r="O12" s="8">
        <f>М!O$270</f>
        <v>4</v>
      </c>
      <c r="P12" s="8">
        <f>М!O$271</f>
        <v>4</v>
      </c>
      <c r="Q12" s="8">
        <f>М!O$272</f>
        <v>13</v>
      </c>
      <c r="R12" s="8">
        <f>М!O$273</f>
        <v>4</v>
      </c>
      <c r="S12" s="8">
        <f>М!O$274</f>
        <v>13</v>
      </c>
      <c r="T12" s="8">
        <f>М!O$275</f>
        <v>13</v>
      </c>
      <c r="U12" s="8">
        <f>М!O$276</f>
        <v>11</v>
      </c>
      <c r="V12" s="68">
        <f>М!O$277</f>
        <v>4</v>
      </c>
    </row>
    <row r="13" spans="1:22" x14ac:dyDescent="0.25">
      <c r="A13" s="71" t="str">
        <f>Участники!A$12</f>
        <v>Б-11</v>
      </c>
      <c r="B13" s="77" t="str">
        <f>Участники!B$12</f>
        <v>Имя   Б-11</v>
      </c>
      <c r="C13" s="74">
        <f>М!O$286</f>
        <v>14</v>
      </c>
      <c r="D13" s="8">
        <f>М!O$287</f>
        <v>19</v>
      </c>
      <c r="E13" s="8">
        <f>М!O$288</f>
        <v>18</v>
      </c>
      <c r="F13" s="8">
        <f>М!O$289</f>
        <v>17</v>
      </c>
      <c r="G13" s="8">
        <f>М!O$290</f>
        <v>16</v>
      </c>
      <c r="H13" s="8">
        <f>М!O$291</f>
        <v>14</v>
      </c>
      <c r="I13" s="8">
        <f>М!O$292</f>
        <v>13</v>
      </c>
      <c r="J13" s="8">
        <f>М!O$293</f>
        <v>12</v>
      </c>
      <c r="K13" s="8">
        <f>М!O$294</f>
        <v>11</v>
      </c>
      <c r="L13" s="8">
        <f>М!O$295</f>
        <v>10</v>
      </c>
      <c r="M13" s="8">
        <f>М!O$296</f>
        <v>9</v>
      </c>
      <c r="N13" s="8">
        <f>М!O$297</f>
        <v>8</v>
      </c>
      <c r="O13" s="8">
        <f>М!O$298</f>
        <v>7</v>
      </c>
      <c r="P13" s="8">
        <f>М!O$299</f>
        <v>6</v>
      </c>
      <c r="Q13" s="8">
        <f>М!O$300</f>
        <v>5</v>
      </c>
      <c r="R13" s="8">
        <f>М!O$301</f>
        <v>4</v>
      </c>
      <c r="S13" s="8">
        <f>М!O$302</f>
        <v>3</v>
      </c>
      <c r="T13" s="8">
        <f>М!O$303</f>
        <v>2</v>
      </c>
      <c r="U13" s="8">
        <f>М!O$304</f>
        <v>1</v>
      </c>
      <c r="V13" s="68">
        <f>М!O$305</f>
        <v>20</v>
      </c>
    </row>
    <row r="14" spans="1:22" x14ac:dyDescent="0.25">
      <c r="A14" s="71" t="str">
        <f>Участники!A$13</f>
        <v>Б-12</v>
      </c>
      <c r="B14" s="77" t="str">
        <f>Участники!B$13</f>
        <v>Имя   Б-12</v>
      </c>
      <c r="C14" s="74">
        <f>М!O$314</f>
        <v>1</v>
      </c>
      <c r="D14" s="8">
        <f>М!O$315</f>
        <v>2</v>
      </c>
      <c r="E14" s="8">
        <f>М!O$316</f>
        <v>3</v>
      </c>
      <c r="F14" s="8">
        <f>М!O$317</f>
        <v>4</v>
      </c>
      <c r="G14" s="8">
        <f>М!O$318</f>
        <v>5</v>
      </c>
      <c r="H14" s="8">
        <f>М!O$319</f>
        <v>6</v>
      </c>
      <c r="I14" s="8">
        <f>М!O$320</f>
        <v>7</v>
      </c>
      <c r="J14" s="8">
        <f>М!O$321</f>
        <v>8</v>
      </c>
      <c r="K14" s="8">
        <f>М!O$322</f>
        <v>9</v>
      </c>
      <c r="L14" s="8">
        <f>М!O$323</f>
        <v>10</v>
      </c>
      <c r="M14" s="8">
        <f>М!O$324</f>
        <v>11</v>
      </c>
      <c r="N14" s="8">
        <f>М!O$325</f>
        <v>12</v>
      </c>
      <c r="O14" s="8">
        <f>М!O$326</f>
        <v>13</v>
      </c>
      <c r="P14" s="8">
        <f>М!O$327</f>
        <v>14</v>
      </c>
      <c r="Q14" s="8">
        <f>М!O$328</f>
        <v>15</v>
      </c>
      <c r="R14" s="8">
        <f>М!O$329</f>
        <v>16</v>
      </c>
      <c r="S14" s="8">
        <f>М!O$330</f>
        <v>17</v>
      </c>
      <c r="T14" s="8">
        <f>М!O$331</f>
        <v>18</v>
      </c>
      <c r="U14" s="8">
        <f>М!O$332</f>
        <v>19</v>
      </c>
      <c r="V14" s="68">
        <f>М!O$333</f>
        <v>20</v>
      </c>
    </row>
    <row r="15" spans="1:22" x14ac:dyDescent="0.25">
      <c r="A15" s="71" t="str">
        <f>Участники!A$14</f>
        <v>Б-13</v>
      </c>
      <c r="B15" s="77" t="str">
        <f>Участники!B$14</f>
        <v>Имя   Б-13</v>
      </c>
      <c r="C15" s="74">
        <f>М!O$342</f>
        <v>1</v>
      </c>
      <c r="D15" s="8">
        <f>М!O$343</f>
        <v>2</v>
      </c>
      <c r="E15" s="8">
        <f>М!O$344</f>
        <v>3</v>
      </c>
      <c r="F15" s="8">
        <f>М!O$345</f>
        <v>4</v>
      </c>
      <c r="G15" s="8">
        <f>М!O$346</f>
        <v>5</v>
      </c>
      <c r="H15" s="8">
        <f>М!O$347</f>
        <v>6</v>
      </c>
      <c r="I15" s="8">
        <f>М!O$348</f>
        <v>7</v>
      </c>
      <c r="J15" s="8">
        <f>М!O$349</f>
        <v>8</v>
      </c>
      <c r="K15" s="8">
        <f>М!O$350</f>
        <v>9</v>
      </c>
      <c r="L15" s="8">
        <f>М!O$351</f>
        <v>10</v>
      </c>
      <c r="M15" s="8">
        <f>М!O$352</f>
        <v>11</v>
      </c>
      <c r="N15" s="8">
        <f>М!O$353</f>
        <v>12</v>
      </c>
      <c r="O15" s="8">
        <f>М!O$354</f>
        <v>13</v>
      </c>
      <c r="P15" s="8">
        <f>М!O$355</f>
        <v>14</v>
      </c>
      <c r="Q15" s="8">
        <f>М!O$356</f>
        <v>15</v>
      </c>
      <c r="R15" s="8">
        <f>М!O$357</f>
        <v>16</v>
      </c>
      <c r="S15" s="8">
        <f>М!O$358</f>
        <v>17</v>
      </c>
      <c r="T15" s="8">
        <f>М!O$359</f>
        <v>18</v>
      </c>
      <c r="U15" s="8">
        <f>М!O$360</f>
        <v>19</v>
      </c>
      <c r="V15" s="68">
        <f>М!O$361</f>
        <v>20</v>
      </c>
    </row>
    <row r="16" spans="1:22" x14ac:dyDescent="0.25">
      <c r="A16" s="71" t="str">
        <f>Участники!A$15</f>
        <v>Б-14</v>
      </c>
      <c r="B16" s="77" t="str">
        <f>Участники!B$15</f>
        <v>Имя   Б-14</v>
      </c>
      <c r="C16" s="74">
        <f>М!O$370</f>
        <v>1</v>
      </c>
      <c r="D16" s="8">
        <f>М!O$371</f>
        <v>2</v>
      </c>
      <c r="E16" s="8">
        <f>М!O$372</f>
        <v>3</v>
      </c>
      <c r="F16" s="8">
        <f>М!O$373</f>
        <v>4</v>
      </c>
      <c r="G16" s="8">
        <f>М!O$374</f>
        <v>5</v>
      </c>
      <c r="H16" s="8">
        <f>М!O$375</f>
        <v>6</v>
      </c>
      <c r="I16" s="8">
        <f>М!O$376</f>
        <v>7</v>
      </c>
      <c r="J16" s="8">
        <f>М!O$377</f>
        <v>8</v>
      </c>
      <c r="K16" s="8">
        <f>М!O$378</f>
        <v>9</v>
      </c>
      <c r="L16" s="8">
        <f>М!O$379</f>
        <v>10</v>
      </c>
      <c r="M16" s="8">
        <f>М!O$380</f>
        <v>11</v>
      </c>
      <c r="N16" s="8">
        <f>М!O$381</f>
        <v>12</v>
      </c>
      <c r="O16" s="8">
        <f>М!O$382</f>
        <v>13</v>
      </c>
      <c r="P16" s="8">
        <f>М!O$383</f>
        <v>14</v>
      </c>
      <c r="Q16" s="8">
        <f>М!O$384</f>
        <v>15</v>
      </c>
      <c r="R16" s="8">
        <f>М!O$385</f>
        <v>16</v>
      </c>
      <c r="S16" s="8">
        <f>М!O$386</f>
        <v>17</v>
      </c>
      <c r="T16" s="8">
        <f>М!O$387</f>
        <v>18</v>
      </c>
      <c r="U16" s="8">
        <f>М!O$388</f>
        <v>19</v>
      </c>
      <c r="V16" s="68">
        <f>М!O$389</f>
        <v>20</v>
      </c>
    </row>
    <row r="17" spans="1:22" x14ac:dyDescent="0.25">
      <c r="A17" s="71" t="str">
        <f>Участники!A$16</f>
        <v>Б-15</v>
      </c>
      <c r="B17" s="77" t="str">
        <f>Участники!B$16</f>
        <v>Имя   Б-15</v>
      </c>
      <c r="C17" s="74">
        <f>М!O$398</f>
        <v>1</v>
      </c>
      <c r="D17" s="8">
        <f>М!O$399</f>
        <v>2</v>
      </c>
      <c r="E17" s="8">
        <f>М!O$400</f>
        <v>3</v>
      </c>
      <c r="F17" s="8">
        <f>М!O$401</f>
        <v>4</v>
      </c>
      <c r="G17" s="8">
        <f>М!O$402</f>
        <v>5</v>
      </c>
      <c r="H17" s="8">
        <f>М!O$403</f>
        <v>6</v>
      </c>
      <c r="I17" s="8">
        <f>М!O$404</f>
        <v>7</v>
      </c>
      <c r="J17" s="8">
        <f>М!O$405</f>
        <v>8</v>
      </c>
      <c r="K17" s="8">
        <f>М!O$406</f>
        <v>9</v>
      </c>
      <c r="L17" s="8">
        <f>М!O$407</f>
        <v>10</v>
      </c>
      <c r="M17" s="8">
        <f>М!O$408</f>
        <v>11</v>
      </c>
      <c r="N17" s="8">
        <f>М!O$409</f>
        <v>12</v>
      </c>
      <c r="O17" s="8">
        <f>М!O$410</f>
        <v>13</v>
      </c>
      <c r="P17" s="8">
        <f>М!O$411</f>
        <v>14</v>
      </c>
      <c r="Q17" s="8">
        <f>М!O$412</f>
        <v>15</v>
      </c>
      <c r="R17" s="8">
        <f>М!O$413</f>
        <v>16</v>
      </c>
      <c r="S17" s="8">
        <f>М!O$414</f>
        <v>17</v>
      </c>
      <c r="T17" s="8">
        <f>М!O$415</f>
        <v>18</v>
      </c>
      <c r="U17" s="8">
        <f>М!O$416</f>
        <v>19</v>
      </c>
      <c r="V17" s="68">
        <f>М!O$417</f>
        <v>20</v>
      </c>
    </row>
    <row r="18" spans="1:22" x14ac:dyDescent="0.25">
      <c r="A18" s="71" t="str">
        <f>Участники!A$17</f>
        <v>Б-16</v>
      </c>
      <c r="B18" s="77" t="str">
        <f>Участники!B$17</f>
        <v>Имя   Б-16</v>
      </c>
      <c r="C18" s="74">
        <f>М!O$426</f>
        <v>1</v>
      </c>
      <c r="D18" s="8">
        <f>М!O$427</f>
        <v>2</v>
      </c>
      <c r="E18" s="8">
        <f>М!O$428</f>
        <v>3</v>
      </c>
      <c r="F18" s="8">
        <f>М!O$429</f>
        <v>4</v>
      </c>
      <c r="G18" s="8">
        <f>М!O$430</f>
        <v>5</v>
      </c>
      <c r="H18" s="8">
        <f>М!O$431</f>
        <v>6</v>
      </c>
      <c r="I18" s="8">
        <f>М!O$432</f>
        <v>7</v>
      </c>
      <c r="J18" s="8">
        <f>М!O$433</f>
        <v>8</v>
      </c>
      <c r="K18" s="8">
        <f>М!O$434</f>
        <v>9</v>
      </c>
      <c r="L18" s="8">
        <f>М!O$435</f>
        <v>10</v>
      </c>
      <c r="M18" s="8">
        <f>М!O$436</f>
        <v>11</v>
      </c>
      <c r="N18" s="8">
        <f>М!O$437</f>
        <v>12</v>
      </c>
      <c r="O18" s="8">
        <f>М!O$438</f>
        <v>13</v>
      </c>
      <c r="P18" s="8">
        <f>М!O$439</f>
        <v>14</v>
      </c>
      <c r="Q18" s="8">
        <f>М!O$440</f>
        <v>15</v>
      </c>
      <c r="R18" s="8">
        <f>М!O$441</f>
        <v>16</v>
      </c>
      <c r="S18" s="8">
        <f>М!O$442</f>
        <v>17</v>
      </c>
      <c r="T18" s="8">
        <f>М!O$443</f>
        <v>18</v>
      </c>
      <c r="U18" s="8">
        <f>М!O$444</f>
        <v>19</v>
      </c>
      <c r="V18" s="68">
        <f>М!O$445</f>
        <v>20</v>
      </c>
    </row>
    <row r="19" spans="1:22" x14ac:dyDescent="0.25">
      <c r="A19" s="71" t="str">
        <f>Участники!A$18</f>
        <v>Б-17</v>
      </c>
      <c r="B19" s="77" t="str">
        <f>Участники!B$18</f>
        <v>Имя   Б-17</v>
      </c>
      <c r="C19" s="74">
        <f>М!O$454</f>
        <v>1</v>
      </c>
      <c r="D19" s="8">
        <f>М!O$455</f>
        <v>2</v>
      </c>
      <c r="E19" s="8">
        <f>М!O$456</f>
        <v>3</v>
      </c>
      <c r="F19" s="8">
        <f>М!O$457</f>
        <v>4</v>
      </c>
      <c r="G19" s="8">
        <f>М!O$458</f>
        <v>5</v>
      </c>
      <c r="H19" s="8">
        <f>М!O$459</f>
        <v>6</v>
      </c>
      <c r="I19" s="8">
        <f>М!O$460</f>
        <v>7</v>
      </c>
      <c r="J19" s="8">
        <f>М!O$461</f>
        <v>8</v>
      </c>
      <c r="K19" s="8">
        <f>М!O$462</f>
        <v>9</v>
      </c>
      <c r="L19" s="8">
        <f>М!O$463</f>
        <v>10</v>
      </c>
      <c r="M19" s="8">
        <f>М!O$464</f>
        <v>11</v>
      </c>
      <c r="N19" s="8">
        <f>М!O$465</f>
        <v>12</v>
      </c>
      <c r="O19" s="8">
        <f>М!O$466</f>
        <v>13</v>
      </c>
      <c r="P19" s="8">
        <f>М!O$467</f>
        <v>14</v>
      </c>
      <c r="Q19" s="8">
        <f>М!O$468</f>
        <v>15</v>
      </c>
      <c r="R19" s="8">
        <f>М!O$469</f>
        <v>16</v>
      </c>
      <c r="S19" s="8">
        <f>М!O$470</f>
        <v>17</v>
      </c>
      <c r="T19" s="8">
        <f>М!O$471</f>
        <v>18</v>
      </c>
      <c r="U19" s="8">
        <f>М!O$472</f>
        <v>19</v>
      </c>
      <c r="V19" s="68">
        <f>М!O$473</f>
        <v>20</v>
      </c>
    </row>
    <row r="20" spans="1:22" x14ac:dyDescent="0.25">
      <c r="A20" s="71" t="str">
        <f>Участники!A$19</f>
        <v>Б-18</v>
      </c>
      <c r="B20" s="77" t="str">
        <f>Участники!B$19</f>
        <v>Имя   Б-18</v>
      </c>
      <c r="C20" s="74">
        <f>М!O$482</f>
        <v>13</v>
      </c>
      <c r="D20" s="8">
        <f>М!O$483</f>
        <v>17</v>
      </c>
      <c r="E20" s="8">
        <f>М!O$484</f>
        <v>5</v>
      </c>
      <c r="F20" s="8">
        <f>М!O$485</f>
        <v>17</v>
      </c>
      <c r="G20" s="8">
        <f>М!O$486</f>
        <v>5</v>
      </c>
      <c r="H20" s="8">
        <f>М!O$487</f>
        <v>11</v>
      </c>
      <c r="I20" s="8">
        <f>М!O$488</f>
        <v>1</v>
      </c>
      <c r="J20" s="8">
        <f>М!O$489</f>
        <v>17</v>
      </c>
      <c r="K20" s="8">
        <f>М!O$490</f>
        <v>5</v>
      </c>
      <c r="L20" s="8">
        <f>М!O$491</f>
        <v>3</v>
      </c>
      <c r="M20" s="8">
        <f>М!O$492</f>
        <v>10</v>
      </c>
      <c r="N20" s="8">
        <f>М!O$493</f>
        <v>13</v>
      </c>
      <c r="O20" s="8">
        <f>М!O$494</f>
        <v>12</v>
      </c>
      <c r="P20" s="8">
        <f>М!O$495</f>
        <v>2</v>
      </c>
      <c r="Q20" s="8">
        <f>М!O$496</f>
        <v>17</v>
      </c>
      <c r="R20" s="8">
        <f>М!O$497</f>
        <v>5</v>
      </c>
      <c r="S20" s="8">
        <f>М!O$498</f>
        <v>13</v>
      </c>
      <c r="T20" s="8">
        <f>М!O$499</f>
        <v>5</v>
      </c>
      <c r="U20" s="8">
        <f>М!O$500</f>
        <v>4</v>
      </c>
      <c r="V20" s="68">
        <f>М!O$501</f>
        <v>13</v>
      </c>
    </row>
    <row r="21" spans="1:22" x14ac:dyDescent="0.25">
      <c r="A21" s="71" t="str">
        <f>Участники!A$20</f>
        <v>Б-19</v>
      </c>
      <c r="B21" s="77" t="str">
        <f>Участники!B$20</f>
        <v>Имя   Б-19</v>
      </c>
      <c r="C21" s="74">
        <f>М!O$510</f>
        <v>14</v>
      </c>
      <c r="D21" s="8">
        <f>М!O$511</f>
        <v>3</v>
      </c>
      <c r="E21" s="8">
        <f>М!O$512</f>
        <v>7</v>
      </c>
      <c r="F21" s="8">
        <f>М!O$513</f>
        <v>3</v>
      </c>
      <c r="G21" s="8">
        <f>М!O$514</f>
        <v>2</v>
      </c>
      <c r="H21" s="8">
        <f>М!O$515</f>
        <v>7</v>
      </c>
      <c r="I21" s="8">
        <f>М!O$516</f>
        <v>12</v>
      </c>
      <c r="J21" s="8">
        <f>М!O$517</f>
        <v>20</v>
      </c>
      <c r="K21" s="8">
        <f>М!O$518</f>
        <v>7</v>
      </c>
      <c r="L21" s="8">
        <f>М!O$519</f>
        <v>3</v>
      </c>
      <c r="M21" s="8">
        <f>М!O$520</f>
        <v>7</v>
      </c>
      <c r="N21" s="8">
        <f>М!O$521</f>
        <v>3</v>
      </c>
      <c r="O21" s="8">
        <f>М!O$522</f>
        <v>7</v>
      </c>
      <c r="P21" s="8">
        <f>М!O$523</f>
        <v>1</v>
      </c>
      <c r="Q21" s="8">
        <f>М!O$524</f>
        <v>14</v>
      </c>
      <c r="R21" s="8">
        <f>М!O$525</f>
        <v>12</v>
      </c>
      <c r="S21" s="8">
        <f>М!O$526</f>
        <v>14</v>
      </c>
      <c r="T21" s="8">
        <f>М!O$527</f>
        <v>14</v>
      </c>
      <c r="U21" s="8">
        <f>М!O$528</f>
        <v>19</v>
      </c>
      <c r="V21" s="68">
        <f>М!O$529</f>
        <v>14</v>
      </c>
    </row>
    <row r="22" spans="1:22" ht="15.75" thickBot="1" x14ac:dyDescent="0.3">
      <c r="A22" s="72" t="str">
        <f>Участники!A$21</f>
        <v>Б-20</v>
      </c>
      <c r="B22" s="78" t="str">
        <f>Участники!B$21</f>
        <v>Имя   Б-20</v>
      </c>
      <c r="C22" s="75">
        <f>М!O$538</f>
        <v>7</v>
      </c>
      <c r="D22" s="15">
        <f>М!O$539</f>
        <v>3</v>
      </c>
      <c r="E22" s="15">
        <f>М!O$540</f>
        <v>7</v>
      </c>
      <c r="F22" s="15">
        <f>М!O$541</f>
        <v>16</v>
      </c>
      <c r="G22" s="15">
        <f>М!O$542</f>
        <v>3</v>
      </c>
      <c r="H22" s="15">
        <f>М!O$543</f>
        <v>7</v>
      </c>
      <c r="I22" s="15">
        <f>М!O$544</f>
        <v>18</v>
      </c>
      <c r="J22" s="15">
        <f>М!O$545</f>
        <v>7</v>
      </c>
      <c r="K22" s="15">
        <f>М!O$546</f>
        <v>3</v>
      </c>
      <c r="L22" s="15">
        <f>М!O$547</f>
        <v>7</v>
      </c>
      <c r="M22" s="15">
        <f>М!O$548</f>
        <v>1</v>
      </c>
      <c r="N22" s="15">
        <f>М!O$549</f>
        <v>7</v>
      </c>
      <c r="O22" s="15">
        <f>М!O$550</f>
        <v>18</v>
      </c>
      <c r="P22" s="15">
        <f>М!O$551</f>
        <v>3</v>
      </c>
      <c r="Q22" s="15">
        <f>М!O$552</f>
        <v>7</v>
      </c>
      <c r="R22" s="15">
        <f>М!O$553</f>
        <v>18</v>
      </c>
      <c r="S22" s="15">
        <f>М!O$554</f>
        <v>7</v>
      </c>
      <c r="T22" s="15">
        <f>М!O$555</f>
        <v>7</v>
      </c>
      <c r="U22" s="15">
        <f>М!O$556</f>
        <v>17</v>
      </c>
      <c r="V22" s="69">
        <f>М!O$557</f>
        <v>2</v>
      </c>
    </row>
    <row r="26" spans="1:22" x14ac:dyDescent="0.25">
      <c r="A26" s="63"/>
      <c r="B26" s="64" t="s">
        <v>140</v>
      </c>
      <c r="C26" s="58" t="str">
        <f>Участники!E$2</f>
        <v>А-1</v>
      </c>
      <c r="D26" s="58" t="str">
        <f>Участники!E$3</f>
        <v>А-2</v>
      </c>
      <c r="E26" s="58" t="str">
        <f>Участники!E$4</f>
        <v>А-3</v>
      </c>
      <c r="F26" s="58" t="str">
        <f>Участники!E$5</f>
        <v>А-4</v>
      </c>
      <c r="G26" s="58" t="str">
        <f>Участники!E$6</f>
        <v>А-5</v>
      </c>
      <c r="H26" s="58" t="str">
        <f>Участники!E$7</f>
        <v>А-6</v>
      </c>
      <c r="I26" s="58" t="str">
        <f>Участники!E$8</f>
        <v>А-7</v>
      </c>
      <c r="J26" s="58" t="str">
        <f>Участники!E$9</f>
        <v>А-8</v>
      </c>
      <c r="K26" s="58" t="str">
        <f>Участники!E$10</f>
        <v>А-9</v>
      </c>
      <c r="L26" s="58" t="str">
        <f>Участники!E$11</f>
        <v>А-10</v>
      </c>
      <c r="M26" s="58" t="str">
        <f>Участники!E$12</f>
        <v>А-11</v>
      </c>
      <c r="N26" s="58" t="str">
        <f>Участники!E$13</f>
        <v>А-12</v>
      </c>
      <c r="O26" s="58" t="str">
        <f>Участники!E$14</f>
        <v>А-13</v>
      </c>
      <c r="P26" s="58" t="str">
        <f>Участники!E$15</f>
        <v>А-14</v>
      </c>
      <c r="Q26" s="58" t="str">
        <f>Участники!E$16</f>
        <v>А-15</v>
      </c>
      <c r="R26" s="58" t="str">
        <f>Участники!E$17</f>
        <v>А-16</v>
      </c>
      <c r="S26" s="58" t="str">
        <f>Участники!E$18</f>
        <v>А-17</v>
      </c>
      <c r="T26" s="58" t="str">
        <f>Участники!E$19</f>
        <v>А-18</v>
      </c>
      <c r="U26" s="58" t="str">
        <f>Участники!E$20</f>
        <v>А-19</v>
      </c>
      <c r="V26" s="58" t="str">
        <f>Участники!E$21</f>
        <v>А-20</v>
      </c>
    </row>
    <row r="27" spans="1:22" s="57" customFormat="1" ht="12.75" x14ac:dyDescent="0.2">
      <c r="A27" s="65"/>
      <c r="B27" s="65"/>
      <c r="C27" s="59" t="str">
        <f>Участники!F$2</f>
        <v>Имя   А-1</v>
      </c>
      <c r="D27" s="59" t="str">
        <f>Участники!F$3</f>
        <v>Имя   А-2</v>
      </c>
      <c r="E27" s="59" t="str">
        <f>Участники!F$4</f>
        <v>Имя   А-3</v>
      </c>
      <c r="F27" s="59" t="str">
        <f>Участники!F$5</f>
        <v>Имя   А-4</v>
      </c>
      <c r="G27" s="59" t="str">
        <f>Участники!F$6</f>
        <v>Имя   А-5</v>
      </c>
      <c r="H27" s="59" t="str">
        <f>Участники!F$7</f>
        <v>Имя   А-6</v>
      </c>
      <c r="I27" s="59" t="str">
        <f>Участники!F$8</f>
        <v>Имя   А-7</v>
      </c>
      <c r="J27" s="59" t="str">
        <f>Участники!F$9</f>
        <v>Имя   А-8</v>
      </c>
      <c r="K27" s="59" t="str">
        <f>Участники!F$10</f>
        <v>Имя   А-9</v>
      </c>
      <c r="L27" s="59" t="str">
        <f>Участники!F$11</f>
        <v>Имя   А-10</v>
      </c>
      <c r="M27" s="59" t="str">
        <f>Участники!F$12</f>
        <v>Имя   А-11</v>
      </c>
      <c r="N27" s="59" t="str">
        <f>Участники!F$13</f>
        <v>Имя   А-12</v>
      </c>
      <c r="O27" s="59" t="str">
        <f>Участники!F$14</f>
        <v>Имя   А-13</v>
      </c>
      <c r="P27" s="59" t="str">
        <f>Участники!F$15</f>
        <v>Имя   А-14</v>
      </c>
      <c r="Q27" s="59" t="str">
        <f>Участники!F$16</f>
        <v>Имя   А-15</v>
      </c>
      <c r="R27" s="59" t="str">
        <f>Участники!F$17</f>
        <v>Имя   А-16</v>
      </c>
      <c r="S27" s="59" t="str">
        <f>Участники!F$18</f>
        <v>Имя   А-17</v>
      </c>
      <c r="T27" s="59" t="str">
        <f>Участники!F$19</f>
        <v>Имя   А-18</v>
      </c>
      <c r="U27" s="59" t="str">
        <f>Участники!F$20</f>
        <v>Имя   А-19</v>
      </c>
      <c r="V27" s="59" t="str">
        <f>Участники!F$21</f>
        <v>Имя   А-20</v>
      </c>
    </row>
    <row r="28" spans="1:22" x14ac:dyDescent="0.25">
      <c r="A28" s="70" t="str">
        <f>Участники!A$2</f>
        <v>Б-1</v>
      </c>
      <c r="B28" s="76" t="str">
        <f>Участники!B$2</f>
        <v>Имя   Б-1</v>
      </c>
      <c r="C28" s="73">
        <f>Д!O6</f>
        <v>1</v>
      </c>
      <c r="D28" s="66">
        <f>Д!O34</f>
        <v>1</v>
      </c>
      <c r="E28" s="66">
        <f>Д!O62</f>
        <v>3</v>
      </c>
      <c r="F28" s="66">
        <f>Д!O90</f>
        <v>4</v>
      </c>
      <c r="G28" s="66">
        <f>Д!O118</f>
        <v>5</v>
      </c>
      <c r="H28" s="66">
        <f>Д!O146</f>
        <v>20</v>
      </c>
      <c r="I28" s="66">
        <f>Д!O174</f>
        <v>6</v>
      </c>
      <c r="J28" s="66">
        <f>Д!O202</f>
        <v>19</v>
      </c>
      <c r="K28" s="66">
        <f>Д!O230</f>
        <v>4</v>
      </c>
      <c r="L28" s="66">
        <f>Д!O258</f>
        <v>7</v>
      </c>
      <c r="M28" s="66">
        <f>Д!O286</f>
        <v>6</v>
      </c>
      <c r="N28" s="66">
        <f>Д!O314</f>
        <v>19</v>
      </c>
      <c r="O28" s="66">
        <f>Д!O342</f>
        <v>3</v>
      </c>
      <c r="P28" s="66">
        <f>Д!O370</f>
        <v>6</v>
      </c>
      <c r="Q28" s="66">
        <f>Д!O398</f>
        <v>11</v>
      </c>
      <c r="R28" s="66">
        <f>Д!O426</f>
        <v>13</v>
      </c>
      <c r="S28" s="66">
        <f>Д!O454</f>
        <v>11</v>
      </c>
      <c r="T28" s="66">
        <f>Д!O482</f>
        <v>6</v>
      </c>
      <c r="U28" s="66">
        <f>Д!O510</f>
        <v>3</v>
      </c>
      <c r="V28" s="67">
        <f>Д!O538</f>
        <v>6</v>
      </c>
    </row>
    <row r="29" spans="1:22" x14ac:dyDescent="0.25">
      <c r="A29" s="71" t="str">
        <f>Участники!A$3</f>
        <v>Б-2</v>
      </c>
      <c r="B29" s="77" t="str">
        <f>Участники!B$3</f>
        <v>Имя   Б-2</v>
      </c>
      <c r="C29" s="74">
        <f>Д!O7</f>
        <v>2</v>
      </c>
      <c r="D29" s="8">
        <f>Д!O35</f>
        <v>9</v>
      </c>
      <c r="E29" s="8">
        <f>Д!O63</f>
        <v>3</v>
      </c>
      <c r="F29" s="8">
        <f>Д!O91</f>
        <v>2</v>
      </c>
      <c r="G29" s="8">
        <f>Д!O119</f>
        <v>5</v>
      </c>
      <c r="H29" s="8">
        <f>Д!O147</f>
        <v>19</v>
      </c>
      <c r="I29" s="8">
        <f>Д!O175</f>
        <v>6</v>
      </c>
      <c r="J29" s="8">
        <f>Д!O203</f>
        <v>18</v>
      </c>
      <c r="K29" s="8">
        <f>Д!O231</f>
        <v>4</v>
      </c>
      <c r="L29" s="8">
        <f>Д!O259</f>
        <v>7</v>
      </c>
      <c r="M29" s="8">
        <f>Д!O287</f>
        <v>6</v>
      </c>
      <c r="N29" s="8">
        <f>Д!O315</f>
        <v>18</v>
      </c>
      <c r="O29" s="8">
        <f>Д!O343</f>
        <v>6</v>
      </c>
      <c r="P29" s="8">
        <f>Д!O371</f>
        <v>6</v>
      </c>
      <c r="Q29" s="8">
        <f>Д!O399</f>
        <v>6</v>
      </c>
      <c r="R29" s="8">
        <f>Д!O427</f>
        <v>7</v>
      </c>
      <c r="S29" s="8">
        <f>Д!O455</f>
        <v>6</v>
      </c>
      <c r="T29" s="8">
        <f>Д!O483</f>
        <v>6</v>
      </c>
      <c r="U29" s="8">
        <f>Д!O511</f>
        <v>6</v>
      </c>
      <c r="V29" s="68">
        <f>Д!O539</f>
        <v>6</v>
      </c>
    </row>
    <row r="30" spans="1:22" x14ac:dyDescent="0.25">
      <c r="A30" s="71" t="str">
        <f>Участники!A$4</f>
        <v>Б-3</v>
      </c>
      <c r="B30" s="77" t="str">
        <f>Участники!B$4</f>
        <v>Имя   Б-3</v>
      </c>
      <c r="C30" s="74">
        <f>Д!O8</f>
        <v>3</v>
      </c>
      <c r="D30" s="8">
        <f>Д!O36</f>
        <v>7</v>
      </c>
      <c r="E30" s="8">
        <f>Д!O64</f>
        <v>3</v>
      </c>
      <c r="F30" s="8">
        <f>Д!O92</f>
        <v>4</v>
      </c>
      <c r="G30" s="8">
        <f>Д!O120</f>
        <v>5</v>
      </c>
      <c r="H30" s="8">
        <f>Д!O148</f>
        <v>17</v>
      </c>
      <c r="I30" s="8">
        <f>Д!O176</f>
        <v>2</v>
      </c>
      <c r="J30" s="8">
        <f>Д!O204</f>
        <v>17</v>
      </c>
      <c r="K30" s="8">
        <f>Д!O232</f>
        <v>4</v>
      </c>
      <c r="L30" s="8">
        <f>Д!O260</f>
        <v>7</v>
      </c>
      <c r="M30" s="8">
        <f>Д!O288</f>
        <v>2</v>
      </c>
      <c r="N30" s="8">
        <f>Д!O316</f>
        <v>16</v>
      </c>
      <c r="O30" s="8">
        <f>Д!O344</f>
        <v>2</v>
      </c>
      <c r="P30" s="8">
        <f>Д!O372</f>
        <v>2</v>
      </c>
      <c r="Q30" s="8">
        <f>Д!O400</f>
        <v>6</v>
      </c>
      <c r="R30" s="8">
        <f>Д!O428</f>
        <v>5</v>
      </c>
      <c r="S30" s="8">
        <f>Д!O456</f>
        <v>6</v>
      </c>
      <c r="T30" s="8">
        <f>Д!O484</f>
        <v>2</v>
      </c>
      <c r="U30" s="8">
        <f>Д!O512</f>
        <v>2</v>
      </c>
      <c r="V30" s="68">
        <f>Д!O540</f>
        <v>2</v>
      </c>
    </row>
    <row r="31" spans="1:22" x14ac:dyDescent="0.25">
      <c r="A31" s="71" t="str">
        <f>Участники!A$5</f>
        <v>Б-4</v>
      </c>
      <c r="B31" s="77" t="str">
        <f>Участники!B$5</f>
        <v>Имя   Б-4</v>
      </c>
      <c r="C31" s="74">
        <f>Д!O9</f>
        <v>4</v>
      </c>
      <c r="D31" s="8">
        <f>Д!O37</f>
        <v>10</v>
      </c>
      <c r="E31" s="8">
        <f>Д!O65</f>
        <v>3</v>
      </c>
      <c r="F31" s="8">
        <f>Д!O93</f>
        <v>4</v>
      </c>
      <c r="G31" s="8">
        <f>Д!O121</f>
        <v>5</v>
      </c>
      <c r="H31" s="8">
        <f>Д!O149</f>
        <v>16</v>
      </c>
      <c r="I31" s="8">
        <f>Д!O177</f>
        <v>6</v>
      </c>
      <c r="J31" s="8">
        <f>Д!O205</f>
        <v>15</v>
      </c>
      <c r="K31" s="8">
        <f>Д!O233</f>
        <v>4</v>
      </c>
      <c r="L31" s="8">
        <f>Д!O261</f>
        <v>7</v>
      </c>
      <c r="M31" s="8">
        <f>Д!O289</f>
        <v>11</v>
      </c>
      <c r="N31" s="8">
        <f>Д!O317</f>
        <v>17</v>
      </c>
      <c r="O31" s="8">
        <f>Д!O345</f>
        <v>12</v>
      </c>
      <c r="P31" s="8">
        <f>Д!O373</f>
        <v>11</v>
      </c>
      <c r="Q31" s="8">
        <f>Д!O401</f>
        <v>15</v>
      </c>
      <c r="R31" s="8">
        <f>Д!O429</f>
        <v>17</v>
      </c>
      <c r="S31" s="8">
        <f>Д!O457</f>
        <v>15</v>
      </c>
      <c r="T31" s="8">
        <f>Д!O485</f>
        <v>11</v>
      </c>
      <c r="U31" s="8">
        <f>Д!O513</f>
        <v>12</v>
      </c>
      <c r="V31" s="68">
        <f>Д!O541</f>
        <v>11</v>
      </c>
    </row>
    <row r="32" spans="1:22" x14ac:dyDescent="0.25">
      <c r="A32" s="71" t="str">
        <f>Участники!A$6</f>
        <v>Б-5</v>
      </c>
      <c r="B32" s="77" t="str">
        <f>Участники!B$6</f>
        <v>Имя   Б-5</v>
      </c>
      <c r="C32" s="74">
        <f>Д!O10</f>
        <v>5</v>
      </c>
      <c r="D32" s="8">
        <f>Д!O38</f>
        <v>7</v>
      </c>
      <c r="E32" s="8">
        <f>Д!O66</f>
        <v>3</v>
      </c>
      <c r="F32" s="8">
        <f>Д!O94</f>
        <v>1</v>
      </c>
      <c r="G32" s="8">
        <f>Д!O122</f>
        <v>5</v>
      </c>
      <c r="H32" s="8">
        <f>Д!O150</f>
        <v>15</v>
      </c>
      <c r="I32" s="8">
        <f>Д!O178</f>
        <v>6</v>
      </c>
      <c r="J32" s="8">
        <f>Д!O206</f>
        <v>12</v>
      </c>
      <c r="K32" s="8">
        <f>Д!O234</f>
        <v>4</v>
      </c>
      <c r="L32" s="8">
        <f>Д!O262</f>
        <v>7</v>
      </c>
      <c r="M32" s="8">
        <f>Д!O290</f>
        <v>3</v>
      </c>
      <c r="N32" s="8">
        <f>Д!O318</f>
        <v>14</v>
      </c>
      <c r="O32" s="8">
        <f>Д!O346</f>
        <v>3</v>
      </c>
      <c r="P32" s="8">
        <f>Д!O374</f>
        <v>3</v>
      </c>
      <c r="Q32" s="8">
        <f>Д!O402</f>
        <v>3</v>
      </c>
      <c r="R32" s="8">
        <f>Д!O430</f>
        <v>3</v>
      </c>
      <c r="S32" s="8">
        <f>Д!O458</f>
        <v>3</v>
      </c>
      <c r="T32" s="8">
        <f>Д!O486</f>
        <v>3</v>
      </c>
      <c r="U32" s="8">
        <f>Д!O514</f>
        <v>3</v>
      </c>
      <c r="V32" s="68">
        <f>Д!O542</f>
        <v>3</v>
      </c>
    </row>
    <row r="33" spans="1:22" x14ac:dyDescent="0.25">
      <c r="A33" s="71" t="str">
        <f>Участники!A$7</f>
        <v>Б-6</v>
      </c>
      <c r="B33" s="77" t="str">
        <f>Участники!B$7</f>
        <v>Имя   Б-6</v>
      </c>
      <c r="C33" s="74">
        <f>Д!O11</f>
        <v>6</v>
      </c>
      <c r="D33" s="8">
        <f>Д!O39</f>
        <v>10</v>
      </c>
      <c r="E33" s="8">
        <f>Д!O67</f>
        <v>3</v>
      </c>
      <c r="F33" s="8">
        <f>Д!O95</f>
        <v>4</v>
      </c>
      <c r="G33" s="8">
        <f>Д!O123</f>
        <v>1</v>
      </c>
      <c r="H33" s="8">
        <f>Д!O151</f>
        <v>14</v>
      </c>
      <c r="I33" s="8">
        <f>Д!O179</f>
        <v>6</v>
      </c>
      <c r="J33" s="8">
        <f>Д!O207</f>
        <v>15</v>
      </c>
      <c r="K33" s="8">
        <f>Д!O235</f>
        <v>4</v>
      </c>
      <c r="L33" s="8">
        <f>Д!O263</f>
        <v>7</v>
      </c>
      <c r="M33" s="8">
        <f>Д!O291</f>
        <v>6</v>
      </c>
      <c r="N33" s="8">
        <f>Д!O319</f>
        <v>14</v>
      </c>
      <c r="O33" s="8">
        <f>Д!O347</f>
        <v>3</v>
      </c>
      <c r="P33" s="8">
        <f>Д!O375</f>
        <v>6</v>
      </c>
      <c r="Q33" s="8">
        <f>Д!O403</f>
        <v>4</v>
      </c>
      <c r="R33" s="8">
        <f>Д!O431</f>
        <v>6</v>
      </c>
      <c r="S33" s="8">
        <f>Д!O459</f>
        <v>4</v>
      </c>
      <c r="T33" s="8">
        <f>Д!O487</f>
        <v>6</v>
      </c>
      <c r="U33" s="8">
        <f>Д!O515</f>
        <v>3</v>
      </c>
      <c r="V33" s="68">
        <f>Д!O543</f>
        <v>6</v>
      </c>
    </row>
    <row r="34" spans="1:22" x14ac:dyDescent="0.25">
      <c r="A34" s="71" t="str">
        <f>Участники!A$8</f>
        <v>Б-7</v>
      </c>
      <c r="B34" s="77" t="str">
        <f>Участники!B$8</f>
        <v>Имя   Б-7</v>
      </c>
      <c r="C34" s="74">
        <f>Д!O12</f>
        <v>7</v>
      </c>
      <c r="D34" s="8">
        <f>Д!O40</f>
        <v>6</v>
      </c>
      <c r="E34" s="8">
        <f>Д!O68</f>
        <v>3</v>
      </c>
      <c r="F34" s="8">
        <f>Д!O96</f>
        <v>4</v>
      </c>
      <c r="G34" s="8">
        <f>Д!O124</f>
        <v>5</v>
      </c>
      <c r="H34" s="8">
        <f>Д!O152</f>
        <v>13</v>
      </c>
      <c r="I34" s="8">
        <f>Д!O180</f>
        <v>2</v>
      </c>
      <c r="J34" s="8">
        <f>Д!O208</f>
        <v>14</v>
      </c>
      <c r="K34" s="8">
        <f>Д!O236</f>
        <v>4</v>
      </c>
      <c r="L34" s="8">
        <f>Д!O264</f>
        <v>7</v>
      </c>
      <c r="M34" s="8">
        <f>Д!O292</f>
        <v>6</v>
      </c>
      <c r="N34" s="8">
        <f>Д!O320</f>
        <v>13</v>
      </c>
      <c r="O34" s="8">
        <f>Д!O348</f>
        <v>9</v>
      </c>
      <c r="P34" s="8">
        <f>Д!O376</f>
        <v>6</v>
      </c>
      <c r="Q34" s="8">
        <f>Д!O404</f>
        <v>4</v>
      </c>
      <c r="R34" s="8">
        <f>Д!O432</f>
        <v>4</v>
      </c>
      <c r="S34" s="8">
        <f>Д!O460</f>
        <v>4</v>
      </c>
      <c r="T34" s="8">
        <f>Д!O488</f>
        <v>6</v>
      </c>
      <c r="U34" s="8">
        <f>Д!O516</f>
        <v>9</v>
      </c>
      <c r="V34" s="68">
        <f>Д!O544</f>
        <v>6</v>
      </c>
    </row>
    <row r="35" spans="1:22" x14ac:dyDescent="0.25">
      <c r="A35" s="71" t="str">
        <f>Участники!A$9</f>
        <v>Б-8</v>
      </c>
      <c r="B35" s="77" t="str">
        <f>Участники!B$9</f>
        <v>Имя   Б-8</v>
      </c>
      <c r="C35" s="74">
        <f>Д!O13</f>
        <v>8</v>
      </c>
      <c r="D35" s="8">
        <f>Д!O41</f>
        <v>4</v>
      </c>
      <c r="E35" s="8">
        <f>Д!O69</f>
        <v>3</v>
      </c>
      <c r="F35" s="8">
        <f>Д!O97</f>
        <v>4</v>
      </c>
      <c r="G35" s="8">
        <f>Д!O125</f>
        <v>5</v>
      </c>
      <c r="H35" s="8">
        <f>Д!O153</f>
        <v>12</v>
      </c>
      <c r="I35" s="8">
        <f>Д!O181</f>
        <v>6</v>
      </c>
      <c r="J35" s="8">
        <f>Д!O209</f>
        <v>12</v>
      </c>
      <c r="K35" s="8">
        <f>Д!O237</f>
        <v>1</v>
      </c>
      <c r="L35" s="8">
        <f>Д!O265</f>
        <v>7</v>
      </c>
      <c r="M35" s="8">
        <f>Д!O293</f>
        <v>4</v>
      </c>
      <c r="N35" s="8">
        <f>Д!O321</f>
        <v>11</v>
      </c>
      <c r="O35" s="8">
        <f>Д!O349</f>
        <v>7</v>
      </c>
      <c r="P35" s="8">
        <f>Д!O377</f>
        <v>4</v>
      </c>
      <c r="Q35" s="8">
        <f>Д!O405</f>
        <v>10</v>
      </c>
      <c r="R35" s="8">
        <f>Д!O433</f>
        <v>7</v>
      </c>
      <c r="S35" s="8">
        <f>Д!O461</f>
        <v>10</v>
      </c>
      <c r="T35" s="8">
        <f>Д!O489</f>
        <v>4</v>
      </c>
      <c r="U35" s="8">
        <f>Д!O517</f>
        <v>7</v>
      </c>
      <c r="V35" s="68">
        <f>Д!O545</f>
        <v>4</v>
      </c>
    </row>
    <row r="36" spans="1:22" x14ac:dyDescent="0.25">
      <c r="A36" s="71" t="str">
        <f>Участники!A$10</f>
        <v>Б-9</v>
      </c>
      <c r="B36" s="77" t="str">
        <f>Участники!B$10</f>
        <v>Имя   Б-9</v>
      </c>
      <c r="C36" s="74">
        <f>Д!O14</f>
        <v>9</v>
      </c>
      <c r="D36" s="8">
        <f>Д!O42</f>
        <v>10</v>
      </c>
      <c r="E36" s="8">
        <f>Д!O70</f>
        <v>3</v>
      </c>
      <c r="F36" s="8">
        <f>Д!O98</f>
        <v>4</v>
      </c>
      <c r="G36" s="8">
        <f>Д!O126</f>
        <v>3</v>
      </c>
      <c r="H36" s="8">
        <f>Д!O154</f>
        <v>10</v>
      </c>
      <c r="I36" s="8">
        <f>Д!O182</f>
        <v>6</v>
      </c>
      <c r="J36" s="8">
        <f>Д!O210</f>
        <v>8</v>
      </c>
      <c r="K36" s="8">
        <f>Д!O238</f>
        <v>4</v>
      </c>
      <c r="L36" s="8">
        <f>Д!O266</f>
        <v>6</v>
      </c>
      <c r="M36" s="8">
        <f>Д!O294</f>
        <v>11</v>
      </c>
      <c r="N36" s="8">
        <f>Д!O322</f>
        <v>11</v>
      </c>
      <c r="O36" s="8">
        <f>Д!O350</f>
        <v>9</v>
      </c>
      <c r="P36" s="8">
        <f>Д!O378</f>
        <v>11</v>
      </c>
      <c r="Q36" s="8">
        <f>Д!O406</f>
        <v>15</v>
      </c>
      <c r="R36" s="8">
        <f>Д!O434</f>
        <v>19</v>
      </c>
      <c r="S36" s="8">
        <f>Д!O462</f>
        <v>15</v>
      </c>
      <c r="T36" s="8">
        <f>Д!O490</f>
        <v>11</v>
      </c>
      <c r="U36" s="8">
        <f>Д!O518</f>
        <v>9</v>
      </c>
      <c r="V36" s="68">
        <f>Д!O546</f>
        <v>11</v>
      </c>
    </row>
    <row r="37" spans="1:22" x14ac:dyDescent="0.25">
      <c r="A37" s="71" t="str">
        <f>Участники!A$11</f>
        <v>Б-10</v>
      </c>
      <c r="B37" s="77" t="str">
        <f>Участники!B$11</f>
        <v>Имя   Б-10</v>
      </c>
      <c r="C37" s="74">
        <f>Д!O15</f>
        <v>10</v>
      </c>
      <c r="D37" s="8">
        <f>Д!O43</f>
        <v>10</v>
      </c>
      <c r="E37" s="8">
        <f>Д!O71</f>
        <v>2</v>
      </c>
      <c r="F37" s="8">
        <f>Д!O99</f>
        <v>4</v>
      </c>
      <c r="G37" s="8">
        <f>Д!O127</f>
        <v>5</v>
      </c>
      <c r="H37" s="8">
        <f>Д!O155</f>
        <v>11</v>
      </c>
      <c r="I37" s="8">
        <f>Д!O183</f>
        <v>6</v>
      </c>
      <c r="J37" s="8">
        <f>Д!O211</f>
        <v>11</v>
      </c>
      <c r="K37" s="8">
        <f>Д!O239</f>
        <v>4</v>
      </c>
      <c r="L37" s="8">
        <f>Д!O267</f>
        <v>7</v>
      </c>
      <c r="M37" s="8">
        <f>Д!O295</f>
        <v>16</v>
      </c>
      <c r="N37" s="8">
        <f>Д!O323</f>
        <v>10</v>
      </c>
      <c r="O37" s="8">
        <f>Д!O351</f>
        <v>19</v>
      </c>
      <c r="P37" s="8">
        <f>Д!O379</f>
        <v>16</v>
      </c>
      <c r="Q37" s="8">
        <f>Д!O407</f>
        <v>19</v>
      </c>
      <c r="R37" s="8">
        <f>Д!O435</f>
        <v>20</v>
      </c>
      <c r="S37" s="8">
        <f>Д!O463</f>
        <v>19</v>
      </c>
      <c r="T37" s="8">
        <f>Д!O491</f>
        <v>16</v>
      </c>
      <c r="U37" s="8">
        <f>Д!O519</f>
        <v>19</v>
      </c>
      <c r="V37" s="68">
        <f>Д!O547</f>
        <v>16</v>
      </c>
    </row>
    <row r="38" spans="1:22" x14ac:dyDescent="0.25">
      <c r="A38" s="71" t="str">
        <f>Участники!A$12</f>
        <v>Б-11</v>
      </c>
      <c r="B38" s="77" t="str">
        <f>Участники!B$12</f>
        <v>Имя   Б-11</v>
      </c>
      <c r="C38" s="74">
        <f>Д!O16</f>
        <v>11</v>
      </c>
      <c r="D38" s="8">
        <f>Д!O44</f>
        <v>10</v>
      </c>
      <c r="E38" s="8">
        <f>Д!O72</f>
        <v>3</v>
      </c>
      <c r="F38" s="8">
        <f>Д!O100</f>
        <v>4</v>
      </c>
      <c r="G38" s="8">
        <f>Д!O128</f>
        <v>5</v>
      </c>
      <c r="H38" s="8">
        <f>Д!O156</f>
        <v>9</v>
      </c>
      <c r="I38" s="8">
        <f>Д!O184</f>
        <v>6</v>
      </c>
      <c r="J38" s="8">
        <f>Д!O212</f>
        <v>10</v>
      </c>
      <c r="K38" s="8">
        <f>Д!O240</f>
        <v>3</v>
      </c>
      <c r="L38" s="8">
        <f>Д!O268</f>
        <v>7</v>
      </c>
      <c r="M38" s="8">
        <f>Д!O296</f>
        <v>14</v>
      </c>
      <c r="N38" s="8">
        <f>Д!O324</f>
        <v>9</v>
      </c>
      <c r="O38" s="8">
        <f>Д!O352</f>
        <v>14</v>
      </c>
      <c r="P38" s="8">
        <f>Д!O380</f>
        <v>14</v>
      </c>
      <c r="Q38" s="8">
        <f>Д!O408</f>
        <v>15</v>
      </c>
      <c r="R38" s="8">
        <f>Д!O436</f>
        <v>17</v>
      </c>
      <c r="S38" s="8">
        <f>Д!O464</f>
        <v>15</v>
      </c>
      <c r="T38" s="8">
        <f>Д!O492</f>
        <v>14</v>
      </c>
      <c r="U38" s="8">
        <f>Д!O520</f>
        <v>14</v>
      </c>
      <c r="V38" s="68">
        <f>Д!O548</f>
        <v>14</v>
      </c>
    </row>
    <row r="39" spans="1:22" x14ac:dyDescent="0.25">
      <c r="A39" s="71" t="str">
        <f>Участники!A$13</f>
        <v>Б-12</v>
      </c>
      <c r="B39" s="77" t="str">
        <f>Участники!B$13</f>
        <v>Имя   Б-12</v>
      </c>
      <c r="C39" s="74">
        <f>Д!O17</f>
        <v>12</v>
      </c>
      <c r="D39" s="8">
        <f>Д!O45</f>
        <v>4</v>
      </c>
      <c r="E39" s="8">
        <f>Д!O73</f>
        <v>3</v>
      </c>
      <c r="F39" s="8">
        <f>Д!O101</f>
        <v>4</v>
      </c>
      <c r="G39" s="8">
        <f>Д!O129</f>
        <v>4</v>
      </c>
      <c r="H39" s="8">
        <f>Д!O157</f>
        <v>7</v>
      </c>
      <c r="I39" s="8">
        <f>Д!O185</f>
        <v>4</v>
      </c>
      <c r="J39" s="8">
        <f>Д!O213</f>
        <v>9</v>
      </c>
      <c r="K39" s="8">
        <f>Д!O241</f>
        <v>4</v>
      </c>
      <c r="L39" s="8">
        <f>Д!O269</f>
        <v>7</v>
      </c>
      <c r="M39" s="8">
        <f>Д!O297</f>
        <v>16</v>
      </c>
      <c r="N39" s="8">
        <f>Д!O325</f>
        <v>8</v>
      </c>
      <c r="O39" s="8">
        <f>Д!O353</f>
        <v>12</v>
      </c>
      <c r="P39" s="8">
        <f>Д!O381</f>
        <v>16</v>
      </c>
      <c r="Q39" s="8">
        <f>Д!O409</f>
        <v>11</v>
      </c>
      <c r="R39" s="8">
        <f>Д!O437</f>
        <v>13</v>
      </c>
      <c r="S39" s="8">
        <f>Д!O465</f>
        <v>11</v>
      </c>
      <c r="T39" s="8">
        <f>Д!O493</f>
        <v>16</v>
      </c>
      <c r="U39" s="8">
        <f>Д!O521</f>
        <v>12</v>
      </c>
      <c r="V39" s="68">
        <f>Д!O549</f>
        <v>16</v>
      </c>
    </row>
    <row r="40" spans="1:22" x14ac:dyDescent="0.25">
      <c r="A40" s="71" t="str">
        <f>Участники!A$14</f>
        <v>Б-13</v>
      </c>
      <c r="B40" s="77" t="str">
        <f>Участники!B$14</f>
        <v>Имя   Б-13</v>
      </c>
      <c r="C40" s="74">
        <f>Д!O18</f>
        <v>13</v>
      </c>
      <c r="D40" s="8">
        <f>Д!O46</f>
        <v>10</v>
      </c>
      <c r="E40" s="8">
        <f>Д!O74</f>
        <v>3</v>
      </c>
      <c r="F40" s="8">
        <f>Д!O102</f>
        <v>4</v>
      </c>
      <c r="G40" s="8">
        <f>Д!O130</f>
        <v>5</v>
      </c>
      <c r="H40" s="8">
        <f>Д!O158</f>
        <v>8</v>
      </c>
      <c r="I40" s="8">
        <f>Д!O186</f>
        <v>6</v>
      </c>
      <c r="J40" s="8">
        <f>Д!O214</f>
        <v>7</v>
      </c>
      <c r="K40" s="8">
        <f>Д!O242</f>
        <v>4</v>
      </c>
      <c r="L40" s="8">
        <f>Д!O270</f>
        <v>1</v>
      </c>
      <c r="M40" s="8">
        <f>Д!O298</f>
        <v>19</v>
      </c>
      <c r="N40" s="8">
        <f>Д!O326</f>
        <v>7</v>
      </c>
      <c r="O40" s="8">
        <f>Д!O354</f>
        <v>14</v>
      </c>
      <c r="P40" s="8">
        <f>Д!O382</f>
        <v>19</v>
      </c>
      <c r="Q40" s="8">
        <f>Д!O410</f>
        <v>11</v>
      </c>
      <c r="R40" s="8">
        <f>Д!O438</f>
        <v>13</v>
      </c>
      <c r="S40" s="8">
        <f>Д!O466</f>
        <v>11</v>
      </c>
      <c r="T40" s="8">
        <f>Д!O494</f>
        <v>19</v>
      </c>
      <c r="U40" s="8">
        <f>Д!O522</f>
        <v>14</v>
      </c>
      <c r="V40" s="68">
        <f>Д!O550</f>
        <v>19</v>
      </c>
    </row>
    <row r="41" spans="1:22" x14ac:dyDescent="0.25">
      <c r="A41" s="71" t="str">
        <f>Участники!A$15</f>
        <v>Б-14</v>
      </c>
      <c r="B41" s="77" t="str">
        <f>Участники!B$15</f>
        <v>Имя   Б-14</v>
      </c>
      <c r="C41" s="74">
        <f>Д!O19</f>
        <v>14</v>
      </c>
      <c r="D41" s="8">
        <f>Д!O47</f>
        <v>10</v>
      </c>
      <c r="E41" s="8">
        <f>Д!O75</f>
        <v>1</v>
      </c>
      <c r="F41" s="8">
        <f>Д!O103</f>
        <v>4</v>
      </c>
      <c r="G41" s="8">
        <f>Д!O131</f>
        <v>5</v>
      </c>
      <c r="H41" s="8">
        <f>Д!O159</f>
        <v>6</v>
      </c>
      <c r="I41" s="8">
        <f>Д!O187</f>
        <v>5</v>
      </c>
      <c r="J41" s="8">
        <f>Д!O215</f>
        <v>6</v>
      </c>
      <c r="K41" s="8">
        <f>Д!O243</f>
        <v>4</v>
      </c>
      <c r="L41" s="8">
        <f>Д!O271</f>
        <v>5</v>
      </c>
      <c r="M41" s="8">
        <f>Д!O299</f>
        <v>10</v>
      </c>
      <c r="N41" s="8">
        <f>Д!O327</f>
        <v>4</v>
      </c>
      <c r="O41" s="8">
        <f>Д!O355</f>
        <v>9</v>
      </c>
      <c r="P41" s="8">
        <f>Д!O383</f>
        <v>10</v>
      </c>
      <c r="Q41" s="8">
        <f>Д!O411</f>
        <v>2</v>
      </c>
      <c r="R41" s="8">
        <f>Д!O439</f>
        <v>2</v>
      </c>
      <c r="S41" s="8">
        <f>Д!O467</f>
        <v>2</v>
      </c>
      <c r="T41" s="8">
        <f>Д!O495</f>
        <v>10</v>
      </c>
      <c r="U41" s="8">
        <f>Д!O523</f>
        <v>9</v>
      </c>
      <c r="V41" s="68">
        <f>Д!O551</f>
        <v>10</v>
      </c>
    </row>
    <row r="42" spans="1:22" x14ac:dyDescent="0.25">
      <c r="A42" s="71" t="str">
        <f>Участники!A$16</f>
        <v>Б-15</v>
      </c>
      <c r="B42" s="77" t="str">
        <f>Участники!B$16</f>
        <v>Имя   Б-15</v>
      </c>
      <c r="C42" s="74">
        <f>Д!O20</f>
        <v>15</v>
      </c>
      <c r="D42" s="8">
        <f>Д!O48</f>
        <v>10</v>
      </c>
      <c r="E42" s="8">
        <f>Д!O76</f>
        <v>3</v>
      </c>
      <c r="F42" s="8">
        <f>Д!O104</f>
        <v>4</v>
      </c>
      <c r="G42" s="8">
        <f>Д!O132</f>
        <v>5</v>
      </c>
      <c r="H42" s="8">
        <f>Д!O160</f>
        <v>5</v>
      </c>
      <c r="I42" s="8">
        <f>Д!O188</f>
        <v>6</v>
      </c>
      <c r="J42" s="8">
        <f>Д!O216</f>
        <v>5</v>
      </c>
      <c r="K42" s="8">
        <f>Д!O244</f>
        <v>4</v>
      </c>
      <c r="L42" s="8">
        <f>Д!O272</f>
        <v>7</v>
      </c>
      <c r="M42" s="8">
        <f>Д!O300</f>
        <v>16</v>
      </c>
      <c r="N42" s="8">
        <f>Д!O328</f>
        <v>4</v>
      </c>
      <c r="O42" s="8">
        <f>Д!O356</f>
        <v>19</v>
      </c>
      <c r="P42" s="8">
        <f>Д!O384</f>
        <v>16</v>
      </c>
      <c r="Q42" s="8">
        <f>Д!O412</f>
        <v>11</v>
      </c>
      <c r="R42" s="8">
        <f>Д!O440</f>
        <v>9</v>
      </c>
      <c r="S42" s="8">
        <f>Д!O468</f>
        <v>11</v>
      </c>
      <c r="T42" s="8">
        <f>Д!O496</f>
        <v>16</v>
      </c>
      <c r="U42" s="8">
        <f>Д!O524</f>
        <v>19</v>
      </c>
      <c r="V42" s="68">
        <f>Д!O552</f>
        <v>16</v>
      </c>
    </row>
    <row r="43" spans="1:22" x14ac:dyDescent="0.25">
      <c r="A43" s="71" t="str">
        <f>Участники!A$17</f>
        <v>Б-16</v>
      </c>
      <c r="B43" s="77" t="str">
        <f>Участники!B$17</f>
        <v>Имя   Б-16</v>
      </c>
      <c r="C43" s="74">
        <f>Д!O21</f>
        <v>16</v>
      </c>
      <c r="D43" s="8">
        <f>Д!O49</f>
        <v>3</v>
      </c>
      <c r="E43" s="8">
        <f>Д!O77</f>
        <v>3</v>
      </c>
      <c r="F43" s="8">
        <f>Д!O105</f>
        <v>4</v>
      </c>
      <c r="G43" s="8">
        <f>Д!O133</f>
        <v>5</v>
      </c>
      <c r="H43" s="8">
        <f>Д!O161</f>
        <v>4</v>
      </c>
      <c r="I43" s="8">
        <f>Д!O189</f>
        <v>1</v>
      </c>
      <c r="J43" s="8">
        <f>Д!O217</f>
        <v>4</v>
      </c>
      <c r="K43" s="8">
        <f>Д!O245</f>
        <v>2</v>
      </c>
      <c r="L43" s="8">
        <f>Д!O273</f>
        <v>4</v>
      </c>
      <c r="M43" s="8">
        <f>Д!O301</f>
        <v>20</v>
      </c>
      <c r="N43" s="8">
        <f>Д!O329</f>
        <v>4</v>
      </c>
      <c r="O43" s="8">
        <f>Д!O357</f>
        <v>16</v>
      </c>
      <c r="P43" s="8">
        <f>Д!O385</f>
        <v>20</v>
      </c>
      <c r="Q43" s="8">
        <f>Д!O413</f>
        <v>8</v>
      </c>
      <c r="R43" s="8">
        <f>Д!O441</f>
        <v>11</v>
      </c>
      <c r="S43" s="8">
        <f>Д!O469</f>
        <v>8</v>
      </c>
      <c r="T43" s="8">
        <f>Д!O497</f>
        <v>20</v>
      </c>
      <c r="U43" s="8">
        <f>Д!O525</f>
        <v>16</v>
      </c>
      <c r="V43" s="68">
        <f>Д!O553</f>
        <v>20</v>
      </c>
    </row>
    <row r="44" spans="1:22" x14ac:dyDescent="0.25">
      <c r="A44" s="71" t="str">
        <f>Участники!A$18</f>
        <v>Б-17</v>
      </c>
      <c r="B44" s="77" t="str">
        <f>Участники!B$18</f>
        <v>Имя   Б-17</v>
      </c>
      <c r="C44" s="74">
        <f>Д!O22</f>
        <v>17</v>
      </c>
      <c r="D44" s="8">
        <f>Д!O50</f>
        <v>10</v>
      </c>
      <c r="E44" s="8">
        <f>Д!O78</f>
        <v>3</v>
      </c>
      <c r="F44" s="8">
        <f>Д!O106</f>
        <v>2</v>
      </c>
      <c r="G44" s="8">
        <f>Д!O134</f>
        <v>5</v>
      </c>
      <c r="H44" s="8">
        <f>Д!O162</f>
        <v>2</v>
      </c>
      <c r="I44" s="8">
        <f>Д!O190</f>
        <v>6</v>
      </c>
      <c r="J44" s="8">
        <f>Д!O218</f>
        <v>3</v>
      </c>
      <c r="K44" s="8">
        <f>Д!O246</f>
        <v>4</v>
      </c>
      <c r="L44" s="8">
        <f>Д!O274</f>
        <v>7</v>
      </c>
      <c r="M44" s="8">
        <f>Д!O302</f>
        <v>14</v>
      </c>
      <c r="N44" s="8">
        <f>Д!O330</f>
        <v>3</v>
      </c>
      <c r="O44" s="8">
        <f>Д!O358</f>
        <v>16</v>
      </c>
      <c r="P44" s="8">
        <f>Д!O386</f>
        <v>14</v>
      </c>
      <c r="Q44" s="8">
        <f>Д!O414</f>
        <v>15</v>
      </c>
      <c r="R44" s="8">
        <f>Д!O442</f>
        <v>13</v>
      </c>
      <c r="S44" s="8">
        <f>Д!O470</f>
        <v>15</v>
      </c>
      <c r="T44" s="8">
        <f>Д!O498</f>
        <v>14</v>
      </c>
      <c r="U44" s="8">
        <f>Д!O526</f>
        <v>16</v>
      </c>
      <c r="V44" s="68">
        <f>Д!O554</f>
        <v>14</v>
      </c>
    </row>
    <row r="45" spans="1:22" x14ac:dyDescent="0.25">
      <c r="A45" s="71" t="str">
        <f>Участники!A$19</f>
        <v>Б-18</v>
      </c>
      <c r="B45" s="77" t="str">
        <f>Участники!B$19</f>
        <v>Имя   Б-18</v>
      </c>
      <c r="C45" s="74">
        <f>Д!O23</f>
        <v>18</v>
      </c>
      <c r="D45" s="8">
        <f>Д!O51</f>
        <v>2</v>
      </c>
      <c r="E45" s="8">
        <f>Д!O79</f>
        <v>3</v>
      </c>
      <c r="F45" s="8">
        <f>Д!O107</f>
        <v>4</v>
      </c>
      <c r="G45" s="8">
        <f>Д!O135</f>
        <v>5</v>
      </c>
      <c r="H45" s="8">
        <f>Д!O163</f>
        <v>3</v>
      </c>
      <c r="I45" s="8">
        <f>Д!O191</f>
        <v>6</v>
      </c>
      <c r="J45" s="8">
        <f>Д!O219</f>
        <v>2</v>
      </c>
      <c r="K45" s="8">
        <f>Д!O247</f>
        <v>4</v>
      </c>
      <c r="L45" s="8">
        <f>Д!O275</f>
        <v>3</v>
      </c>
      <c r="M45" s="8">
        <f>Д!O303</f>
        <v>1</v>
      </c>
      <c r="N45" s="8">
        <f>Д!O331</f>
        <v>1</v>
      </c>
      <c r="O45" s="8">
        <f>Д!O359</f>
        <v>1</v>
      </c>
      <c r="P45" s="8">
        <f>Д!O387</f>
        <v>1</v>
      </c>
      <c r="Q45" s="8">
        <f>Д!O415</f>
        <v>1</v>
      </c>
      <c r="R45" s="8">
        <f>Д!O443</f>
        <v>1</v>
      </c>
      <c r="S45" s="8">
        <f>Д!O471</f>
        <v>1</v>
      </c>
      <c r="T45" s="8">
        <f>Д!O499</f>
        <v>1</v>
      </c>
      <c r="U45" s="8">
        <f>Д!O527</f>
        <v>1</v>
      </c>
      <c r="V45" s="68">
        <f>Д!O555</f>
        <v>1</v>
      </c>
    </row>
    <row r="46" spans="1:22" x14ac:dyDescent="0.25">
      <c r="A46" s="71" t="str">
        <f>Участники!A$20</f>
        <v>Б-19</v>
      </c>
      <c r="B46" s="77" t="str">
        <f>Участники!B$20</f>
        <v>Имя   Б-19</v>
      </c>
      <c r="C46" s="74">
        <f>Д!O24</f>
        <v>19</v>
      </c>
      <c r="D46" s="8">
        <f>Д!O52</f>
        <v>10</v>
      </c>
      <c r="E46" s="8">
        <f>Д!O80</f>
        <v>3</v>
      </c>
      <c r="F46" s="8">
        <f>Д!O108</f>
        <v>4</v>
      </c>
      <c r="G46" s="8">
        <f>Д!O136</f>
        <v>2</v>
      </c>
      <c r="H46" s="8">
        <f>Д!O164</f>
        <v>1</v>
      </c>
      <c r="I46" s="8">
        <f>Д!O192</f>
        <v>6</v>
      </c>
      <c r="J46" s="8">
        <f>Д!O220</f>
        <v>1</v>
      </c>
      <c r="K46" s="8">
        <f>Д!O248</f>
        <v>4</v>
      </c>
      <c r="L46" s="8">
        <f>Д!O276</f>
        <v>1</v>
      </c>
      <c r="M46" s="8">
        <f>Д!O304</f>
        <v>11</v>
      </c>
      <c r="N46" s="8">
        <f>Д!O332</f>
        <v>2</v>
      </c>
      <c r="O46" s="8">
        <f>Д!O360</f>
        <v>7</v>
      </c>
      <c r="P46" s="8">
        <f>Д!O388</f>
        <v>11</v>
      </c>
      <c r="Q46" s="8">
        <f>Д!O416</f>
        <v>8</v>
      </c>
      <c r="R46" s="8">
        <f>Д!O444</f>
        <v>10</v>
      </c>
      <c r="S46" s="8">
        <f>Д!O472</f>
        <v>8</v>
      </c>
      <c r="T46" s="8">
        <f>Д!O500</f>
        <v>11</v>
      </c>
      <c r="U46" s="8">
        <f>Д!O528</f>
        <v>7</v>
      </c>
      <c r="V46" s="68">
        <f>Д!O556</f>
        <v>11</v>
      </c>
    </row>
    <row r="47" spans="1:22" ht="15.75" thickBot="1" x14ac:dyDescent="0.3">
      <c r="A47" s="72" t="str">
        <f>Участники!A$21</f>
        <v>Б-20</v>
      </c>
      <c r="B47" s="78" t="str">
        <f>Участники!B$21</f>
        <v>Имя   Б-20</v>
      </c>
      <c r="C47" s="75">
        <f>Д!O25</f>
        <v>20</v>
      </c>
      <c r="D47" s="15">
        <f>Д!O53</f>
        <v>10</v>
      </c>
      <c r="E47" s="15">
        <f>Д!O81</f>
        <v>3</v>
      </c>
      <c r="F47" s="15">
        <f>Д!O109</f>
        <v>4</v>
      </c>
      <c r="G47" s="15">
        <f>Д!O137</f>
        <v>5</v>
      </c>
      <c r="H47" s="15">
        <f>Д!O165</f>
        <v>18</v>
      </c>
      <c r="I47" s="15">
        <f>Д!O193</f>
        <v>6</v>
      </c>
      <c r="J47" s="15">
        <f>Д!O221</f>
        <v>20</v>
      </c>
      <c r="K47" s="15">
        <f>Д!O249</f>
        <v>4</v>
      </c>
      <c r="L47" s="15">
        <f>Д!O277</f>
        <v>7</v>
      </c>
      <c r="M47" s="15">
        <f>Д!O305</f>
        <v>4</v>
      </c>
      <c r="N47" s="15">
        <f>Д!O333</f>
        <v>19</v>
      </c>
      <c r="O47" s="15">
        <f>Д!O361</f>
        <v>16</v>
      </c>
      <c r="P47" s="15">
        <f>Д!O389</f>
        <v>4</v>
      </c>
      <c r="Q47" s="15">
        <f>Д!O417</f>
        <v>19</v>
      </c>
      <c r="R47" s="15">
        <f>Д!O445</f>
        <v>11</v>
      </c>
      <c r="S47" s="15">
        <f>Д!O473</f>
        <v>19</v>
      </c>
      <c r="T47" s="15">
        <f>Д!O501</f>
        <v>4</v>
      </c>
      <c r="U47" s="15">
        <f>Д!O529</f>
        <v>16</v>
      </c>
      <c r="V47" s="69">
        <f>Д!O557</f>
        <v>4</v>
      </c>
    </row>
    <row r="51" spans="1:22" x14ac:dyDescent="0.25">
      <c r="A51" s="63"/>
      <c r="B51" s="64" t="s">
        <v>141</v>
      </c>
      <c r="C51" s="58" t="str">
        <f>Участники!E$2</f>
        <v>А-1</v>
      </c>
      <c r="D51" s="58" t="str">
        <f>Участники!E$3</f>
        <v>А-2</v>
      </c>
      <c r="E51" s="58" t="str">
        <f>Участники!E$4</f>
        <v>А-3</v>
      </c>
      <c r="F51" s="58" t="str">
        <f>Участники!E$5</f>
        <v>А-4</v>
      </c>
      <c r="G51" s="58" t="str">
        <f>Участники!E$6</f>
        <v>А-5</v>
      </c>
      <c r="H51" s="58" t="str">
        <f>Участники!E$7</f>
        <v>А-6</v>
      </c>
      <c r="I51" s="58" t="str">
        <f>Участники!E$8</f>
        <v>А-7</v>
      </c>
      <c r="J51" s="58" t="str">
        <f>Участники!E$9</f>
        <v>А-8</v>
      </c>
      <c r="K51" s="58" t="str">
        <f>Участники!E$10</f>
        <v>А-9</v>
      </c>
      <c r="L51" s="58" t="str">
        <f>Участники!E$11</f>
        <v>А-10</v>
      </c>
      <c r="M51" s="58" t="str">
        <f>Участники!E$12</f>
        <v>А-11</v>
      </c>
      <c r="N51" s="58" t="str">
        <f>Участники!E$13</f>
        <v>А-12</v>
      </c>
      <c r="O51" s="58" t="str">
        <f>Участники!E$14</f>
        <v>А-13</v>
      </c>
      <c r="P51" s="58" t="str">
        <f>Участники!E$15</f>
        <v>А-14</v>
      </c>
      <c r="Q51" s="58" t="str">
        <f>Участники!E$16</f>
        <v>А-15</v>
      </c>
      <c r="R51" s="58" t="str">
        <f>Участники!E$17</f>
        <v>А-16</v>
      </c>
      <c r="S51" s="58" t="str">
        <f>Участники!E$18</f>
        <v>А-17</v>
      </c>
      <c r="T51" s="58" t="str">
        <f>Участники!E$19</f>
        <v>А-18</v>
      </c>
      <c r="U51" s="58" t="str">
        <f>Участники!E$20</f>
        <v>А-19</v>
      </c>
      <c r="V51" s="58" t="str">
        <f>Участники!E$21</f>
        <v>А-20</v>
      </c>
    </row>
    <row r="52" spans="1:22" x14ac:dyDescent="0.25">
      <c r="A52" s="65"/>
      <c r="B52" s="65"/>
      <c r="C52" s="59" t="str">
        <f>Участники!F$2</f>
        <v>Имя   А-1</v>
      </c>
      <c r="D52" s="59" t="str">
        <f>Участники!F$3</f>
        <v>Имя   А-2</v>
      </c>
      <c r="E52" s="59" t="str">
        <f>Участники!F$4</f>
        <v>Имя   А-3</v>
      </c>
      <c r="F52" s="59" t="str">
        <f>Участники!F$5</f>
        <v>Имя   А-4</v>
      </c>
      <c r="G52" s="59" t="str">
        <f>Участники!F$6</f>
        <v>Имя   А-5</v>
      </c>
      <c r="H52" s="59" t="str">
        <f>Участники!F$7</f>
        <v>Имя   А-6</v>
      </c>
      <c r="I52" s="59" t="str">
        <f>Участники!F$8</f>
        <v>Имя   А-7</v>
      </c>
      <c r="J52" s="59" t="str">
        <f>Участники!F$9</f>
        <v>Имя   А-8</v>
      </c>
      <c r="K52" s="59" t="str">
        <f>Участники!F$10</f>
        <v>Имя   А-9</v>
      </c>
      <c r="L52" s="59" t="str">
        <f>Участники!F$11</f>
        <v>Имя   А-10</v>
      </c>
      <c r="M52" s="59" t="str">
        <f>Участники!F$12</f>
        <v>Имя   А-11</v>
      </c>
      <c r="N52" s="59" t="str">
        <f>Участники!F$13</f>
        <v>Имя   А-12</v>
      </c>
      <c r="O52" s="59" t="str">
        <f>Участники!F$14</f>
        <v>Имя   А-13</v>
      </c>
      <c r="P52" s="59" t="str">
        <f>Участники!F$15</f>
        <v>Имя   А-14</v>
      </c>
      <c r="Q52" s="59" t="str">
        <f>Участники!F$16</f>
        <v>Имя   А-15</v>
      </c>
      <c r="R52" s="59" t="str">
        <f>Участники!F$17</f>
        <v>Имя   А-16</v>
      </c>
      <c r="S52" s="59" t="str">
        <f>Участники!F$18</f>
        <v>Имя   А-17</v>
      </c>
      <c r="T52" s="59" t="str">
        <f>Участники!F$19</f>
        <v>Имя   А-18</v>
      </c>
      <c r="U52" s="59" t="str">
        <f>Участники!F$20</f>
        <v>Имя   А-19</v>
      </c>
      <c r="V52" s="59" t="str">
        <f>Участники!F$21</f>
        <v>Имя   А-20</v>
      </c>
    </row>
    <row r="53" spans="1:22" x14ac:dyDescent="0.25">
      <c r="A53" s="70" t="str">
        <f>Участники!A$2</f>
        <v>Б-1</v>
      </c>
      <c r="B53" s="76" t="str">
        <f>Участники!B$2</f>
        <v>Имя   Б-1</v>
      </c>
      <c r="C53" s="73">
        <f>C3+C28</f>
        <v>21</v>
      </c>
      <c r="D53" s="66">
        <f t="shared" ref="D53:V67" si="0">D3+D28</f>
        <v>20</v>
      </c>
      <c r="E53" s="66">
        <f t="shared" si="0"/>
        <v>21</v>
      </c>
      <c r="F53" s="66">
        <f t="shared" si="0"/>
        <v>21</v>
      </c>
      <c r="G53" s="66">
        <f t="shared" si="0"/>
        <v>21</v>
      </c>
      <c r="H53" s="66">
        <f t="shared" si="0"/>
        <v>35</v>
      </c>
      <c r="I53" s="66">
        <f t="shared" si="0"/>
        <v>20</v>
      </c>
      <c r="J53" s="66">
        <f t="shared" si="0"/>
        <v>32</v>
      </c>
      <c r="K53" s="66">
        <f t="shared" si="0"/>
        <v>16</v>
      </c>
      <c r="L53" s="66">
        <f t="shared" si="0"/>
        <v>18</v>
      </c>
      <c r="M53" s="66">
        <f t="shared" si="0"/>
        <v>16</v>
      </c>
      <c r="N53" s="66">
        <f t="shared" si="0"/>
        <v>28</v>
      </c>
      <c r="O53" s="66">
        <f t="shared" si="0"/>
        <v>11</v>
      </c>
      <c r="P53" s="66">
        <f t="shared" si="0"/>
        <v>13</v>
      </c>
      <c r="Q53" s="66">
        <f t="shared" si="0"/>
        <v>17</v>
      </c>
      <c r="R53" s="66">
        <f t="shared" si="0"/>
        <v>18</v>
      </c>
      <c r="S53" s="66">
        <f t="shared" si="0"/>
        <v>15</v>
      </c>
      <c r="T53" s="66">
        <f t="shared" si="0"/>
        <v>9</v>
      </c>
      <c r="U53" s="66">
        <f t="shared" si="0"/>
        <v>5</v>
      </c>
      <c r="V53" s="67">
        <f t="shared" si="0"/>
        <v>7</v>
      </c>
    </row>
    <row r="54" spans="1:22" x14ac:dyDescent="0.25">
      <c r="A54" s="71" t="str">
        <f>Участники!A$3</f>
        <v>Б-2</v>
      </c>
      <c r="B54" s="77" t="str">
        <f>Участники!B$3</f>
        <v>Имя   Б-2</v>
      </c>
      <c r="C54" s="74">
        <f t="shared" ref="C54:R72" si="1">C4+C29</f>
        <v>3</v>
      </c>
      <c r="D54" s="8">
        <f t="shared" si="1"/>
        <v>11</v>
      </c>
      <c r="E54" s="8">
        <f t="shared" si="1"/>
        <v>6</v>
      </c>
      <c r="F54" s="8">
        <f t="shared" si="1"/>
        <v>6</v>
      </c>
      <c r="G54" s="8">
        <f t="shared" si="1"/>
        <v>10</v>
      </c>
      <c r="H54" s="8">
        <f t="shared" si="1"/>
        <v>25</v>
      </c>
      <c r="I54" s="8">
        <f t="shared" si="1"/>
        <v>13</v>
      </c>
      <c r="J54" s="8">
        <f t="shared" si="1"/>
        <v>26</v>
      </c>
      <c r="K54" s="8">
        <f t="shared" si="1"/>
        <v>13</v>
      </c>
      <c r="L54" s="8">
        <f t="shared" si="1"/>
        <v>17</v>
      </c>
      <c r="M54" s="8">
        <f t="shared" si="1"/>
        <v>17</v>
      </c>
      <c r="N54" s="8">
        <f t="shared" si="1"/>
        <v>30</v>
      </c>
      <c r="O54" s="8">
        <f t="shared" si="1"/>
        <v>19</v>
      </c>
      <c r="P54" s="8">
        <f t="shared" si="1"/>
        <v>20</v>
      </c>
      <c r="Q54" s="8">
        <f t="shared" si="1"/>
        <v>21</v>
      </c>
      <c r="R54" s="8">
        <f t="shared" si="1"/>
        <v>23</v>
      </c>
      <c r="S54" s="8">
        <f t="shared" si="0"/>
        <v>23</v>
      </c>
      <c r="T54" s="8">
        <f t="shared" si="0"/>
        <v>24</v>
      </c>
      <c r="U54" s="8">
        <f t="shared" si="0"/>
        <v>25</v>
      </c>
      <c r="V54" s="68">
        <f t="shared" si="0"/>
        <v>26</v>
      </c>
    </row>
    <row r="55" spans="1:22" x14ac:dyDescent="0.25">
      <c r="A55" s="71" t="str">
        <f>Участники!A$4</f>
        <v>Б-3</v>
      </c>
      <c r="B55" s="77" t="str">
        <f>Участники!B$4</f>
        <v>Имя   Б-3</v>
      </c>
      <c r="C55" s="74">
        <f t="shared" si="1"/>
        <v>10</v>
      </c>
      <c r="D55" s="8">
        <f t="shared" si="0"/>
        <v>13</v>
      </c>
      <c r="E55" s="8">
        <f t="shared" si="0"/>
        <v>7</v>
      </c>
      <c r="F55" s="8">
        <f t="shared" si="0"/>
        <v>8</v>
      </c>
      <c r="G55" s="8">
        <f t="shared" si="0"/>
        <v>7</v>
      </c>
      <c r="H55" s="8">
        <f t="shared" si="0"/>
        <v>19</v>
      </c>
      <c r="I55" s="8">
        <f t="shared" si="0"/>
        <v>10</v>
      </c>
      <c r="J55" s="8">
        <f t="shared" si="0"/>
        <v>25</v>
      </c>
      <c r="K55" s="8">
        <f t="shared" si="0"/>
        <v>12</v>
      </c>
      <c r="L55" s="8">
        <f t="shared" si="0"/>
        <v>8</v>
      </c>
      <c r="M55" s="8">
        <f t="shared" si="0"/>
        <v>10</v>
      </c>
      <c r="N55" s="8">
        <f t="shared" si="0"/>
        <v>24</v>
      </c>
      <c r="O55" s="8">
        <f t="shared" si="0"/>
        <v>17</v>
      </c>
      <c r="P55" s="8">
        <f t="shared" si="0"/>
        <v>16</v>
      </c>
      <c r="Q55" s="8">
        <f t="shared" si="0"/>
        <v>19</v>
      </c>
      <c r="R55" s="8">
        <f t="shared" si="0"/>
        <v>23</v>
      </c>
      <c r="S55" s="8">
        <f t="shared" si="0"/>
        <v>21</v>
      </c>
      <c r="T55" s="8">
        <f t="shared" si="0"/>
        <v>21</v>
      </c>
      <c r="U55" s="8">
        <f t="shared" si="0"/>
        <v>22</v>
      </c>
      <c r="V55" s="68">
        <f t="shared" si="0"/>
        <v>17</v>
      </c>
    </row>
    <row r="56" spans="1:22" x14ac:dyDescent="0.25">
      <c r="A56" s="71" t="str">
        <f>Участники!A$5</f>
        <v>Б-4</v>
      </c>
      <c r="B56" s="77" t="str">
        <f>Участники!B$5</f>
        <v>Имя   Б-4</v>
      </c>
      <c r="C56" s="74">
        <f t="shared" si="1"/>
        <v>14</v>
      </c>
      <c r="D56" s="8">
        <f t="shared" si="0"/>
        <v>22</v>
      </c>
      <c r="E56" s="8">
        <f t="shared" si="0"/>
        <v>6</v>
      </c>
      <c r="F56" s="8">
        <f t="shared" si="0"/>
        <v>15</v>
      </c>
      <c r="G56" s="8">
        <f t="shared" si="0"/>
        <v>6</v>
      </c>
      <c r="H56" s="8">
        <f t="shared" si="0"/>
        <v>31</v>
      </c>
      <c r="I56" s="8">
        <f t="shared" si="0"/>
        <v>14</v>
      </c>
      <c r="J56" s="8">
        <f t="shared" si="0"/>
        <v>30</v>
      </c>
      <c r="K56" s="8">
        <f t="shared" si="0"/>
        <v>12</v>
      </c>
      <c r="L56" s="8">
        <f t="shared" si="0"/>
        <v>22</v>
      </c>
      <c r="M56" s="8">
        <f t="shared" si="0"/>
        <v>12</v>
      </c>
      <c r="N56" s="8">
        <f t="shared" si="0"/>
        <v>32</v>
      </c>
      <c r="O56" s="8">
        <f t="shared" si="0"/>
        <v>16</v>
      </c>
      <c r="P56" s="8">
        <f t="shared" si="0"/>
        <v>23</v>
      </c>
      <c r="Q56" s="8">
        <f t="shared" si="0"/>
        <v>30</v>
      </c>
      <c r="R56" s="8">
        <f t="shared" si="0"/>
        <v>37</v>
      </c>
      <c r="S56" s="8">
        <f t="shared" si="0"/>
        <v>19</v>
      </c>
      <c r="T56" s="8">
        <f t="shared" si="0"/>
        <v>23</v>
      </c>
      <c r="U56" s="8">
        <f t="shared" si="0"/>
        <v>16</v>
      </c>
      <c r="V56" s="68">
        <f t="shared" si="0"/>
        <v>15</v>
      </c>
    </row>
    <row r="57" spans="1:22" x14ac:dyDescent="0.25">
      <c r="A57" s="71" t="str">
        <f>Участники!A$6</f>
        <v>Б-5</v>
      </c>
      <c r="B57" s="77" t="str">
        <f>Участники!B$6</f>
        <v>Имя   Б-5</v>
      </c>
      <c r="C57" s="74">
        <f t="shared" si="1"/>
        <v>20</v>
      </c>
      <c r="D57" s="8">
        <f t="shared" si="0"/>
        <v>17</v>
      </c>
      <c r="E57" s="8">
        <f t="shared" si="0"/>
        <v>21</v>
      </c>
      <c r="F57" s="8">
        <f t="shared" si="0"/>
        <v>5</v>
      </c>
      <c r="G57" s="8">
        <f t="shared" si="0"/>
        <v>15</v>
      </c>
      <c r="H57" s="8">
        <f t="shared" si="0"/>
        <v>16</v>
      </c>
      <c r="I57" s="8">
        <f t="shared" si="0"/>
        <v>21</v>
      </c>
      <c r="J57" s="8">
        <f t="shared" si="0"/>
        <v>15</v>
      </c>
      <c r="K57" s="8">
        <f t="shared" si="0"/>
        <v>16</v>
      </c>
      <c r="L57" s="8">
        <f t="shared" si="0"/>
        <v>8</v>
      </c>
      <c r="M57" s="8">
        <f t="shared" si="0"/>
        <v>21</v>
      </c>
      <c r="N57" s="8">
        <f t="shared" si="0"/>
        <v>22</v>
      </c>
      <c r="O57" s="8">
        <f t="shared" si="0"/>
        <v>21</v>
      </c>
      <c r="P57" s="8">
        <f t="shared" si="0"/>
        <v>11</v>
      </c>
      <c r="Q57" s="8">
        <f t="shared" si="0"/>
        <v>10</v>
      </c>
      <c r="R57" s="8">
        <f t="shared" si="0"/>
        <v>18</v>
      </c>
      <c r="S57" s="8">
        <f t="shared" si="0"/>
        <v>8</v>
      </c>
      <c r="T57" s="8">
        <f t="shared" si="0"/>
        <v>15</v>
      </c>
      <c r="U57" s="8">
        <f t="shared" si="0"/>
        <v>8</v>
      </c>
      <c r="V57" s="68">
        <f t="shared" si="0"/>
        <v>17</v>
      </c>
    </row>
    <row r="58" spans="1:22" x14ac:dyDescent="0.25">
      <c r="A58" s="71" t="str">
        <f>Участники!A$7</f>
        <v>Б-6</v>
      </c>
      <c r="B58" s="77" t="str">
        <f>Участники!B$7</f>
        <v>Имя   Б-6</v>
      </c>
      <c r="C58" s="74">
        <f t="shared" si="1"/>
        <v>24</v>
      </c>
      <c r="D58" s="8">
        <f t="shared" si="0"/>
        <v>25</v>
      </c>
      <c r="E58" s="8">
        <f t="shared" si="0"/>
        <v>10</v>
      </c>
      <c r="F58" s="8">
        <f t="shared" si="0"/>
        <v>8</v>
      </c>
      <c r="G58" s="8">
        <f t="shared" si="0"/>
        <v>6</v>
      </c>
      <c r="H58" s="8">
        <f t="shared" si="0"/>
        <v>15</v>
      </c>
      <c r="I58" s="8">
        <f t="shared" si="0"/>
        <v>24</v>
      </c>
      <c r="J58" s="8">
        <f t="shared" si="0"/>
        <v>18</v>
      </c>
      <c r="K58" s="8">
        <f t="shared" si="0"/>
        <v>10</v>
      </c>
      <c r="L58" s="8">
        <f t="shared" si="0"/>
        <v>8</v>
      </c>
      <c r="M58" s="8">
        <f t="shared" si="0"/>
        <v>26</v>
      </c>
      <c r="N58" s="8">
        <f t="shared" si="0"/>
        <v>27</v>
      </c>
      <c r="O58" s="8">
        <f t="shared" si="0"/>
        <v>13</v>
      </c>
      <c r="P58" s="8">
        <f t="shared" si="0"/>
        <v>19</v>
      </c>
      <c r="Q58" s="8">
        <f t="shared" si="0"/>
        <v>14</v>
      </c>
      <c r="R58" s="8">
        <f t="shared" si="0"/>
        <v>16</v>
      </c>
      <c r="S58" s="8">
        <f t="shared" si="0"/>
        <v>11</v>
      </c>
      <c r="T58" s="8">
        <f t="shared" si="0"/>
        <v>22</v>
      </c>
      <c r="U58" s="8">
        <f t="shared" si="0"/>
        <v>10</v>
      </c>
      <c r="V58" s="68">
        <f t="shared" si="0"/>
        <v>23</v>
      </c>
    </row>
    <row r="59" spans="1:22" x14ac:dyDescent="0.25">
      <c r="A59" s="71" t="str">
        <f>Участники!A$8</f>
        <v>Б-7</v>
      </c>
      <c r="B59" s="77" t="str">
        <f>Участники!B$8</f>
        <v>Имя   Б-7</v>
      </c>
      <c r="C59" s="74">
        <f t="shared" si="1"/>
        <v>24</v>
      </c>
      <c r="D59" s="8">
        <f t="shared" si="0"/>
        <v>23</v>
      </c>
      <c r="E59" s="8">
        <f t="shared" si="0"/>
        <v>23</v>
      </c>
      <c r="F59" s="8">
        <f t="shared" si="0"/>
        <v>15</v>
      </c>
      <c r="G59" s="8">
        <f t="shared" si="0"/>
        <v>21</v>
      </c>
      <c r="H59" s="8">
        <f t="shared" si="0"/>
        <v>15</v>
      </c>
      <c r="I59" s="8">
        <f t="shared" si="0"/>
        <v>17</v>
      </c>
      <c r="J59" s="8">
        <f t="shared" si="0"/>
        <v>17</v>
      </c>
      <c r="K59" s="8">
        <f t="shared" si="0"/>
        <v>18</v>
      </c>
      <c r="L59" s="8">
        <f t="shared" si="0"/>
        <v>8</v>
      </c>
      <c r="M59" s="8">
        <f t="shared" si="0"/>
        <v>19</v>
      </c>
      <c r="N59" s="8">
        <f t="shared" si="0"/>
        <v>23</v>
      </c>
      <c r="O59" s="8">
        <f t="shared" si="0"/>
        <v>21</v>
      </c>
      <c r="P59" s="8">
        <f t="shared" si="0"/>
        <v>14</v>
      </c>
      <c r="Q59" s="8">
        <f t="shared" si="0"/>
        <v>11</v>
      </c>
      <c r="R59" s="8">
        <f t="shared" si="0"/>
        <v>12</v>
      </c>
      <c r="S59" s="8">
        <f t="shared" si="0"/>
        <v>9</v>
      </c>
      <c r="T59" s="8">
        <f t="shared" si="0"/>
        <v>12</v>
      </c>
      <c r="U59" s="8">
        <f t="shared" si="0"/>
        <v>13</v>
      </c>
      <c r="V59" s="68">
        <f t="shared" si="0"/>
        <v>25</v>
      </c>
    </row>
    <row r="60" spans="1:22" x14ac:dyDescent="0.25">
      <c r="A60" s="71" t="str">
        <f>Участники!A$9</f>
        <v>Б-8</v>
      </c>
      <c r="B60" s="77" t="str">
        <f>Участники!B$9</f>
        <v>Имя   Б-8</v>
      </c>
      <c r="C60" s="74">
        <f t="shared" si="1"/>
        <v>25</v>
      </c>
      <c r="D60" s="8">
        <f t="shared" si="0"/>
        <v>21</v>
      </c>
      <c r="E60" s="8">
        <f t="shared" si="0"/>
        <v>23</v>
      </c>
      <c r="F60" s="8">
        <f t="shared" si="0"/>
        <v>15</v>
      </c>
      <c r="G60" s="8">
        <f t="shared" si="0"/>
        <v>21</v>
      </c>
      <c r="H60" s="8">
        <f t="shared" si="0"/>
        <v>14</v>
      </c>
      <c r="I60" s="8">
        <f t="shared" si="0"/>
        <v>21</v>
      </c>
      <c r="J60" s="8">
        <f t="shared" si="0"/>
        <v>15</v>
      </c>
      <c r="K60" s="8">
        <f t="shared" si="0"/>
        <v>15</v>
      </c>
      <c r="L60" s="8">
        <f t="shared" si="0"/>
        <v>8</v>
      </c>
      <c r="M60" s="8">
        <f t="shared" si="0"/>
        <v>17</v>
      </c>
      <c r="N60" s="8">
        <f t="shared" si="0"/>
        <v>21</v>
      </c>
      <c r="O60" s="8">
        <f t="shared" si="0"/>
        <v>19</v>
      </c>
      <c r="P60" s="8">
        <f t="shared" si="0"/>
        <v>12</v>
      </c>
      <c r="Q60" s="8">
        <f t="shared" si="0"/>
        <v>17</v>
      </c>
      <c r="R60" s="8">
        <f t="shared" si="0"/>
        <v>15</v>
      </c>
      <c r="S60" s="8">
        <f t="shared" si="0"/>
        <v>15</v>
      </c>
      <c r="T60" s="8">
        <f t="shared" si="0"/>
        <v>10</v>
      </c>
      <c r="U60" s="8">
        <f t="shared" si="0"/>
        <v>11</v>
      </c>
      <c r="V60" s="68">
        <f t="shared" si="0"/>
        <v>23</v>
      </c>
    </row>
    <row r="61" spans="1:22" x14ac:dyDescent="0.25">
      <c r="A61" s="71" t="str">
        <f>Участники!A$10</f>
        <v>Б-9</v>
      </c>
      <c r="B61" s="77" t="str">
        <f>Участники!B$10</f>
        <v>Имя   Б-9</v>
      </c>
      <c r="C61" s="74">
        <f t="shared" si="1"/>
        <v>11</v>
      </c>
      <c r="D61" s="8">
        <f t="shared" si="0"/>
        <v>14</v>
      </c>
      <c r="E61" s="8">
        <f t="shared" si="0"/>
        <v>6</v>
      </c>
      <c r="F61" s="8">
        <f t="shared" si="0"/>
        <v>9</v>
      </c>
      <c r="G61" s="8">
        <f t="shared" si="0"/>
        <v>9</v>
      </c>
      <c r="H61" s="8">
        <f t="shared" si="0"/>
        <v>17</v>
      </c>
      <c r="I61" s="8">
        <f t="shared" si="0"/>
        <v>14</v>
      </c>
      <c r="J61" s="8">
        <f t="shared" si="0"/>
        <v>9</v>
      </c>
      <c r="K61" s="8">
        <f t="shared" si="0"/>
        <v>13</v>
      </c>
      <c r="L61" s="8">
        <f t="shared" si="0"/>
        <v>16</v>
      </c>
      <c r="M61" s="8">
        <f t="shared" si="0"/>
        <v>22</v>
      </c>
      <c r="N61" s="8">
        <f t="shared" si="0"/>
        <v>24</v>
      </c>
      <c r="O61" s="8">
        <f t="shared" si="0"/>
        <v>23</v>
      </c>
      <c r="P61" s="8">
        <f t="shared" si="0"/>
        <v>26</v>
      </c>
      <c r="Q61" s="8">
        <f t="shared" si="0"/>
        <v>26</v>
      </c>
      <c r="R61" s="8">
        <f t="shared" si="0"/>
        <v>36</v>
      </c>
      <c r="S61" s="8">
        <f t="shared" si="0"/>
        <v>33</v>
      </c>
      <c r="T61" s="8">
        <f t="shared" si="0"/>
        <v>30</v>
      </c>
      <c r="U61" s="8">
        <f t="shared" si="0"/>
        <v>24</v>
      </c>
      <c r="V61" s="68">
        <f t="shared" si="0"/>
        <v>31</v>
      </c>
    </row>
    <row r="62" spans="1:22" x14ac:dyDescent="0.25">
      <c r="A62" s="71" t="str">
        <f>Участники!A$11</f>
        <v>Б-10</v>
      </c>
      <c r="B62" s="77" t="str">
        <f>Участники!B$11</f>
        <v>Имя   Б-10</v>
      </c>
      <c r="C62" s="74">
        <f t="shared" si="1"/>
        <v>23</v>
      </c>
      <c r="D62" s="8">
        <f t="shared" si="0"/>
        <v>14</v>
      </c>
      <c r="E62" s="8">
        <f t="shared" si="0"/>
        <v>4</v>
      </c>
      <c r="F62" s="8">
        <f t="shared" si="0"/>
        <v>5</v>
      </c>
      <c r="G62" s="8">
        <f t="shared" si="0"/>
        <v>15</v>
      </c>
      <c r="H62" s="8">
        <f t="shared" si="0"/>
        <v>30</v>
      </c>
      <c r="I62" s="8">
        <f t="shared" si="0"/>
        <v>19</v>
      </c>
      <c r="J62" s="8">
        <f t="shared" si="0"/>
        <v>13</v>
      </c>
      <c r="K62" s="8">
        <f t="shared" si="0"/>
        <v>17</v>
      </c>
      <c r="L62" s="8">
        <f t="shared" si="0"/>
        <v>26</v>
      </c>
      <c r="M62" s="8">
        <f t="shared" si="0"/>
        <v>20</v>
      </c>
      <c r="N62" s="8">
        <f t="shared" si="0"/>
        <v>21</v>
      </c>
      <c r="O62" s="8">
        <f t="shared" si="0"/>
        <v>23</v>
      </c>
      <c r="P62" s="8">
        <f t="shared" si="0"/>
        <v>20</v>
      </c>
      <c r="Q62" s="8">
        <f t="shared" si="0"/>
        <v>32</v>
      </c>
      <c r="R62" s="8">
        <f t="shared" si="0"/>
        <v>24</v>
      </c>
      <c r="S62" s="8">
        <f t="shared" si="0"/>
        <v>32</v>
      </c>
      <c r="T62" s="8">
        <f t="shared" si="0"/>
        <v>29</v>
      </c>
      <c r="U62" s="8">
        <f t="shared" si="0"/>
        <v>30</v>
      </c>
      <c r="V62" s="68">
        <f t="shared" si="0"/>
        <v>20</v>
      </c>
    </row>
    <row r="63" spans="1:22" x14ac:dyDescent="0.25">
      <c r="A63" s="71" t="str">
        <f>Участники!A$12</f>
        <v>Б-11</v>
      </c>
      <c r="B63" s="77" t="str">
        <f>Участники!B$12</f>
        <v>Имя   Б-11</v>
      </c>
      <c r="C63" s="74">
        <f t="shared" si="1"/>
        <v>25</v>
      </c>
      <c r="D63" s="8">
        <f t="shared" si="0"/>
        <v>29</v>
      </c>
      <c r="E63" s="8">
        <f t="shared" si="0"/>
        <v>21</v>
      </c>
      <c r="F63" s="8">
        <f t="shared" si="0"/>
        <v>21</v>
      </c>
      <c r="G63" s="8">
        <f t="shared" si="0"/>
        <v>21</v>
      </c>
      <c r="H63" s="8">
        <f t="shared" si="0"/>
        <v>23</v>
      </c>
      <c r="I63" s="8">
        <f t="shared" si="0"/>
        <v>19</v>
      </c>
      <c r="J63" s="8">
        <f t="shared" si="0"/>
        <v>22</v>
      </c>
      <c r="K63" s="8">
        <f t="shared" si="0"/>
        <v>14</v>
      </c>
      <c r="L63" s="8">
        <f t="shared" si="0"/>
        <v>17</v>
      </c>
      <c r="M63" s="8">
        <f t="shared" si="0"/>
        <v>23</v>
      </c>
      <c r="N63" s="8">
        <f t="shared" si="0"/>
        <v>17</v>
      </c>
      <c r="O63" s="8">
        <f t="shared" si="0"/>
        <v>21</v>
      </c>
      <c r="P63" s="8">
        <f t="shared" si="0"/>
        <v>20</v>
      </c>
      <c r="Q63" s="8">
        <f t="shared" si="0"/>
        <v>20</v>
      </c>
      <c r="R63" s="8">
        <f t="shared" si="0"/>
        <v>21</v>
      </c>
      <c r="S63" s="8">
        <f t="shared" si="0"/>
        <v>18</v>
      </c>
      <c r="T63" s="8">
        <f t="shared" si="0"/>
        <v>16</v>
      </c>
      <c r="U63" s="8">
        <f t="shared" si="0"/>
        <v>15</v>
      </c>
      <c r="V63" s="68">
        <f t="shared" si="0"/>
        <v>34</v>
      </c>
    </row>
    <row r="64" spans="1:22" x14ac:dyDescent="0.25">
      <c r="A64" s="71" t="str">
        <f>Участники!A$13</f>
        <v>Б-12</v>
      </c>
      <c r="B64" s="77" t="str">
        <f>Участники!B$13</f>
        <v>Имя   Б-12</v>
      </c>
      <c r="C64" s="74">
        <f t="shared" si="1"/>
        <v>13</v>
      </c>
      <c r="D64" s="8">
        <f t="shared" si="0"/>
        <v>6</v>
      </c>
      <c r="E64" s="8">
        <f t="shared" si="0"/>
        <v>6</v>
      </c>
      <c r="F64" s="8">
        <f t="shared" si="0"/>
        <v>8</v>
      </c>
      <c r="G64" s="8">
        <f t="shared" si="0"/>
        <v>9</v>
      </c>
      <c r="H64" s="8">
        <f t="shared" si="0"/>
        <v>13</v>
      </c>
      <c r="I64" s="8">
        <f t="shared" si="0"/>
        <v>11</v>
      </c>
      <c r="J64" s="8">
        <f t="shared" si="0"/>
        <v>17</v>
      </c>
      <c r="K64" s="8">
        <f t="shared" si="0"/>
        <v>13</v>
      </c>
      <c r="L64" s="8">
        <f t="shared" si="0"/>
        <v>17</v>
      </c>
      <c r="M64" s="8">
        <f t="shared" si="0"/>
        <v>27</v>
      </c>
      <c r="N64" s="8">
        <f t="shared" si="0"/>
        <v>20</v>
      </c>
      <c r="O64" s="8">
        <f t="shared" si="0"/>
        <v>25</v>
      </c>
      <c r="P64" s="8">
        <f t="shared" si="0"/>
        <v>30</v>
      </c>
      <c r="Q64" s="8">
        <f t="shared" si="0"/>
        <v>26</v>
      </c>
      <c r="R64" s="8">
        <f t="shared" si="0"/>
        <v>29</v>
      </c>
      <c r="S64" s="8">
        <f t="shared" si="0"/>
        <v>28</v>
      </c>
      <c r="T64" s="8">
        <f t="shared" si="0"/>
        <v>34</v>
      </c>
      <c r="U64" s="8">
        <f t="shared" si="0"/>
        <v>31</v>
      </c>
      <c r="V64" s="68">
        <f t="shared" si="0"/>
        <v>36</v>
      </c>
    </row>
    <row r="65" spans="1:22" x14ac:dyDescent="0.25">
      <c r="A65" s="71" t="str">
        <f>Участники!A$14</f>
        <v>Б-13</v>
      </c>
      <c r="B65" s="77" t="str">
        <f>Участники!B$14</f>
        <v>Имя   Б-13</v>
      </c>
      <c r="C65" s="74">
        <f t="shared" si="1"/>
        <v>14</v>
      </c>
      <c r="D65" s="8">
        <f t="shared" si="0"/>
        <v>12</v>
      </c>
      <c r="E65" s="8">
        <f t="shared" si="0"/>
        <v>6</v>
      </c>
      <c r="F65" s="8">
        <f t="shared" si="0"/>
        <v>8</v>
      </c>
      <c r="G65" s="8">
        <f t="shared" si="0"/>
        <v>10</v>
      </c>
      <c r="H65" s="8">
        <f t="shared" si="0"/>
        <v>14</v>
      </c>
      <c r="I65" s="8">
        <f t="shared" si="0"/>
        <v>13</v>
      </c>
      <c r="J65" s="8">
        <f t="shared" si="0"/>
        <v>15</v>
      </c>
      <c r="K65" s="8">
        <f t="shared" si="0"/>
        <v>13</v>
      </c>
      <c r="L65" s="8">
        <f t="shared" si="0"/>
        <v>11</v>
      </c>
      <c r="M65" s="8">
        <f t="shared" si="0"/>
        <v>30</v>
      </c>
      <c r="N65" s="8">
        <f t="shared" si="0"/>
        <v>19</v>
      </c>
      <c r="O65" s="8">
        <f t="shared" si="0"/>
        <v>27</v>
      </c>
      <c r="P65" s="8">
        <f t="shared" si="0"/>
        <v>33</v>
      </c>
      <c r="Q65" s="8">
        <f t="shared" si="0"/>
        <v>26</v>
      </c>
      <c r="R65" s="8">
        <f t="shared" si="0"/>
        <v>29</v>
      </c>
      <c r="S65" s="8">
        <f t="shared" si="0"/>
        <v>28</v>
      </c>
      <c r="T65" s="8">
        <f t="shared" si="0"/>
        <v>37</v>
      </c>
      <c r="U65" s="8">
        <f t="shared" si="0"/>
        <v>33</v>
      </c>
      <c r="V65" s="68">
        <f t="shared" si="0"/>
        <v>39</v>
      </c>
    </row>
    <row r="66" spans="1:22" x14ac:dyDescent="0.25">
      <c r="A66" s="71" t="str">
        <f>Участники!A$15</f>
        <v>Б-14</v>
      </c>
      <c r="B66" s="77" t="str">
        <f>Участники!B$15</f>
        <v>Имя   Б-14</v>
      </c>
      <c r="C66" s="74">
        <f t="shared" si="1"/>
        <v>15</v>
      </c>
      <c r="D66" s="8">
        <f t="shared" si="0"/>
        <v>12</v>
      </c>
      <c r="E66" s="8">
        <f t="shared" si="0"/>
        <v>4</v>
      </c>
      <c r="F66" s="8">
        <f t="shared" si="0"/>
        <v>8</v>
      </c>
      <c r="G66" s="8">
        <f t="shared" si="0"/>
        <v>10</v>
      </c>
      <c r="H66" s="8">
        <f t="shared" si="0"/>
        <v>12</v>
      </c>
      <c r="I66" s="8">
        <f t="shared" si="0"/>
        <v>12</v>
      </c>
      <c r="J66" s="8">
        <f t="shared" si="0"/>
        <v>14</v>
      </c>
      <c r="K66" s="8">
        <f t="shared" si="0"/>
        <v>13</v>
      </c>
      <c r="L66" s="8">
        <f t="shared" si="0"/>
        <v>15</v>
      </c>
      <c r="M66" s="8">
        <f t="shared" si="0"/>
        <v>21</v>
      </c>
      <c r="N66" s="8">
        <f t="shared" si="0"/>
        <v>16</v>
      </c>
      <c r="O66" s="8">
        <f t="shared" si="0"/>
        <v>22</v>
      </c>
      <c r="P66" s="8">
        <f t="shared" si="0"/>
        <v>24</v>
      </c>
      <c r="Q66" s="8">
        <f t="shared" si="0"/>
        <v>17</v>
      </c>
      <c r="R66" s="8">
        <f t="shared" si="0"/>
        <v>18</v>
      </c>
      <c r="S66" s="8">
        <f t="shared" si="0"/>
        <v>19</v>
      </c>
      <c r="T66" s="8">
        <f t="shared" si="0"/>
        <v>28</v>
      </c>
      <c r="U66" s="8">
        <f t="shared" si="0"/>
        <v>28</v>
      </c>
      <c r="V66" s="68">
        <f t="shared" si="0"/>
        <v>30</v>
      </c>
    </row>
    <row r="67" spans="1:22" x14ac:dyDescent="0.25">
      <c r="A67" s="71" t="str">
        <f>Участники!A$16</f>
        <v>Б-15</v>
      </c>
      <c r="B67" s="77" t="str">
        <f>Участники!B$16</f>
        <v>Имя   Б-15</v>
      </c>
      <c r="C67" s="74">
        <f t="shared" si="1"/>
        <v>16</v>
      </c>
      <c r="D67" s="8">
        <f t="shared" si="0"/>
        <v>12</v>
      </c>
      <c r="E67" s="8">
        <f t="shared" si="0"/>
        <v>6</v>
      </c>
      <c r="F67" s="8">
        <f t="shared" si="0"/>
        <v>8</v>
      </c>
      <c r="G67" s="8">
        <f t="shared" si="0"/>
        <v>10</v>
      </c>
      <c r="H67" s="8">
        <f t="shared" ref="D67:V72" si="2">H17+H42</f>
        <v>11</v>
      </c>
      <c r="I67" s="8">
        <f t="shared" si="2"/>
        <v>13</v>
      </c>
      <c r="J67" s="8">
        <f t="shared" si="2"/>
        <v>13</v>
      </c>
      <c r="K67" s="8">
        <f t="shared" si="2"/>
        <v>13</v>
      </c>
      <c r="L67" s="8">
        <f t="shared" si="2"/>
        <v>17</v>
      </c>
      <c r="M67" s="8">
        <f t="shared" si="2"/>
        <v>27</v>
      </c>
      <c r="N67" s="8">
        <f t="shared" si="2"/>
        <v>16</v>
      </c>
      <c r="O67" s="8">
        <f t="shared" si="2"/>
        <v>32</v>
      </c>
      <c r="P67" s="8">
        <f t="shared" si="2"/>
        <v>30</v>
      </c>
      <c r="Q67" s="8">
        <f t="shared" si="2"/>
        <v>26</v>
      </c>
      <c r="R67" s="8">
        <f t="shared" si="2"/>
        <v>25</v>
      </c>
      <c r="S67" s="8">
        <f t="shared" si="2"/>
        <v>28</v>
      </c>
      <c r="T67" s="8">
        <f t="shared" si="2"/>
        <v>34</v>
      </c>
      <c r="U67" s="8">
        <f t="shared" si="2"/>
        <v>38</v>
      </c>
      <c r="V67" s="68">
        <f t="shared" si="2"/>
        <v>36</v>
      </c>
    </row>
    <row r="68" spans="1:22" x14ac:dyDescent="0.25">
      <c r="A68" s="71" t="str">
        <f>Участники!A$17</f>
        <v>Б-16</v>
      </c>
      <c r="B68" s="77" t="str">
        <f>Участники!B$17</f>
        <v>Имя   Б-16</v>
      </c>
      <c r="C68" s="74">
        <f t="shared" si="1"/>
        <v>17</v>
      </c>
      <c r="D68" s="8">
        <f t="shared" si="2"/>
        <v>5</v>
      </c>
      <c r="E68" s="8">
        <f t="shared" si="2"/>
        <v>6</v>
      </c>
      <c r="F68" s="8">
        <f t="shared" si="2"/>
        <v>8</v>
      </c>
      <c r="G68" s="8">
        <f t="shared" si="2"/>
        <v>10</v>
      </c>
      <c r="H68" s="8">
        <f t="shared" si="2"/>
        <v>10</v>
      </c>
      <c r="I68" s="8">
        <f t="shared" si="2"/>
        <v>8</v>
      </c>
      <c r="J68" s="8">
        <f t="shared" si="2"/>
        <v>12</v>
      </c>
      <c r="K68" s="8">
        <f t="shared" si="2"/>
        <v>11</v>
      </c>
      <c r="L68" s="8">
        <f t="shared" si="2"/>
        <v>14</v>
      </c>
      <c r="M68" s="8">
        <f t="shared" si="2"/>
        <v>31</v>
      </c>
      <c r="N68" s="8">
        <f t="shared" si="2"/>
        <v>16</v>
      </c>
      <c r="O68" s="8">
        <f t="shared" si="2"/>
        <v>29</v>
      </c>
      <c r="P68" s="8">
        <f t="shared" si="2"/>
        <v>34</v>
      </c>
      <c r="Q68" s="8">
        <f t="shared" si="2"/>
        <v>23</v>
      </c>
      <c r="R68" s="8">
        <f t="shared" si="2"/>
        <v>27</v>
      </c>
      <c r="S68" s="8">
        <f t="shared" si="2"/>
        <v>25</v>
      </c>
      <c r="T68" s="8">
        <f t="shared" si="2"/>
        <v>38</v>
      </c>
      <c r="U68" s="8">
        <f t="shared" si="2"/>
        <v>35</v>
      </c>
      <c r="V68" s="68">
        <f t="shared" si="2"/>
        <v>40</v>
      </c>
    </row>
    <row r="69" spans="1:22" x14ac:dyDescent="0.25">
      <c r="A69" s="71" t="str">
        <f>Участники!A$18</f>
        <v>Б-17</v>
      </c>
      <c r="B69" s="77" t="str">
        <f>Участники!B$18</f>
        <v>Имя   Б-17</v>
      </c>
      <c r="C69" s="74">
        <f t="shared" si="1"/>
        <v>18</v>
      </c>
      <c r="D69" s="8">
        <f t="shared" si="2"/>
        <v>12</v>
      </c>
      <c r="E69" s="8">
        <f t="shared" si="2"/>
        <v>6</v>
      </c>
      <c r="F69" s="8">
        <f t="shared" si="2"/>
        <v>6</v>
      </c>
      <c r="G69" s="8">
        <f t="shared" si="2"/>
        <v>10</v>
      </c>
      <c r="H69" s="8">
        <f t="shared" si="2"/>
        <v>8</v>
      </c>
      <c r="I69" s="8">
        <f t="shared" si="2"/>
        <v>13</v>
      </c>
      <c r="J69" s="8">
        <f t="shared" si="2"/>
        <v>11</v>
      </c>
      <c r="K69" s="8">
        <f t="shared" si="2"/>
        <v>13</v>
      </c>
      <c r="L69" s="8">
        <f t="shared" si="2"/>
        <v>17</v>
      </c>
      <c r="M69" s="8">
        <f t="shared" si="2"/>
        <v>25</v>
      </c>
      <c r="N69" s="8">
        <f t="shared" si="2"/>
        <v>15</v>
      </c>
      <c r="O69" s="8">
        <f t="shared" si="2"/>
        <v>29</v>
      </c>
      <c r="P69" s="8">
        <f t="shared" si="2"/>
        <v>28</v>
      </c>
      <c r="Q69" s="8">
        <f t="shared" si="2"/>
        <v>30</v>
      </c>
      <c r="R69" s="8">
        <f t="shared" si="2"/>
        <v>29</v>
      </c>
      <c r="S69" s="8">
        <f t="shared" si="2"/>
        <v>32</v>
      </c>
      <c r="T69" s="8">
        <f t="shared" si="2"/>
        <v>32</v>
      </c>
      <c r="U69" s="8">
        <f t="shared" si="2"/>
        <v>35</v>
      </c>
      <c r="V69" s="68">
        <f t="shared" si="2"/>
        <v>34</v>
      </c>
    </row>
    <row r="70" spans="1:22" x14ac:dyDescent="0.25">
      <c r="A70" s="71" t="str">
        <f>Участники!A$19</f>
        <v>Б-18</v>
      </c>
      <c r="B70" s="77" t="str">
        <f>Участники!B$19</f>
        <v>Имя   Б-18</v>
      </c>
      <c r="C70" s="74">
        <f t="shared" si="1"/>
        <v>31</v>
      </c>
      <c r="D70" s="8">
        <f t="shared" si="2"/>
        <v>19</v>
      </c>
      <c r="E70" s="8">
        <f t="shared" si="2"/>
        <v>8</v>
      </c>
      <c r="F70" s="8">
        <f t="shared" si="2"/>
        <v>21</v>
      </c>
      <c r="G70" s="8">
        <f t="shared" si="2"/>
        <v>10</v>
      </c>
      <c r="H70" s="8">
        <f t="shared" si="2"/>
        <v>14</v>
      </c>
      <c r="I70" s="8">
        <f t="shared" si="2"/>
        <v>7</v>
      </c>
      <c r="J70" s="8">
        <f t="shared" si="2"/>
        <v>19</v>
      </c>
      <c r="K70" s="8">
        <f t="shared" si="2"/>
        <v>9</v>
      </c>
      <c r="L70" s="8">
        <f t="shared" si="2"/>
        <v>6</v>
      </c>
      <c r="M70" s="8">
        <f t="shared" si="2"/>
        <v>11</v>
      </c>
      <c r="N70" s="8">
        <f t="shared" si="2"/>
        <v>14</v>
      </c>
      <c r="O70" s="8">
        <f t="shared" si="2"/>
        <v>13</v>
      </c>
      <c r="P70" s="8">
        <f t="shared" si="2"/>
        <v>3</v>
      </c>
      <c r="Q70" s="8">
        <f t="shared" si="2"/>
        <v>18</v>
      </c>
      <c r="R70" s="8">
        <f t="shared" si="2"/>
        <v>6</v>
      </c>
      <c r="S70" s="8">
        <f t="shared" si="2"/>
        <v>14</v>
      </c>
      <c r="T70" s="8">
        <f t="shared" si="2"/>
        <v>6</v>
      </c>
      <c r="U70" s="8">
        <f t="shared" si="2"/>
        <v>5</v>
      </c>
      <c r="V70" s="68">
        <f t="shared" si="2"/>
        <v>14</v>
      </c>
    </row>
    <row r="71" spans="1:22" x14ac:dyDescent="0.25">
      <c r="A71" s="71" t="str">
        <f>Участники!A$20</f>
        <v>Б-19</v>
      </c>
      <c r="B71" s="77" t="str">
        <f>Участники!B$20</f>
        <v>Имя   Б-19</v>
      </c>
      <c r="C71" s="74">
        <f t="shared" si="1"/>
        <v>33</v>
      </c>
      <c r="D71" s="8">
        <f t="shared" si="2"/>
        <v>13</v>
      </c>
      <c r="E71" s="8">
        <f t="shared" si="2"/>
        <v>10</v>
      </c>
      <c r="F71" s="8">
        <f t="shared" si="2"/>
        <v>7</v>
      </c>
      <c r="G71" s="8">
        <f t="shared" si="2"/>
        <v>4</v>
      </c>
      <c r="H71" s="8">
        <f t="shared" si="2"/>
        <v>8</v>
      </c>
      <c r="I71" s="8">
        <f t="shared" si="2"/>
        <v>18</v>
      </c>
      <c r="J71" s="8">
        <f t="shared" si="2"/>
        <v>21</v>
      </c>
      <c r="K71" s="8">
        <f t="shared" si="2"/>
        <v>11</v>
      </c>
      <c r="L71" s="8">
        <f t="shared" si="2"/>
        <v>4</v>
      </c>
      <c r="M71" s="8">
        <f t="shared" si="2"/>
        <v>18</v>
      </c>
      <c r="N71" s="8">
        <f t="shared" si="2"/>
        <v>5</v>
      </c>
      <c r="O71" s="8">
        <f t="shared" si="2"/>
        <v>14</v>
      </c>
      <c r="P71" s="8">
        <f t="shared" si="2"/>
        <v>12</v>
      </c>
      <c r="Q71" s="8">
        <f t="shared" si="2"/>
        <v>22</v>
      </c>
      <c r="R71" s="8">
        <f t="shared" si="2"/>
        <v>22</v>
      </c>
      <c r="S71" s="8">
        <f t="shared" si="2"/>
        <v>22</v>
      </c>
      <c r="T71" s="8">
        <f t="shared" si="2"/>
        <v>25</v>
      </c>
      <c r="U71" s="8">
        <f t="shared" si="2"/>
        <v>26</v>
      </c>
      <c r="V71" s="68">
        <f t="shared" si="2"/>
        <v>25</v>
      </c>
    </row>
    <row r="72" spans="1:22" ht="15.75" thickBot="1" x14ac:dyDescent="0.3">
      <c r="A72" s="72" t="str">
        <f>Участники!A$21</f>
        <v>Б-20</v>
      </c>
      <c r="B72" s="78" t="str">
        <f>Участники!B$21</f>
        <v>Имя   Б-20</v>
      </c>
      <c r="C72" s="75">
        <f t="shared" si="1"/>
        <v>27</v>
      </c>
      <c r="D72" s="15">
        <f t="shared" si="2"/>
        <v>13</v>
      </c>
      <c r="E72" s="15">
        <f t="shared" si="2"/>
        <v>10</v>
      </c>
      <c r="F72" s="15">
        <f t="shared" si="2"/>
        <v>20</v>
      </c>
      <c r="G72" s="15">
        <f t="shared" si="2"/>
        <v>8</v>
      </c>
      <c r="H72" s="15">
        <f t="shared" si="2"/>
        <v>25</v>
      </c>
      <c r="I72" s="15">
        <f t="shared" si="2"/>
        <v>24</v>
      </c>
      <c r="J72" s="15">
        <f t="shared" si="2"/>
        <v>27</v>
      </c>
      <c r="K72" s="15">
        <f t="shared" si="2"/>
        <v>7</v>
      </c>
      <c r="L72" s="15">
        <f t="shared" si="2"/>
        <v>14</v>
      </c>
      <c r="M72" s="15">
        <f t="shared" si="2"/>
        <v>5</v>
      </c>
      <c r="N72" s="15">
        <f t="shared" si="2"/>
        <v>26</v>
      </c>
      <c r="O72" s="15">
        <f t="shared" si="2"/>
        <v>34</v>
      </c>
      <c r="P72" s="15">
        <f t="shared" si="2"/>
        <v>7</v>
      </c>
      <c r="Q72" s="15">
        <f t="shared" si="2"/>
        <v>26</v>
      </c>
      <c r="R72" s="15">
        <f t="shared" si="2"/>
        <v>29</v>
      </c>
      <c r="S72" s="15">
        <f t="shared" si="2"/>
        <v>26</v>
      </c>
      <c r="T72" s="15">
        <f t="shared" si="2"/>
        <v>11</v>
      </c>
      <c r="U72" s="15">
        <f t="shared" si="2"/>
        <v>33</v>
      </c>
      <c r="V72" s="69">
        <f t="shared" si="2"/>
        <v>6</v>
      </c>
    </row>
    <row r="73" spans="1:22" x14ac:dyDescent="0.25">
      <c r="A73" s="31"/>
      <c r="B73" s="60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x14ac:dyDescent="0.25">
      <c r="A74" s="31"/>
      <c r="B74" s="60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x14ac:dyDescent="0.25">
      <c r="A75" s="31"/>
      <c r="B75" s="60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x14ac:dyDescent="0.25">
      <c r="A76" s="31"/>
      <c r="B76" s="60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x14ac:dyDescent="0.25">
      <c r="A77" s="31"/>
      <c r="B77" s="60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x14ac:dyDescent="0.25">
      <c r="A78" s="31"/>
      <c r="B78" s="60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x14ac:dyDescent="0.25">
      <c r="A79" s="31"/>
      <c r="B79" s="60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x14ac:dyDescent="0.25">
      <c r="A80" s="63"/>
      <c r="B80" s="64" t="s">
        <v>142</v>
      </c>
      <c r="C80" s="58" t="str">
        <f>Участники!E$2</f>
        <v>А-1</v>
      </c>
      <c r="D80" s="58" t="str">
        <f>Участники!E$3</f>
        <v>А-2</v>
      </c>
      <c r="E80" s="58" t="str">
        <f>Участники!E$4</f>
        <v>А-3</v>
      </c>
      <c r="F80" s="58" t="str">
        <f>Участники!E$5</f>
        <v>А-4</v>
      </c>
      <c r="G80" s="58" t="str">
        <f>Участники!E$6</f>
        <v>А-5</v>
      </c>
      <c r="H80" s="58" t="str">
        <f>Участники!E$7</f>
        <v>А-6</v>
      </c>
      <c r="I80" s="58" t="str">
        <f>Участники!E$8</f>
        <v>А-7</v>
      </c>
      <c r="J80" s="58" t="str">
        <f>Участники!E$9</f>
        <v>А-8</v>
      </c>
      <c r="K80" s="58" t="str">
        <f>Участники!E$10</f>
        <v>А-9</v>
      </c>
      <c r="L80" s="58" t="str">
        <f>Участники!E$11</f>
        <v>А-10</v>
      </c>
      <c r="M80" s="58" t="str">
        <f>Участники!E$12</f>
        <v>А-11</v>
      </c>
      <c r="N80" s="58" t="str">
        <f>Участники!E$13</f>
        <v>А-12</v>
      </c>
      <c r="O80" s="58" t="str">
        <f>Участники!E$14</f>
        <v>А-13</v>
      </c>
      <c r="P80" s="58" t="str">
        <f>Участники!E$15</f>
        <v>А-14</v>
      </c>
      <c r="Q80" s="58" t="str">
        <f>Участники!E$16</f>
        <v>А-15</v>
      </c>
      <c r="R80" s="58" t="str">
        <f>Участники!E$17</f>
        <v>А-16</v>
      </c>
      <c r="S80" s="58" t="str">
        <f>Участники!E$18</f>
        <v>А-17</v>
      </c>
      <c r="T80" s="58" t="str">
        <f>Участники!E$19</f>
        <v>А-18</v>
      </c>
      <c r="U80" s="58" t="str">
        <f>Участники!E$20</f>
        <v>А-19</v>
      </c>
      <c r="V80" s="58" t="str">
        <f>Участники!E$21</f>
        <v>А-20</v>
      </c>
    </row>
    <row r="81" spans="1:22" x14ac:dyDescent="0.25">
      <c r="A81" s="65"/>
      <c r="B81" s="65"/>
      <c r="C81" s="59" t="str">
        <f>Участники!F$2</f>
        <v>Имя   А-1</v>
      </c>
      <c r="D81" s="59" t="str">
        <f>Участники!F$3</f>
        <v>Имя   А-2</v>
      </c>
      <c r="E81" s="59" t="str">
        <f>Участники!F$4</f>
        <v>Имя   А-3</v>
      </c>
      <c r="F81" s="59" t="str">
        <f>Участники!F$5</f>
        <v>Имя   А-4</v>
      </c>
      <c r="G81" s="59" t="str">
        <f>Участники!F$6</f>
        <v>Имя   А-5</v>
      </c>
      <c r="H81" s="59" t="str">
        <f>Участники!F$7</f>
        <v>Имя   А-6</v>
      </c>
      <c r="I81" s="59" t="str">
        <f>Участники!F$8</f>
        <v>Имя   А-7</v>
      </c>
      <c r="J81" s="59" t="str">
        <f>Участники!F$9</f>
        <v>Имя   А-8</v>
      </c>
      <c r="K81" s="59" t="str">
        <f>Участники!F$10</f>
        <v>Имя   А-9</v>
      </c>
      <c r="L81" s="59" t="str">
        <f>Участники!F$11</f>
        <v>Имя   А-10</v>
      </c>
      <c r="M81" s="59" t="str">
        <f>Участники!F$12</f>
        <v>Имя   А-11</v>
      </c>
      <c r="N81" s="59" t="str">
        <f>Участники!F$13</f>
        <v>Имя   А-12</v>
      </c>
      <c r="O81" s="59" t="str">
        <f>Участники!F$14</f>
        <v>Имя   А-13</v>
      </c>
      <c r="P81" s="59" t="str">
        <f>Участники!F$15</f>
        <v>Имя   А-14</v>
      </c>
      <c r="Q81" s="59" t="str">
        <f>Участники!F$16</f>
        <v>Имя   А-15</v>
      </c>
      <c r="R81" s="59" t="str">
        <f>Участники!F$17</f>
        <v>Имя   А-16</v>
      </c>
      <c r="S81" s="59" t="str">
        <f>Участники!F$18</f>
        <v>Имя   А-17</v>
      </c>
      <c r="T81" s="59" t="str">
        <f>Участники!F$19</f>
        <v>Имя   А-18</v>
      </c>
      <c r="U81" s="59" t="str">
        <f>Участники!F$20</f>
        <v>Имя   А-19</v>
      </c>
      <c r="V81" s="59" t="str">
        <f>Участники!F$21</f>
        <v>Имя   А-20</v>
      </c>
    </row>
    <row r="82" spans="1:22" x14ac:dyDescent="0.25">
      <c r="A82" s="70" t="str">
        <f>Участники!A$2</f>
        <v>Б-1</v>
      </c>
      <c r="B82" s="76" t="str">
        <f>Участники!B$2</f>
        <v>Имя   Б-1</v>
      </c>
      <c r="C82" s="73">
        <f>Д!N6</f>
        <v>20</v>
      </c>
      <c r="D82" s="66">
        <f>Д!N34</f>
        <v>23</v>
      </c>
      <c r="E82" s="66">
        <f>Д!N62</f>
        <v>0</v>
      </c>
      <c r="F82" s="66">
        <f>Д!N90</f>
        <v>0</v>
      </c>
      <c r="G82" s="66">
        <f>Д!N118</f>
        <v>0</v>
      </c>
      <c r="H82" s="66">
        <f>Д!N146</f>
        <v>2</v>
      </c>
      <c r="I82" s="66">
        <f>Д!N174</f>
        <v>0</v>
      </c>
      <c r="J82" s="66">
        <f>Д!N202</f>
        <v>2</v>
      </c>
      <c r="K82" s="66">
        <f>Д!N230</f>
        <v>0</v>
      </c>
      <c r="L82" s="66">
        <f>Д!N258</f>
        <v>0</v>
      </c>
      <c r="M82" s="66">
        <f>Д!N286</f>
        <v>13</v>
      </c>
      <c r="N82" s="66">
        <f>Д!N314</f>
        <v>15</v>
      </c>
      <c r="O82" s="66">
        <f>Д!N342</f>
        <v>8</v>
      </c>
      <c r="P82" s="66">
        <f>Д!N370</f>
        <v>13</v>
      </c>
      <c r="Q82" s="66">
        <f>Д!N398</f>
        <v>9</v>
      </c>
      <c r="R82" s="66">
        <f>Д!N426</f>
        <v>14</v>
      </c>
      <c r="S82" s="66">
        <f>Д!N454</f>
        <v>9</v>
      </c>
      <c r="T82" s="66">
        <f>Д!N482</f>
        <v>13</v>
      </c>
      <c r="U82" s="66">
        <f>Д!N510</f>
        <v>8</v>
      </c>
      <c r="V82" s="67">
        <f>Д!N538</f>
        <v>13</v>
      </c>
    </row>
    <row r="83" spans="1:22" x14ac:dyDescent="0.25">
      <c r="A83" s="71" t="str">
        <f>Участники!A$3</f>
        <v>Б-2</v>
      </c>
      <c r="B83" s="77" t="str">
        <f>Участники!B$3</f>
        <v>Имя   Б-2</v>
      </c>
      <c r="C83" s="74">
        <f>Д!N7</f>
        <v>19</v>
      </c>
      <c r="D83" s="8">
        <f>Д!N35</f>
        <v>4</v>
      </c>
      <c r="E83" s="8">
        <f>Д!N63</f>
        <v>0</v>
      </c>
      <c r="F83" s="8">
        <f>Д!N91</f>
        <v>6</v>
      </c>
      <c r="G83" s="8">
        <f>Д!N119</f>
        <v>0</v>
      </c>
      <c r="H83" s="8">
        <f>Д!N147</f>
        <v>3</v>
      </c>
      <c r="I83" s="8">
        <f>Д!N175</f>
        <v>0</v>
      </c>
      <c r="J83" s="8">
        <f>Д!N203</f>
        <v>3</v>
      </c>
      <c r="K83" s="8">
        <f>Д!N231</f>
        <v>0</v>
      </c>
      <c r="L83" s="8">
        <f>Д!N259</f>
        <v>0</v>
      </c>
      <c r="M83" s="8">
        <f>Д!N287</f>
        <v>13</v>
      </c>
      <c r="N83" s="8">
        <f>Д!N315</f>
        <v>16</v>
      </c>
      <c r="O83" s="8">
        <f>Д!N343</f>
        <v>7</v>
      </c>
      <c r="P83" s="8">
        <f>Д!N371</f>
        <v>13</v>
      </c>
      <c r="Q83" s="8">
        <f>Д!N399</f>
        <v>12</v>
      </c>
      <c r="R83" s="8">
        <f>Д!N427</f>
        <v>18</v>
      </c>
      <c r="S83" s="8">
        <f>Д!N455</f>
        <v>12</v>
      </c>
      <c r="T83" s="8">
        <f>Д!N483</f>
        <v>13</v>
      </c>
      <c r="U83" s="8">
        <f>Д!N511</f>
        <v>7</v>
      </c>
      <c r="V83" s="68">
        <f>Д!N539</f>
        <v>13</v>
      </c>
    </row>
    <row r="84" spans="1:22" x14ac:dyDescent="0.25">
      <c r="A84" s="71" t="str">
        <f>Участники!A$4</f>
        <v>Б-3</v>
      </c>
      <c r="B84" s="77" t="str">
        <f>Участники!B$4</f>
        <v>Имя   Б-3</v>
      </c>
      <c r="C84" s="74">
        <f>Д!N8</f>
        <v>18</v>
      </c>
      <c r="D84" s="8">
        <f>Д!N36</f>
        <v>5</v>
      </c>
      <c r="E84" s="8">
        <f>Д!N64</f>
        <v>0</v>
      </c>
      <c r="F84" s="8">
        <f>Д!N92</f>
        <v>0</v>
      </c>
      <c r="G84" s="8">
        <f>Д!N120</f>
        <v>0</v>
      </c>
      <c r="H84" s="8">
        <f>Д!N148</f>
        <v>8</v>
      </c>
      <c r="I84" s="8">
        <f>Д!N176</f>
        <v>8</v>
      </c>
      <c r="J84" s="8">
        <f>Д!N204</f>
        <v>5</v>
      </c>
      <c r="K84" s="8">
        <f>Д!N232</f>
        <v>0</v>
      </c>
      <c r="L84" s="8">
        <f>Д!N260</f>
        <v>0</v>
      </c>
      <c r="M84" s="8">
        <f>Д!N288</f>
        <v>17</v>
      </c>
      <c r="N84" s="8">
        <f>Д!N316</f>
        <v>21</v>
      </c>
      <c r="O84" s="8">
        <f>Д!N344</f>
        <v>9</v>
      </c>
      <c r="P84" s="8">
        <f>Д!N372</f>
        <v>17</v>
      </c>
      <c r="Q84" s="8">
        <f>Д!N400</f>
        <v>12</v>
      </c>
      <c r="R84" s="8">
        <f>Д!N428</f>
        <v>20</v>
      </c>
      <c r="S84" s="8">
        <f>Д!N456</f>
        <v>12</v>
      </c>
      <c r="T84" s="8">
        <f>Д!N484</f>
        <v>17</v>
      </c>
      <c r="U84" s="8">
        <f>Д!N512</f>
        <v>9</v>
      </c>
      <c r="V84" s="68">
        <f>Д!N540</f>
        <v>17</v>
      </c>
    </row>
    <row r="85" spans="1:22" x14ac:dyDescent="0.25">
      <c r="A85" s="71" t="str">
        <f>Участники!A$5</f>
        <v>Б-4</v>
      </c>
      <c r="B85" s="77" t="str">
        <f>Участники!B$5</f>
        <v>Имя   Б-4</v>
      </c>
      <c r="C85" s="74">
        <f>Д!N9</f>
        <v>17</v>
      </c>
      <c r="D85" s="8">
        <f>Д!N37</f>
        <v>0</v>
      </c>
      <c r="E85" s="8">
        <f>Д!N65</f>
        <v>0</v>
      </c>
      <c r="F85" s="8">
        <f>Д!N93</f>
        <v>0</v>
      </c>
      <c r="G85" s="8">
        <f>Д!N121</f>
        <v>0</v>
      </c>
      <c r="H85" s="8">
        <f>Д!N149</f>
        <v>13</v>
      </c>
      <c r="I85" s="8">
        <f>Д!N177</f>
        <v>0</v>
      </c>
      <c r="J85" s="8">
        <f>Д!N205</f>
        <v>11</v>
      </c>
      <c r="K85" s="8">
        <f>Д!N233</f>
        <v>0</v>
      </c>
      <c r="L85" s="8">
        <f>Д!N261</f>
        <v>0</v>
      </c>
      <c r="M85" s="8">
        <f>Д!N289</f>
        <v>11</v>
      </c>
      <c r="N85" s="8">
        <f>Д!N317</f>
        <v>18</v>
      </c>
      <c r="O85" s="8">
        <f>Д!N345</f>
        <v>4</v>
      </c>
      <c r="P85" s="8">
        <f>Д!N373</f>
        <v>11</v>
      </c>
      <c r="Q85" s="8">
        <f>Д!N401</f>
        <v>6</v>
      </c>
      <c r="R85" s="8">
        <f>Д!N429</f>
        <v>13</v>
      </c>
      <c r="S85" s="8">
        <f>Д!N457</f>
        <v>6</v>
      </c>
      <c r="T85" s="8">
        <f>Д!N485</f>
        <v>11</v>
      </c>
      <c r="U85" s="8">
        <f>Д!N513</f>
        <v>4</v>
      </c>
      <c r="V85" s="68">
        <f>Д!N541</f>
        <v>11</v>
      </c>
    </row>
    <row r="86" spans="1:22" x14ac:dyDescent="0.25">
      <c r="A86" s="71" t="str">
        <f>Участники!A$6</f>
        <v>Б-5</v>
      </c>
      <c r="B86" s="77" t="str">
        <f>Участники!B$6</f>
        <v>Имя   Б-5</v>
      </c>
      <c r="C86" s="74">
        <f>Д!N10</f>
        <v>16</v>
      </c>
      <c r="D86" s="8">
        <f>Д!N38</f>
        <v>5</v>
      </c>
      <c r="E86" s="8">
        <f>Д!N66</f>
        <v>0</v>
      </c>
      <c r="F86" s="8">
        <f>Д!N94</f>
        <v>7</v>
      </c>
      <c r="G86" s="8">
        <f>Д!N122</f>
        <v>0</v>
      </c>
      <c r="H86" s="8">
        <f>Д!N150</f>
        <v>18</v>
      </c>
      <c r="I86" s="8">
        <f>Д!N178</f>
        <v>0</v>
      </c>
      <c r="J86" s="8">
        <f>Д!N206</f>
        <v>15</v>
      </c>
      <c r="K86" s="8">
        <f>Д!N234</f>
        <v>0</v>
      </c>
      <c r="L86" s="8">
        <f>Д!N262</f>
        <v>0</v>
      </c>
      <c r="M86" s="8">
        <f>Д!N290</f>
        <v>16</v>
      </c>
      <c r="N86" s="8">
        <f>Д!N318</f>
        <v>26</v>
      </c>
      <c r="O86" s="8">
        <f>Д!N346</f>
        <v>8</v>
      </c>
      <c r="P86" s="8">
        <f>Д!N374</f>
        <v>16</v>
      </c>
      <c r="Q86" s="8">
        <f>Д!N402</f>
        <v>16</v>
      </c>
      <c r="R86" s="8">
        <f>Д!N430</f>
        <v>24</v>
      </c>
      <c r="S86" s="8">
        <f>Д!N458</f>
        <v>16</v>
      </c>
      <c r="T86" s="8">
        <f>Д!N486</f>
        <v>16</v>
      </c>
      <c r="U86" s="8">
        <f>Д!N514</f>
        <v>8</v>
      </c>
      <c r="V86" s="68">
        <f>Д!N542</f>
        <v>16</v>
      </c>
    </row>
    <row r="87" spans="1:22" x14ac:dyDescent="0.25">
      <c r="A87" s="71" t="str">
        <f>Участники!A$7</f>
        <v>Б-6</v>
      </c>
      <c r="B87" s="77" t="str">
        <f>Участники!B$7</f>
        <v>Имя   Б-6</v>
      </c>
      <c r="C87" s="74">
        <f>Д!N11</f>
        <v>15</v>
      </c>
      <c r="D87" s="8">
        <f>Д!N39</f>
        <v>0</v>
      </c>
      <c r="E87" s="8">
        <f>Д!N67</f>
        <v>0</v>
      </c>
      <c r="F87" s="8">
        <f>Д!N95</f>
        <v>0</v>
      </c>
      <c r="G87" s="8">
        <f>Д!N123</f>
        <v>67</v>
      </c>
      <c r="H87" s="8">
        <f>Д!N151</f>
        <v>23</v>
      </c>
      <c r="I87" s="8">
        <f>Д!N179</f>
        <v>0</v>
      </c>
      <c r="J87" s="8">
        <f>Д!N207</f>
        <v>11</v>
      </c>
      <c r="K87" s="8">
        <f>Д!N235</f>
        <v>0</v>
      </c>
      <c r="L87" s="8">
        <f>Д!N263</f>
        <v>0</v>
      </c>
      <c r="M87" s="8">
        <f>Д!N291</f>
        <v>13</v>
      </c>
      <c r="N87" s="8">
        <f>Д!N319</f>
        <v>26</v>
      </c>
      <c r="O87" s="8">
        <f>Д!N347</f>
        <v>8</v>
      </c>
      <c r="P87" s="8">
        <f>Д!N375</f>
        <v>13</v>
      </c>
      <c r="Q87" s="8">
        <f>Д!N403</f>
        <v>14</v>
      </c>
      <c r="R87" s="8">
        <f>Д!N431</f>
        <v>19</v>
      </c>
      <c r="S87" s="8">
        <f>Д!N459</f>
        <v>14</v>
      </c>
      <c r="T87" s="8">
        <f>Д!N487</f>
        <v>13</v>
      </c>
      <c r="U87" s="8">
        <f>Д!N515</f>
        <v>8</v>
      </c>
      <c r="V87" s="68">
        <f>Д!N543</f>
        <v>13</v>
      </c>
    </row>
    <row r="88" spans="1:22" x14ac:dyDescent="0.25">
      <c r="A88" s="71" t="str">
        <f>Участники!A$8</f>
        <v>Б-7</v>
      </c>
      <c r="B88" s="77" t="str">
        <f>Участники!B$8</f>
        <v>Имя   Б-7</v>
      </c>
      <c r="C88" s="74">
        <f>Д!N12</f>
        <v>14</v>
      </c>
      <c r="D88" s="8">
        <f>Д!N40</f>
        <v>6</v>
      </c>
      <c r="E88" s="8">
        <f>Д!N68</f>
        <v>0</v>
      </c>
      <c r="F88" s="8">
        <f>Д!N96</f>
        <v>0</v>
      </c>
      <c r="G88" s="8">
        <f>Д!N124</f>
        <v>0</v>
      </c>
      <c r="H88" s="8">
        <f>Д!N152</f>
        <v>28</v>
      </c>
      <c r="I88" s="8">
        <f>Д!N180</f>
        <v>8</v>
      </c>
      <c r="J88" s="8">
        <f>Д!N208</f>
        <v>13</v>
      </c>
      <c r="K88" s="8">
        <f>Д!N236</f>
        <v>0</v>
      </c>
      <c r="L88" s="8">
        <f>Д!N264</f>
        <v>0</v>
      </c>
      <c r="M88" s="8">
        <f>Д!N292</f>
        <v>13</v>
      </c>
      <c r="N88" s="8">
        <f>Д!N320</f>
        <v>29</v>
      </c>
      <c r="O88" s="8">
        <f>Д!N348</f>
        <v>5</v>
      </c>
      <c r="P88" s="8">
        <f>Д!N376</f>
        <v>13</v>
      </c>
      <c r="Q88" s="8">
        <f>Д!N404</f>
        <v>14</v>
      </c>
      <c r="R88" s="8">
        <f>Д!N432</f>
        <v>22</v>
      </c>
      <c r="S88" s="8">
        <f>Д!N460</f>
        <v>14</v>
      </c>
      <c r="T88" s="8">
        <f>Д!N488</f>
        <v>13</v>
      </c>
      <c r="U88" s="8">
        <f>Д!N516</f>
        <v>5</v>
      </c>
      <c r="V88" s="68">
        <f>Д!N544</f>
        <v>13</v>
      </c>
    </row>
    <row r="89" spans="1:22" x14ac:dyDescent="0.25">
      <c r="A89" s="71" t="str">
        <f>Участники!A$9</f>
        <v>Б-8</v>
      </c>
      <c r="B89" s="77" t="str">
        <f>Участники!B$9</f>
        <v>Имя   Б-8</v>
      </c>
      <c r="C89" s="74">
        <f>Д!N13</f>
        <v>13</v>
      </c>
      <c r="D89" s="8">
        <f>Д!N41</f>
        <v>7</v>
      </c>
      <c r="E89" s="8">
        <f>Д!N69</f>
        <v>0</v>
      </c>
      <c r="F89" s="8">
        <f>Д!N97</f>
        <v>0</v>
      </c>
      <c r="G89" s="8">
        <f>Д!N125</f>
        <v>0</v>
      </c>
      <c r="H89" s="8">
        <f>Д!N153</f>
        <v>33</v>
      </c>
      <c r="I89" s="8">
        <f>Д!N181</f>
        <v>0</v>
      </c>
      <c r="J89" s="8">
        <f>Д!N209</f>
        <v>15</v>
      </c>
      <c r="K89" s="8">
        <f>Д!N237</f>
        <v>9</v>
      </c>
      <c r="L89" s="8">
        <f>Д!N265</f>
        <v>0</v>
      </c>
      <c r="M89" s="8">
        <f>Д!N293</f>
        <v>14</v>
      </c>
      <c r="N89" s="8">
        <f>Д!N321</f>
        <v>33</v>
      </c>
      <c r="O89" s="8">
        <f>Д!N349</f>
        <v>6</v>
      </c>
      <c r="P89" s="8">
        <f>Д!N377</f>
        <v>14</v>
      </c>
      <c r="Q89" s="8">
        <f>Д!N405</f>
        <v>10</v>
      </c>
      <c r="R89" s="8">
        <f>Д!N433</f>
        <v>18</v>
      </c>
      <c r="S89" s="8">
        <f>Д!N461</f>
        <v>10</v>
      </c>
      <c r="T89" s="8">
        <f>Д!N489</f>
        <v>14</v>
      </c>
      <c r="U89" s="8">
        <f>Д!N517</f>
        <v>6</v>
      </c>
      <c r="V89" s="68">
        <f>Д!N545</f>
        <v>14</v>
      </c>
    </row>
    <row r="90" spans="1:22" x14ac:dyDescent="0.25">
      <c r="A90" s="71" t="str">
        <f>Участники!A$10</f>
        <v>Б-9</v>
      </c>
      <c r="B90" s="77" t="str">
        <f>Участники!B$10</f>
        <v>Имя   Б-9</v>
      </c>
      <c r="C90" s="74">
        <f>Д!N14</f>
        <v>12</v>
      </c>
      <c r="D90" s="8">
        <f>Д!N42</f>
        <v>0</v>
      </c>
      <c r="E90" s="8">
        <f>Д!N70</f>
        <v>0</v>
      </c>
      <c r="F90" s="8">
        <f>Д!N98</f>
        <v>0</v>
      </c>
      <c r="G90" s="8">
        <f>Д!N126</f>
        <v>7</v>
      </c>
      <c r="H90" s="8">
        <f>Д!N154</f>
        <v>46</v>
      </c>
      <c r="I90" s="8">
        <f>Д!N182</f>
        <v>0</v>
      </c>
      <c r="J90" s="8">
        <f>Д!N210</f>
        <v>24</v>
      </c>
      <c r="K90" s="8">
        <f>Д!N238</f>
        <v>0</v>
      </c>
      <c r="L90" s="8">
        <f>Д!N266</f>
        <v>4</v>
      </c>
      <c r="M90" s="8">
        <f>Д!N294</f>
        <v>11</v>
      </c>
      <c r="N90" s="8">
        <f>Д!N322</f>
        <v>33</v>
      </c>
      <c r="O90" s="8">
        <f>Д!N350</f>
        <v>5</v>
      </c>
      <c r="P90" s="8">
        <f>Д!N378</f>
        <v>11</v>
      </c>
      <c r="Q90" s="8">
        <f>Д!N406</f>
        <v>6</v>
      </c>
      <c r="R90" s="8">
        <f>Д!N434</f>
        <v>12</v>
      </c>
      <c r="S90" s="8">
        <f>Д!N462</f>
        <v>6</v>
      </c>
      <c r="T90" s="8">
        <f>Д!N490</f>
        <v>11</v>
      </c>
      <c r="U90" s="8">
        <f>Д!N518</f>
        <v>5</v>
      </c>
      <c r="V90" s="68">
        <f>Д!N546</f>
        <v>11</v>
      </c>
    </row>
    <row r="91" spans="1:22" x14ac:dyDescent="0.25">
      <c r="A91" s="71" t="str">
        <f>Участники!A$11</f>
        <v>Б-10</v>
      </c>
      <c r="B91" s="77" t="str">
        <f>Участники!B$11</f>
        <v>Имя   Б-10</v>
      </c>
      <c r="C91" s="74">
        <f>Д!N15</f>
        <v>11</v>
      </c>
      <c r="D91" s="8">
        <f>Д!N43</f>
        <v>0</v>
      </c>
      <c r="E91" s="8">
        <f>Д!N71</f>
        <v>5</v>
      </c>
      <c r="F91" s="8">
        <f>Д!N99</f>
        <v>0</v>
      </c>
      <c r="G91" s="8">
        <f>Д!N127</f>
        <v>0</v>
      </c>
      <c r="H91" s="8">
        <f>Д!N155</f>
        <v>43</v>
      </c>
      <c r="I91" s="8">
        <f>Д!N183</f>
        <v>0</v>
      </c>
      <c r="J91" s="8">
        <f>Д!N211</f>
        <v>19</v>
      </c>
      <c r="K91" s="8">
        <f>Д!N239</f>
        <v>0</v>
      </c>
      <c r="L91" s="8">
        <f>Д!N267</f>
        <v>0</v>
      </c>
      <c r="M91" s="8">
        <f>Д!N295</f>
        <v>9</v>
      </c>
      <c r="N91" s="8">
        <f>Д!N323</f>
        <v>34</v>
      </c>
      <c r="O91" s="8">
        <f>Д!N351</f>
        <v>1</v>
      </c>
      <c r="P91" s="8">
        <f>Д!N379</f>
        <v>9</v>
      </c>
      <c r="Q91" s="8">
        <f>Д!N407</f>
        <v>3</v>
      </c>
      <c r="R91" s="8">
        <f>Д!N435</f>
        <v>11</v>
      </c>
      <c r="S91" s="8">
        <f>Д!N463</f>
        <v>3</v>
      </c>
      <c r="T91" s="8">
        <f>Д!N491</f>
        <v>9</v>
      </c>
      <c r="U91" s="8">
        <f>Д!N519</f>
        <v>1</v>
      </c>
      <c r="V91" s="68">
        <f>Д!N547</f>
        <v>9</v>
      </c>
    </row>
    <row r="92" spans="1:22" x14ac:dyDescent="0.25">
      <c r="A92" s="71" t="str">
        <f>Участники!A$12</f>
        <v>Б-11</v>
      </c>
      <c r="B92" s="77" t="str">
        <f>Участники!B$12</f>
        <v>Имя   Б-11</v>
      </c>
      <c r="C92" s="74">
        <f>Д!N16</f>
        <v>10</v>
      </c>
      <c r="D92" s="8">
        <f>Д!N44</f>
        <v>0</v>
      </c>
      <c r="E92" s="8">
        <f>Д!N72</f>
        <v>0</v>
      </c>
      <c r="F92" s="8">
        <f>Д!N100</f>
        <v>0</v>
      </c>
      <c r="G92" s="8">
        <f>Д!N128</f>
        <v>0</v>
      </c>
      <c r="H92" s="8">
        <f>Д!N156</f>
        <v>48</v>
      </c>
      <c r="I92" s="8">
        <f>Д!N184</f>
        <v>0</v>
      </c>
      <c r="J92" s="8">
        <f>Д!N212</f>
        <v>21</v>
      </c>
      <c r="K92" s="8">
        <f>Д!N240</f>
        <v>7</v>
      </c>
      <c r="L92" s="8">
        <f>Д!N268</f>
        <v>0</v>
      </c>
      <c r="M92" s="8">
        <f>Д!N296</f>
        <v>10</v>
      </c>
      <c r="N92" s="8">
        <f>Д!N324</f>
        <v>38</v>
      </c>
      <c r="O92" s="8">
        <f>Д!N352</f>
        <v>3</v>
      </c>
      <c r="P92" s="8">
        <f>Д!N380</f>
        <v>10</v>
      </c>
      <c r="Q92" s="8">
        <f>Д!N408</f>
        <v>6</v>
      </c>
      <c r="R92" s="8">
        <f>Д!N436</f>
        <v>13</v>
      </c>
      <c r="S92" s="8">
        <f>Д!N464</f>
        <v>6</v>
      </c>
      <c r="T92" s="8">
        <f>Д!N492</f>
        <v>10</v>
      </c>
      <c r="U92" s="8">
        <f>Д!N520</f>
        <v>3</v>
      </c>
      <c r="V92" s="68">
        <f>Д!N548</f>
        <v>10</v>
      </c>
    </row>
    <row r="93" spans="1:22" x14ac:dyDescent="0.25">
      <c r="A93" s="71" t="str">
        <f>Участники!A$13</f>
        <v>Б-12</v>
      </c>
      <c r="B93" s="77" t="str">
        <f>Участники!B$13</f>
        <v>Имя   Б-12</v>
      </c>
      <c r="C93" s="74">
        <f>Д!N17</f>
        <v>9</v>
      </c>
      <c r="D93" s="8">
        <f>Д!N45</f>
        <v>7</v>
      </c>
      <c r="E93" s="8">
        <f>Д!N73</f>
        <v>0</v>
      </c>
      <c r="F93" s="8">
        <f>Д!N101</f>
        <v>0</v>
      </c>
      <c r="G93" s="8">
        <f>Д!N129</f>
        <v>6</v>
      </c>
      <c r="H93" s="8">
        <f>Д!N157</f>
        <v>60</v>
      </c>
      <c r="I93" s="8">
        <f>Д!N185</f>
        <v>7</v>
      </c>
      <c r="J93" s="8">
        <f>Д!N213</f>
        <v>23</v>
      </c>
      <c r="K93" s="8">
        <f>Д!N241</f>
        <v>0</v>
      </c>
      <c r="L93" s="8">
        <f>Д!N269</f>
        <v>0</v>
      </c>
      <c r="M93" s="8">
        <f>Д!N297</f>
        <v>9</v>
      </c>
      <c r="N93" s="8">
        <f>Д!N325</f>
        <v>40</v>
      </c>
      <c r="O93" s="8">
        <f>Д!N353</f>
        <v>4</v>
      </c>
      <c r="P93" s="8">
        <f>Д!N381</f>
        <v>9</v>
      </c>
      <c r="Q93" s="8">
        <f>Д!N409</f>
        <v>9</v>
      </c>
      <c r="R93" s="8">
        <f>Д!N437</f>
        <v>14</v>
      </c>
      <c r="S93" s="8">
        <f>Д!N465</f>
        <v>9</v>
      </c>
      <c r="T93" s="8">
        <f>Д!N493</f>
        <v>9</v>
      </c>
      <c r="U93" s="8">
        <f>Д!N521</f>
        <v>4</v>
      </c>
      <c r="V93" s="68">
        <f>Д!N549</f>
        <v>9</v>
      </c>
    </row>
    <row r="94" spans="1:22" x14ac:dyDescent="0.25">
      <c r="A94" s="71" t="str">
        <f>Участники!A$14</f>
        <v>Б-13</v>
      </c>
      <c r="B94" s="77" t="str">
        <f>Участники!B$14</f>
        <v>Имя   Б-13</v>
      </c>
      <c r="C94" s="74">
        <f>Д!N18</f>
        <v>8</v>
      </c>
      <c r="D94" s="8">
        <f>Д!N46</f>
        <v>0</v>
      </c>
      <c r="E94" s="8">
        <f>Д!N74</f>
        <v>0</v>
      </c>
      <c r="F94" s="8">
        <f>Д!N102</f>
        <v>0</v>
      </c>
      <c r="G94" s="8">
        <f>Д!N130</f>
        <v>0</v>
      </c>
      <c r="H94" s="8">
        <f>Д!N158</f>
        <v>58</v>
      </c>
      <c r="I94" s="8">
        <f>Д!N186</f>
        <v>0</v>
      </c>
      <c r="J94" s="8">
        <f>Д!N214</f>
        <v>25</v>
      </c>
      <c r="K94" s="8">
        <f>Д!N242</f>
        <v>0</v>
      </c>
      <c r="L94" s="8">
        <f>Д!N270</f>
        <v>8</v>
      </c>
      <c r="M94" s="8">
        <f>Д!N298</f>
        <v>8</v>
      </c>
      <c r="N94" s="8">
        <f>Д!N326</f>
        <v>42</v>
      </c>
      <c r="O94" s="8">
        <f>Д!N354</f>
        <v>3</v>
      </c>
      <c r="P94" s="8">
        <f>Д!N382</f>
        <v>8</v>
      </c>
      <c r="Q94" s="8">
        <f>Д!N410</f>
        <v>9</v>
      </c>
      <c r="R94" s="8">
        <f>Д!N438</f>
        <v>14</v>
      </c>
      <c r="S94" s="8">
        <f>Д!N466</f>
        <v>9</v>
      </c>
      <c r="T94" s="8">
        <f>Д!N494</f>
        <v>8</v>
      </c>
      <c r="U94" s="8">
        <f>Д!N522</f>
        <v>3</v>
      </c>
      <c r="V94" s="68">
        <f>Д!N550</f>
        <v>8</v>
      </c>
    </row>
    <row r="95" spans="1:22" x14ac:dyDescent="0.25">
      <c r="A95" s="71" t="str">
        <f>Участники!A$15</f>
        <v>Б-14</v>
      </c>
      <c r="B95" s="77" t="str">
        <f>Участники!B$15</f>
        <v>Имя   Б-14</v>
      </c>
      <c r="C95" s="74">
        <f>Д!N19</f>
        <v>7</v>
      </c>
      <c r="D95" s="8">
        <f>Д!N47</f>
        <v>0</v>
      </c>
      <c r="E95" s="8">
        <f>Д!N75</f>
        <v>7</v>
      </c>
      <c r="F95" s="8">
        <f>Д!N103</f>
        <v>0</v>
      </c>
      <c r="G95" s="8">
        <f>Д!N131</f>
        <v>0</v>
      </c>
      <c r="H95" s="8">
        <f>Д!N159</f>
        <v>63</v>
      </c>
      <c r="I95" s="8">
        <f>Д!N187</f>
        <v>3</v>
      </c>
      <c r="J95" s="8">
        <f>Д!N215</f>
        <v>27</v>
      </c>
      <c r="K95" s="8">
        <f>Д!N243</f>
        <v>0</v>
      </c>
      <c r="L95" s="8">
        <f>Д!N271</f>
        <v>5</v>
      </c>
      <c r="M95" s="8">
        <f>Д!N299</f>
        <v>12</v>
      </c>
      <c r="N95" s="8">
        <f>Д!N327</f>
        <v>49</v>
      </c>
      <c r="O95" s="8">
        <f>Д!N355</f>
        <v>5</v>
      </c>
      <c r="P95" s="8">
        <f>Д!N383</f>
        <v>12</v>
      </c>
      <c r="Q95" s="8">
        <f>Д!N411</f>
        <v>52</v>
      </c>
      <c r="R95" s="8">
        <f>Д!N439</f>
        <v>59</v>
      </c>
      <c r="S95" s="8">
        <f>Д!N467</f>
        <v>52</v>
      </c>
      <c r="T95" s="8">
        <f>Д!N495</f>
        <v>12</v>
      </c>
      <c r="U95" s="8">
        <f>Д!N523</f>
        <v>5</v>
      </c>
      <c r="V95" s="68">
        <f>Д!N551</f>
        <v>12</v>
      </c>
    </row>
    <row r="96" spans="1:22" x14ac:dyDescent="0.25">
      <c r="A96" s="71" t="str">
        <f>Участники!A$16</f>
        <v>Б-15</v>
      </c>
      <c r="B96" s="77" t="str">
        <f>Участники!B$16</f>
        <v>Имя   Б-15</v>
      </c>
      <c r="C96" s="74">
        <f>Д!N20</f>
        <v>6</v>
      </c>
      <c r="D96" s="8">
        <f>Д!N48</f>
        <v>0</v>
      </c>
      <c r="E96" s="8">
        <f>Д!N76</f>
        <v>0</v>
      </c>
      <c r="F96" s="8">
        <f>Д!N104</f>
        <v>0</v>
      </c>
      <c r="G96" s="8">
        <f>Д!N132</f>
        <v>0</v>
      </c>
      <c r="H96" s="8">
        <f>Д!N160</f>
        <v>68</v>
      </c>
      <c r="I96" s="8">
        <f>Д!N188</f>
        <v>0</v>
      </c>
      <c r="J96" s="8">
        <f>Д!N216</f>
        <v>29</v>
      </c>
      <c r="K96" s="8">
        <f>Д!N244</f>
        <v>0</v>
      </c>
      <c r="L96" s="8">
        <f>Д!N272</f>
        <v>0</v>
      </c>
      <c r="M96" s="8">
        <f>Д!N300</f>
        <v>9</v>
      </c>
      <c r="N96" s="8">
        <f>Д!N328</f>
        <v>49</v>
      </c>
      <c r="O96" s="8">
        <f>Д!N356</f>
        <v>1</v>
      </c>
      <c r="P96" s="8">
        <f>Д!N384</f>
        <v>9</v>
      </c>
      <c r="Q96" s="8">
        <f>Д!N412</f>
        <v>9</v>
      </c>
      <c r="R96" s="8">
        <f>Д!N440</f>
        <v>17</v>
      </c>
      <c r="S96" s="8">
        <f>Д!N468</f>
        <v>9</v>
      </c>
      <c r="T96" s="8">
        <f>Д!N496</f>
        <v>9</v>
      </c>
      <c r="U96" s="8">
        <f>Д!N524</f>
        <v>1</v>
      </c>
      <c r="V96" s="68">
        <f>Д!N552</f>
        <v>9</v>
      </c>
    </row>
    <row r="97" spans="1:22" x14ac:dyDescent="0.25">
      <c r="A97" s="71" t="str">
        <f>Участники!A$17</f>
        <v>Б-16</v>
      </c>
      <c r="B97" s="77" t="str">
        <f>Участники!B$17</f>
        <v>Имя   Б-16</v>
      </c>
      <c r="C97" s="74">
        <f>Д!N21</f>
        <v>5</v>
      </c>
      <c r="D97" s="8">
        <f>Д!N49</f>
        <v>8</v>
      </c>
      <c r="E97" s="8">
        <f>Д!N77</f>
        <v>0</v>
      </c>
      <c r="F97" s="8">
        <f>Д!N105</f>
        <v>0</v>
      </c>
      <c r="G97" s="8">
        <f>Д!N133</f>
        <v>0</v>
      </c>
      <c r="H97" s="8">
        <f>Д!N161</f>
        <v>73</v>
      </c>
      <c r="I97" s="8">
        <f>Д!N189</f>
        <v>9</v>
      </c>
      <c r="J97" s="8">
        <f>Д!N217</f>
        <v>31</v>
      </c>
      <c r="K97" s="8">
        <f>Д!N245</f>
        <v>8</v>
      </c>
      <c r="L97" s="8">
        <f>Д!N273</f>
        <v>6</v>
      </c>
      <c r="M97" s="8">
        <f>Д!N301</f>
        <v>6</v>
      </c>
      <c r="N97" s="8">
        <f>Д!N329</f>
        <v>49</v>
      </c>
      <c r="O97" s="8">
        <f>Д!N357</f>
        <v>2</v>
      </c>
      <c r="P97" s="8">
        <f>Д!N385</f>
        <v>6</v>
      </c>
      <c r="Q97" s="8">
        <f>Д!N413</f>
        <v>11</v>
      </c>
      <c r="R97" s="8">
        <f>Д!N441</f>
        <v>15</v>
      </c>
      <c r="S97" s="8">
        <f>Д!N469</f>
        <v>11</v>
      </c>
      <c r="T97" s="8">
        <f>Д!N497</f>
        <v>6</v>
      </c>
      <c r="U97" s="8">
        <f>Д!N525</f>
        <v>2</v>
      </c>
      <c r="V97" s="68">
        <f>Д!N553</f>
        <v>6</v>
      </c>
    </row>
    <row r="98" spans="1:22" x14ac:dyDescent="0.25">
      <c r="A98" s="71" t="str">
        <f>Участники!A$18</f>
        <v>Б-17</v>
      </c>
      <c r="B98" s="77" t="str">
        <f>Участники!B$18</f>
        <v>Имя   Б-17</v>
      </c>
      <c r="C98" s="74">
        <f>Д!N22</f>
        <v>4</v>
      </c>
      <c r="D98" s="8">
        <f>Д!N50</f>
        <v>0</v>
      </c>
      <c r="E98" s="8">
        <f>Д!N78</f>
        <v>0</v>
      </c>
      <c r="F98" s="8">
        <f>Д!N106</f>
        <v>6</v>
      </c>
      <c r="G98" s="8">
        <f>Д!N134</f>
        <v>0</v>
      </c>
      <c r="H98" s="8">
        <f>Д!N162</f>
        <v>86</v>
      </c>
      <c r="I98" s="8">
        <f>Д!N190</f>
        <v>0</v>
      </c>
      <c r="J98" s="8">
        <f>Д!N218</f>
        <v>33</v>
      </c>
      <c r="K98" s="8">
        <f>Д!N246</f>
        <v>0</v>
      </c>
      <c r="L98" s="8">
        <f>Д!N274</f>
        <v>0</v>
      </c>
      <c r="M98" s="8">
        <f>Д!N302</f>
        <v>10</v>
      </c>
      <c r="N98" s="8">
        <f>Д!N330</f>
        <v>56</v>
      </c>
      <c r="O98" s="8">
        <f>Д!N358</f>
        <v>2</v>
      </c>
      <c r="P98" s="8">
        <f>Д!N386</f>
        <v>10</v>
      </c>
      <c r="Q98" s="8">
        <f>Д!N414</f>
        <v>6</v>
      </c>
      <c r="R98" s="8">
        <f>Д!N442</f>
        <v>14</v>
      </c>
      <c r="S98" s="8">
        <f>Д!N470</f>
        <v>6</v>
      </c>
      <c r="T98" s="8">
        <f>Д!N498</f>
        <v>10</v>
      </c>
      <c r="U98" s="8">
        <f>Д!N526</f>
        <v>2</v>
      </c>
      <c r="V98" s="68">
        <f>Д!N554</f>
        <v>10</v>
      </c>
    </row>
    <row r="99" spans="1:22" x14ac:dyDescent="0.25">
      <c r="A99" s="71" t="str">
        <f>Участники!A$19</f>
        <v>Б-18</v>
      </c>
      <c r="B99" s="77" t="str">
        <f>Участники!B$19</f>
        <v>Имя   Б-18</v>
      </c>
      <c r="C99" s="74">
        <f>Д!N23</f>
        <v>3</v>
      </c>
      <c r="D99" s="8">
        <f>Д!N51</f>
        <v>9</v>
      </c>
      <c r="E99" s="8">
        <f>Д!N79</f>
        <v>0</v>
      </c>
      <c r="F99" s="8">
        <f>Д!N107</f>
        <v>0</v>
      </c>
      <c r="G99" s="8">
        <f>Д!N135</f>
        <v>0</v>
      </c>
      <c r="H99" s="8">
        <f>Д!N163</f>
        <v>83</v>
      </c>
      <c r="I99" s="8">
        <f>Д!N191</f>
        <v>0</v>
      </c>
      <c r="J99" s="8">
        <f>Д!N219</f>
        <v>35</v>
      </c>
      <c r="K99" s="8">
        <f>Д!N247</f>
        <v>0</v>
      </c>
      <c r="L99" s="8">
        <f>Д!N275</f>
        <v>7</v>
      </c>
      <c r="M99" s="8">
        <f>Д!N303</f>
        <v>62</v>
      </c>
      <c r="N99" s="8">
        <f>Д!N331</f>
        <v>111</v>
      </c>
      <c r="O99" s="8">
        <f>Д!N359</f>
        <v>56</v>
      </c>
      <c r="P99" s="8">
        <f>Д!N387</f>
        <v>62</v>
      </c>
      <c r="Q99" s="8">
        <f>Д!N415</f>
        <v>63</v>
      </c>
      <c r="R99" s="8">
        <f>Д!N443</f>
        <v>69</v>
      </c>
      <c r="S99" s="8">
        <f>Д!N471</f>
        <v>63</v>
      </c>
      <c r="T99" s="8">
        <f>Д!N499</f>
        <v>62</v>
      </c>
      <c r="U99" s="8">
        <f>Д!N527</f>
        <v>56</v>
      </c>
      <c r="V99" s="68">
        <f>Д!N555</f>
        <v>62</v>
      </c>
    </row>
    <row r="100" spans="1:22" x14ac:dyDescent="0.25">
      <c r="A100" s="71" t="str">
        <f>Участники!A$20</f>
        <v>Б-19</v>
      </c>
      <c r="B100" s="77" t="str">
        <f>Участники!B$20</f>
        <v>Имя   Б-19</v>
      </c>
      <c r="C100" s="74">
        <f>Д!N24</f>
        <v>2</v>
      </c>
      <c r="D100" s="8">
        <f>Д!N52</f>
        <v>0</v>
      </c>
      <c r="E100" s="8">
        <f>Д!N80</f>
        <v>0</v>
      </c>
      <c r="F100" s="8">
        <f>Д!N108</f>
        <v>0</v>
      </c>
      <c r="G100" s="8">
        <f>Д!N136</f>
        <v>8</v>
      </c>
      <c r="H100" s="8">
        <f>Д!N164</f>
        <v>88</v>
      </c>
      <c r="I100" s="8">
        <f>Д!N192</f>
        <v>0</v>
      </c>
      <c r="J100" s="8">
        <f>Д!N220</f>
        <v>37</v>
      </c>
      <c r="K100" s="8">
        <f>Д!N248</f>
        <v>0</v>
      </c>
      <c r="L100" s="8">
        <f>Д!N276</f>
        <v>8</v>
      </c>
      <c r="M100" s="8">
        <f>Д!N304</f>
        <v>11</v>
      </c>
      <c r="N100" s="8">
        <f>Д!N332</f>
        <v>63</v>
      </c>
      <c r="O100" s="8">
        <f>Д!N360</f>
        <v>6</v>
      </c>
      <c r="P100" s="8">
        <f>Д!N388</f>
        <v>11</v>
      </c>
      <c r="Q100" s="8">
        <f>Д!N416</f>
        <v>11</v>
      </c>
      <c r="R100" s="8">
        <f>Д!N444</f>
        <v>16</v>
      </c>
      <c r="S100" s="8">
        <f>Д!N472</f>
        <v>11</v>
      </c>
      <c r="T100" s="8">
        <f>Д!N500</f>
        <v>11</v>
      </c>
      <c r="U100" s="8">
        <f>Д!N528</f>
        <v>6</v>
      </c>
      <c r="V100" s="68">
        <f>Д!N556</f>
        <v>11</v>
      </c>
    </row>
    <row r="101" spans="1:22" ht="15.75" thickBot="1" x14ac:dyDescent="0.3">
      <c r="A101" s="72" t="str">
        <f>Участники!A$21</f>
        <v>Б-20</v>
      </c>
      <c r="B101" s="78" t="str">
        <f>Участники!B$21</f>
        <v>Имя   Б-20</v>
      </c>
      <c r="C101" s="75">
        <f>Д!N25</f>
        <v>1</v>
      </c>
      <c r="D101" s="15">
        <f>Д!N53</f>
        <v>0</v>
      </c>
      <c r="E101" s="15">
        <f>Д!N81</f>
        <v>0</v>
      </c>
      <c r="F101" s="15">
        <f>Д!N109</f>
        <v>0</v>
      </c>
      <c r="G101" s="15">
        <f>Д!N137</f>
        <v>0</v>
      </c>
      <c r="H101" s="15">
        <f>Д!N165</f>
        <v>4</v>
      </c>
      <c r="I101" s="15">
        <f>Д!N193</f>
        <v>0</v>
      </c>
      <c r="J101" s="15">
        <f>Д!N221</f>
        <v>1</v>
      </c>
      <c r="K101" s="15">
        <f>Д!N249</f>
        <v>0</v>
      </c>
      <c r="L101" s="15">
        <f>Д!N277</f>
        <v>0</v>
      </c>
      <c r="M101" s="15">
        <f>Д!N305</f>
        <v>14</v>
      </c>
      <c r="N101" s="15">
        <f>Д!N333</f>
        <v>15</v>
      </c>
      <c r="O101" s="15">
        <f>Д!N361</f>
        <v>2</v>
      </c>
      <c r="P101" s="15">
        <f>Д!N389</f>
        <v>14</v>
      </c>
      <c r="Q101" s="15">
        <f>Д!N417</f>
        <v>3</v>
      </c>
      <c r="R101" s="15">
        <f>Д!N445</f>
        <v>15</v>
      </c>
      <c r="S101" s="15">
        <f>Д!N473</f>
        <v>3</v>
      </c>
      <c r="T101" s="15">
        <f>Д!N501</f>
        <v>14</v>
      </c>
      <c r="U101" s="15">
        <f>Д!N529</f>
        <v>2</v>
      </c>
      <c r="V101" s="69">
        <f>Д!N557</f>
        <v>14</v>
      </c>
    </row>
    <row r="102" spans="1:22" x14ac:dyDescent="0.25">
      <c r="A102" s="31"/>
      <c r="B102" s="60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x14ac:dyDescent="0.25">
      <c r="A103" s="31"/>
      <c r="B103" s="60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x14ac:dyDescent="0.25">
      <c r="A104" s="31"/>
      <c r="B104" s="60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x14ac:dyDescent="0.25">
      <c r="A105" s="63"/>
      <c r="B105" s="64" t="s">
        <v>143</v>
      </c>
      <c r="C105" s="58" t="str">
        <f>Участники!E$2</f>
        <v>А-1</v>
      </c>
      <c r="D105" s="58" t="str">
        <f>Участники!E$3</f>
        <v>А-2</v>
      </c>
      <c r="E105" s="58" t="str">
        <f>Участники!E$4</f>
        <v>А-3</v>
      </c>
      <c r="F105" s="58" t="str">
        <f>Участники!E$5</f>
        <v>А-4</v>
      </c>
      <c r="G105" s="58" t="str">
        <f>Участники!E$6</f>
        <v>А-5</v>
      </c>
      <c r="H105" s="58" t="str">
        <f>Участники!E$7</f>
        <v>А-6</v>
      </c>
      <c r="I105" s="58" t="str">
        <f>Участники!E$8</f>
        <v>А-7</v>
      </c>
      <c r="J105" s="58" t="str">
        <f>Участники!E$9</f>
        <v>А-8</v>
      </c>
      <c r="K105" s="58" t="str">
        <f>Участники!E$10</f>
        <v>А-9</v>
      </c>
      <c r="L105" s="58" t="str">
        <f>Участники!E$11</f>
        <v>А-10</v>
      </c>
      <c r="M105" s="58" t="str">
        <f>Участники!E$12</f>
        <v>А-11</v>
      </c>
      <c r="N105" s="58" t="str">
        <f>Участники!E$13</f>
        <v>А-12</v>
      </c>
      <c r="O105" s="58" t="str">
        <f>Участники!E$14</f>
        <v>А-13</v>
      </c>
      <c r="P105" s="58" t="str">
        <f>Участники!E$15</f>
        <v>А-14</v>
      </c>
      <c r="Q105" s="58" t="str">
        <f>Участники!E$16</f>
        <v>А-15</v>
      </c>
      <c r="R105" s="58" t="str">
        <f>Участники!E$17</f>
        <v>А-16</v>
      </c>
      <c r="S105" s="58" t="str">
        <f>Участники!E$18</f>
        <v>А-17</v>
      </c>
      <c r="T105" s="58" t="str">
        <f>Участники!E$19</f>
        <v>А-18</v>
      </c>
      <c r="U105" s="58" t="str">
        <f>Участники!E$20</f>
        <v>А-19</v>
      </c>
      <c r="V105" s="58" t="str">
        <f>Участники!E$21</f>
        <v>А-20</v>
      </c>
    </row>
    <row r="106" spans="1:22" x14ac:dyDescent="0.25">
      <c r="A106" s="65"/>
      <c r="B106" s="65"/>
      <c r="C106" s="59" t="str">
        <f>Участники!F$2</f>
        <v>Имя   А-1</v>
      </c>
      <c r="D106" s="59" t="str">
        <f>Участники!F$3</f>
        <v>Имя   А-2</v>
      </c>
      <c r="E106" s="59" t="str">
        <f>Участники!F$4</f>
        <v>Имя   А-3</v>
      </c>
      <c r="F106" s="59" t="str">
        <f>Участники!F$5</f>
        <v>Имя   А-4</v>
      </c>
      <c r="G106" s="59" t="str">
        <f>Участники!F$6</f>
        <v>Имя   А-5</v>
      </c>
      <c r="H106" s="59" t="str">
        <f>Участники!F$7</f>
        <v>Имя   А-6</v>
      </c>
      <c r="I106" s="59" t="str">
        <f>Участники!F$8</f>
        <v>Имя   А-7</v>
      </c>
      <c r="J106" s="59" t="str">
        <f>Участники!F$9</f>
        <v>Имя   А-8</v>
      </c>
      <c r="K106" s="59" t="str">
        <f>Участники!F$10</f>
        <v>Имя   А-9</v>
      </c>
      <c r="L106" s="59" t="str">
        <f>Участники!F$11</f>
        <v>Имя   А-10</v>
      </c>
      <c r="M106" s="59" t="str">
        <f>Участники!F$12</f>
        <v>Имя   А-11</v>
      </c>
      <c r="N106" s="59" t="str">
        <f>Участники!F$13</f>
        <v>Имя   А-12</v>
      </c>
      <c r="O106" s="59" t="str">
        <f>Участники!F$14</f>
        <v>Имя   А-13</v>
      </c>
      <c r="P106" s="59" t="str">
        <f>Участники!F$15</f>
        <v>Имя   А-14</v>
      </c>
      <c r="Q106" s="59" t="str">
        <f>Участники!F$16</f>
        <v>Имя   А-15</v>
      </c>
      <c r="R106" s="59" t="str">
        <f>Участники!F$17</f>
        <v>Имя   А-16</v>
      </c>
      <c r="S106" s="59" t="str">
        <f>Участники!F$18</f>
        <v>Имя   А-17</v>
      </c>
      <c r="T106" s="59" t="str">
        <f>Участники!F$19</f>
        <v>Имя   А-18</v>
      </c>
      <c r="U106" s="59" t="str">
        <f>Участники!F$20</f>
        <v>Имя   А-19</v>
      </c>
      <c r="V106" s="59" t="str">
        <f>Участники!F$21</f>
        <v>Имя   А-20</v>
      </c>
    </row>
    <row r="107" spans="1:22" x14ac:dyDescent="0.25">
      <c r="A107" s="70" t="str">
        <f>Участники!A$2</f>
        <v>Б-1</v>
      </c>
      <c r="B107" s="76" t="str">
        <f>Участники!B$2</f>
        <v>Имя   Б-1</v>
      </c>
      <c r="C107" s="73">
        <f>М!N$6</f>
        <v>1</v>
      </c>
      <c r="D107" s="66">
        <f>М!N$7</f>
        <v>2</v>
      </c>
      <c r="E107" s="66">
        <f>М!N$8</f>
        <v>3</v>
      </c>
      <c r="F107" s="66">
        <f>М!N$9</f>
        <v>4</v>
      </c>
      <c r="G107" s="66">
        <f>М!N$10</f>
        <v>5</v>
      </c>
      <c r="H107" s="66">
        <f>М!N$11</f>
        <v>6</v>
      </c>
      <c r="I107" s="66">
        <f>М!N$12</f>
        <v>7</v>
      </c>
      <c r="J107" s="66">
        <f>М!N$13</f>
        <v>8</v>
      </c>
      <c r="K107" s="66">
        <f>М!N$14</f>
        <v>9</v>
      </c>
      <c r="L107" s="66">
        <f>М!N$15</f>
        <v>10</v>
      </c>
      <c r="M107" s="66">
        <f>М!N$16</f>
        <v>11</v>
      </c>
      <c r="N107" s="66">
        <f>М!N$17</f>
        <v>12</v>
      </c>
      <c r="O107" s="66">
        <f>М!N$18</f>
        <v>13</v>
      </c>
      <c r="P107" s="66">
        <f>М!N$19</f>
        <v>14</v>
      </c>
      <c r="Q107" s="66">
        <f>М!N$20</f>
        <v>15</v>
      </c>
      <c r="R107" s="66">
        <f>М!N$21</f>
        <v>16</v>
      </c>
      <c r="S107" s="66">
        <f>М!N$22</f>
        <v>17</v>
      </c>
      <c r="T107" s="66">
        <f>М!N$23</f>
        <v>18</v>
      </c>
      <c r="U107" s="66">
        <f>М!N$24</f>
        <v>19</v>
      </c>
      <c r="V107" s="67">
        <f>М!N$25</f>
        <v>20</v>
      </c>
    </row>
    <row r="108" spans="1:22" x14ac:dyDescent="0.25">
      <c r="A108" s="71" t="str">
        <f>Участники!A$3</f>
        <v>Б-2</v>
      </c>
      <c r="B108" s="77" t="str">
        <f>Участники!B$3</f>
        <v>Имя   Б-2</v>
      </c>
      <c r="C108" s="74">
        <f>М!N$34</f>
        <v>20</v>
      </c>
      <c r="D108" s="8">
        <f>М!N$35</f>
        <v>19</v>
      </c>
      <c r="E108" s="8">
        <f>М!N$36</f>
        <v>18</v>
      </c>
      <c r="F108" s="8">
        <f>М!N$37</f>
        <v>17</v>
      </c>
      <c r="G108" s="8">
        <f>М!N$38</f>
        <v>16</v>
      </c>
      <c r="H108" s="8">
        <f>М!N$39</f>
        <v>15</v>
      </c>
      <c r="I108" s="8">
        <f>М!N$40</f>
        <v>14</v>
      </c>
      <c r="J108" s="8">
        <f>М!N$41</f>
        <v>13</v>
      </c>
      <c r="K108" s="8">
        <f>М!N$42</f>
        <v>12</v>
      </c>
      <c r="L108" s="8">
        <f>М!N$43</f>
        <v>11</v>
      </c>
      <c r="M108" s="8">
        <f>М!N$44</f>
        <v>10</v>
      </c>
      <c r="N108" s="8">
        <f>М!N$45</f>
        <v>9</v>
      </c>
      <c r="O108" s="8">
        <f>М!N$46</f>
        <v>8</v>
      </c>
      <c r="P108" s="8">
        <f>М!N$47</f>
        <v>7</v>
      </c>
      <c r="Q108" s="8">
        <f>М!N$48</f>
        <v>6</v>
      </c>
      <c r="R108" s="8">
        <f>М!N$49</f>
        <v>5</v>
      </c>
      <c r="S108" s="8">
        <f>М!N$50</f>
        <v>4</v>
      </c>
      <c r="T108" s="8">
        <f>М!N$51</f>
        <v>3</v>
      </c>
      <c r="U108" s="8">
        <f>М!N$52</f>
        <v>2</v>
      </c>
      <c r="V108" s="68">
        <f>М!N$53</f>
        <v>1</v>
      </c>
    </row>
    <row r="109" spans="1:22" x14ac:dyDescent="0.25">
      <c r="A109" s="71" t="str">
        <f>Участники!A$4</f>
        <v>Б-3</v>
      </c>
      <c r="B109" s="77" t="str">
        <f>Участники!B$4</f>
        <v>Имя   Б-3</v>
      </c>
      <c r="C109" s="74">
        <f>М!N$62</f>
        <v>21</v>
      </c>
      <c r="D109" s="8">
        <f>М!N$63</f>
        <v>22</v>
      </c>
      <c r="E109" s="8">
        <f>М!N$64</f>
        <v>23</v>
      </c>
      <c r="F109" s="8">
        <f>М!N$65</f>
        <v>23</v>
      </c>
      <c r="G109" s="8">
        <f>М!N$66</f>
        <v>24</v>
      </c>
      <c r="H109" s="8">
        <f>М!N$67</f>
        <v>24</v>
      </c>
      <c r="I109" s="8">
        <f>М!N$68</f>
        <v>15</v>
      </c>
      <c r="J109" s="8">
        <f>М!N$69</f>
        <v>15</v>
      </c>
      <c r="K109" s="8">
        <f>М!N$70</f>
        <v>15</v>
      </c>
      <c r="L109" s="8">
        <f>М!N$71</f>
        <v>35</v>
      </c>
      <c r="M109" s="8">
        <f>М!N$72</f>
        <v>15</v>
      </c>
      <c r="N109" s="8">
        <f>М!N$73</f>
        <v>15</v>
      </c>
      <c r="O109" s="8">
        <f>М!N$74</f>
        <v>12</v>
      </c>
      <c r="P109" s="8">
        <f>М!N$75</f>
        <v>13</v>
      </c>
      <c r="Q109" s="8">
        <f>М!N$76</f>
        <v>14</v>
      </c>
      <c r="R109" s="8">
        <f>М!N$77</f>
        <v>11</v>
      </c>
      <c r="S109" s="8">
        <f>М!N$78</f>
        <v>12</v>
      </c>
      <c r="T109" s="8">
        <f>М!N$79</f>
        <v>9</v>
      </c>
      <c r="U109" s="8">
        <f>М!N$80</f>
        <v>4</v>
      </c>
      <c r="V109" s="68">
        <f>М!N$81</f>
        <v>12</v>
      </c>
    </row>
    <row r="110" spans="1:22" x14ac:dyDescent="0.25">
      <c r="A110" s="71" t="str">
        <f>Участники!A$5</f>
        <v>Б-4</v>
      </c>
      <c r="B110" s="77" t="str">
        <f>Участники!B$5</f>
        <v>Имя   Б-4</v>
      </c>
      <c r="C110" s="74">
        <f>М!N$90</f>
        <v>5</v>
      </c>
      <c r="D110" s="8">
        <f>М!N$91</f>
        <v>3</v>
      </c>
      <c r="E110" s="8">
        <f>М!N$92</f>
        <v>46</v>
      </c>
      <c r="F110" s="8">
        <f>М!N$93</f>
        <v>4</v>
      </c>
      <c r="G110" s="8">
        <f>М!N$94</f>
        <v>98</v>
      </c>
      <c r="H110" s="8">
        <f>М!N$95</f>
        <v>2</v>
      </c>
      <c r="I110" s="8">
        <f>М!N$96</f>
        <v>6</v>
      </c>
      <c r="J110" s="8">
        <f>М!N$97</f>
        <v>2</v>
      </c>
      <c r="K110" s="8">
        <f>М!N$98</f>
        <v>6</v>
      </c>
      <c r="L110" s="8">
        <f>М!N$99</f>
        <v>2</v>
      </c>
      <c r="M110" s="8">
        <f>М!N$100</f>
        <v>98</v>
      </c>
      <c r="N110" s="8">
        <f>М!N$101</f>
        <v>2</v>
      </c>
      <c r="O110" s="8">
        <f>М!N$102</f>
        <v>8</v>
      </c>
      <c r="P110" s="8">
        <f>М!N$103</f>
        <v>3</v>
      </c>
      <c r="Q110" s="8">
        <f>М!N$104</f>
        <v>2</v>
      </c>
      <c r="R110" s="8">
        <f>М!N$105</f>
        <v>1</v>
      </c>
      <c r="S110" s="8">
        <f>М!N$106</f>
        <v>8</v>
      </c>
      <c r="T110" s="8">
        <f>М!N$107</f>
        <v>3</v>
      </c>
      <c r="U110" s="8">
        <f>М!N$108</f>
        <v>8</v>
      </c>
      <c r="V110" s="68">
        <f>М!N$109</f>
        <v>8</v>
      </c>
    </row>
    <row r="111" spans="1:22" x14ac:dyDescent="0.25">
      <c r="A111" s="71" t="str">
        <f>Участники!A$6</f>
        <v>Б-5</v>
      </c>
      <c r="B111" s="77" t="str">
        <f>Участники!B$6</f>
        <v>Имя   Б-5</v>
      </c>
      <c r="C111" s="74">
        <f>М!N$118</f>
        <v>2</v>
      </c>
      <c r="D111" s="8">
        <f>М!N$119</f>
        <v>5</v>
      </c>
      <c r="E111" s="8">
        <f>М!N$120</f>
        <v>1</v>
      </c>
      <c r="F111" s="8">
        <f>М!N$121</f>
        <v>21</v>
      </c>
      <c r="G111" s="8">
        <f>М!N$122</f>
        <v>5</v>
      </c>
      <c r="H111" s="8">
        <f>М!N$123</f>
        <v>96</v>
      </c>
      <c r="I111" s="8">
        <f>М!N$124</f>
        <v>2</v>
      </c>
      <c r="J111" s="8">
        <f>М!N$125</f>
        <v>85</v>
      </c>
      <c r="K111" s="8">
        <f>М!N$126</f>
        <v>4</v>
      </c>
      <c r="L111" s="8">
        <f>М!N$127</f>
        <v>96</v>
      </c>
      <c r="M111" s="8">
        <f>М!N$128</f>
        <v>1</v>
      </c>
      <c r="N111" s="8">
        <f>М!N$129</f>
        <v>6</v>
      </c>
      <c r="O111" s="8">
        <f>М!N$130</f>
        <v>1</v>
      </c>
      <c r="P111" s="8">
        <f>М!N$131</f>
        <v>6</v>
      </c>
      <c r="Q111" s="8">
        <f>М!N$132</f>
        <v>7</v>
      </c>
      <c r="R111" s="8">
        <f>М!N$133</f>
        <v>2</v>
      </c>
      <c r="S111" s="8">
        <f>М!N$134</f>
        <v>8</v>
      </c>
      <c r="T111" s="8">
        <f>М!N$135</f>
        <v>4</v>
      </c>
      <c r="U111" s="8">
        <f>М!N$136</f>
        <v>8</v>
      </c>
      <c r="V111" s="68">
        <f>М!N$137</f>
        <v>3</v>
      </c>
    </row>
    <row r="112" spans="1:22" x14ac:dyDescent="0.25">
      <c r="A112" s="71" t="str">
        <f>Участники!A$7</f>
        <v>Б-6</v>
      </c>
      <c r="B112" s="77" t="str">
        <f>Участники!B$7</f>
        <v>Имя   Б-6</v>
      </c>
      <c r="C112" s="74">
        <f>М!N$146</f>
        <v>2</v>
      </c>
      <c r="D112" s="8">
        <f>М!N$147</f>
        <v>5</v>
      </c>
      <c r="E112" s="8">
        <f>М!N$148</f>
        <v>8</v>
      </c>
      <c r="F112" s="8">
        <f>М!N$149</f>
        <v>21</v>
      </c>
      <c r="G112" s="8">
        <f>М!N$150</f>
        <v>15</v>
      </c>
      <c r="H112" s="8">
        <f>М!N$151</f>
        <v>96</v>
      </c>
      <c r="I112" s="8">
        <f>М!N$152</f>
        <v>2</v>
      </c>
      <c r="J112" s="8">
        <f>М!N$153</f>
        <v>85</v>
      </c>
      <c r="K112" s="8">
        <f>М!N$154</f>
        <v>9</v>
      </c>
      <c r="L112" s="8">
        <f>М!N$155</f>
        <v>96</v>
      </c>
      <c r="M112" s="8">
        <f>М!N$156</f>
        <v>1</v>
      </c>
      <c r="N112" s="8">
        <f>М!N$157</f>
        <v>6</v>
      </c>
      <c r="O112" s="8">
        <f>М!N$158</f>
        <v>7</v>
      </c>
      <c r="P112" s="8">
        <f>М!N$159</f>
        <v>6</v>
      </c>
      <c r="Q112" s="8">
        <f>М!N$160</f>
        <v>7</v>
      </c>
      <c r="R112" s="8">
        <f>М!N$161</f>
        <v>7</v>
      </c>
      <c r="S112" s="8">
        <f>М!N$162</f>
        <v>8</v>
      </c>
      <c r="T112" s="8">
        <f>М!N$163</f>
        <v>4</v>
      </c>
      <c r="U112" s="8">
        <f>М!N$164</f>
        <v>8</v>
      </c>
      <c r="V112" s="68">
        <f>М!N$165</f>
        <v>3</v>
      </c>
    </row>
    <row r="113" spans="1:22" x14ac:dyDescent="0.25">
      <c r="A113" s="71" t="str">
        <f>Участники!A$8</f>
        <v>Б-7</v>
      </c>
      <c r="B113" s="77" t="str">
        <f>Участники!B$8</f>
        <v>Имя   Б-7</v>
      </c>
      <c r="C113" s="74">
        <f>М!N$174</f>
        <v>7</v>
      </c>
      <c r="D113" s="8">
        <f>М!N$175</f>
        <v>7</v>
      </c>
      <c r="E113" s="8">
        <f>М!N$176</f>
        <v>5</v>
      </c>
      <c r="F113" s="8">
        <f>М!N$177</f>
        <v>27</v>
      </c>
      <c r="G113" s="8">
        <f>М!N$178</f>
        <v>13</v>
      </c>
      <c r="H113" s="8">
        <f>М!N$179</f>
        <v>106</v>
      </c>
      <c r="I113" s="8">
        <f>М!N$180</f>
        <v>14</v>
      </c>
      <c r="J113" s="8">
        <f>М!N$181</f>
        <v>99</v>
      </c>
      <c r="K113" s="8">
        <f>М!N$182</f>
        <v>20</v>
      </c>
      <c r="L113" s="8">
        <f>М!N$183</f>
        <v>114</v>
      </c>
      <c r="M113" s="8">
        <f>М!N$184</f>
        <v>21</v>
      </c>
      <c r="N113" s="8">
        <f>М!N$185</f>
        <v>28</v>
      </c>
      <c r="O113" s="8">
        <f>М!N$186</f>
        <v>25</v>
      </c>
      <c r="P113" s="8">
        <f>М!N$187</f>
        <v>32</v>
      </c>
      <c r="Q113" s="8">
        <f>М!N$188</f>
        <v>35</v>
      </c>
      <c r="R113" s="8">
        <f>М!N$189</f>
        <v>32</v>
      </c>
      <c r="S113" s="8">
        <f>М!N$190</f>
        <v>40</v>
      </c>
      <c r="T113" s="8">
        <f>М!N$191</f>
        <v>38</v>
      </c>
      <c r="U113" s="8">
        <f>М!N$192</f>
        <v>44</v>
      </c>
      <c r="V113" s="68">
        <f>М!N$193</f>
        <v>6</v>
      </c>
    </row>
    <row r="114" spans="1:22" x14ac:dyDescent="0.25">
      <c r="A114" s="71" t="str">
        <f>Участники!A$9</f>
        <v>Б-8</v>
      </c>
      <c r="B114" s="77" t="str">
        <f>Участники!B$9</f>
        <v>Имя   Б-8</v>
      </c>
      <c r="C114" s="74">
        <f>М!N$202</f>
        <v>7</v>
      </c>
      <c r="D114" s="8">
        <f>М!N$203</f>
        <v>7</v>
      </c>
      <c r="E114" s="8">
        <f>М!N$204</f>
        <v>5</v>
      </c>
      <c r="F114" s="8">
        <f>М!N$205</f>
        <v>27</v>
      </c>
      <c r="G114" s="8">
        <f>М!N$206</f>
        <v>13</v>
      </c>
      <c r="H114" s="8">
        <f>М!N$207</f>
        <v>106</v>
      </c>
      <c r="I114" s="8">
        <f>М!N$208</f>
        <v>14</v>
      </c>
      <c r="J114" s="8">
        <f>М!N$209</f>
        <v>99</v>
      </c>
      <c r="K114" s="8">
        <f>М!N$210</f>
        <v>20</v>
      </c>
      <c r="L114" s="8">
        <f>М!N$211</f>
        <v>114</v>
      </c>
      <c r="M114" s="8">
        <f>М!N$212</f>
        <v>21</v>
      </c>
      <c r="N114" s="8">
        <f>М!N$213</f>
        <v>28</v>
      </c>
      <c r="O114" s="8">
        <f>М!N$214</f>
        <v>25</v>
      </c>
      <c r="P114" s="8">
        <f>М!N$215</f>
        <v>32</v>
      </c>
      <c r="Q114" s="8">
        <f>М!N$216</f>
        <v>35</v>
      </c>
      <c r="R114" s="8">
        <f>М!N$217</f>
        <v>32</v>
      </c>
      <c r="S114" s="8">
        <f>М!N$218</f>
        <v>40</v>
      </c>
      <c r="T114" s="8">
        <f>М!N$219</f>
        <v>38</v>
      </c>
      <c r="U114" s="8">
        <f>М!N$220</f>
        <v>44</v>
      </c>
      <c r="V114" s="68">
        <f>М!N$221</f>
        <v>6</v>
      </c>
    </row>
    <row r="115" spans="1:22" x14ac:dyDescent="0.25">
      <c r="A115" s="71" t="str">
        <f>Участники!A$10</f>
        <v>Б-9</v>
      </c>
      <c r="B115" s="77" t="str">
        <f>Участники!B$10</f>
        <v>Имя   Б-9</v>
      </c>
      <c r="C115" s="74">
        <f>М!N$230</f>
        <v>33</v>
      </c>
      <c r="D115" s="8">
        <f>М!N$231</f>
        <v>19</v>
      </c>
      <c r="E115" s="8">
        <f>М!N$232</f>
        <v>21</v>
      </c>
      <c r="F115" s="8">
        <f>М!N$233</f>
        <v>17</v>
      </c>
      <c r="G115" s="8">
        <f>М!N$234</f>
        <v>16</v>
      </c>
      <c r="H115" s="8">
        <f>М!N$235</f>
        <v>15</v>
      </c>
      <c r="I115" s="8">
        <f>М!N$236</f>
        <v>14</v>
      </c>
      <c r="J115" s="8">
        <f>М!N$237</f>
        <v>58</v>
      </c>
      <c r="K115" s="8">
        <f>М!N$238</f>
        <v>12</v>
      </c>
      <c r="L115" s="8">
        <f>М!N$239</f>
        <v>11</v>
      </c>
      <c r="M115" s="8">
        <f>М!N$240</f>
        <v>10</v>
      </c>
      <c r="N115" s="8">
        <f>М!N$241</f>
        <v>9</v>
      </c>
      <c r="O115" s="8">
        <f>М!N$242</f>
        <v>8</v>
      </c>
      <c r="P115" s="8">
        <f>М!N$243</f>
        <v>7</v>
      </c>
      <c r="Q115" s="8">
        <f>М!N$244</f>
        <v>10</v>
      </c>
      <c r="R115" s="8">
        <f>М!N$245</f>
        <v>5</v>
      </c>
      <c r="S115" s="8">
        <f>М!N$246</f>
        <v>4</v>
      </c>
      <c r="T115" s="8">
        <f>М!N$247</f>
        <v>3</v>
      </c>
      <c r="U115" s="8">
        <f>М!N$248</f>
        <v>7</v>
      </c>
      <c r="V115" s="68">
        <f>М!N$249</f>
        <v>1</v>
      </c>
    </row>
    <row r="116" spans="1:22" x14ac:dyDescent="0.25">
      <c r="A116" s="71" t="str">
        <f>Участники!A$11</f>
        <v>Б-10</v>
      </c>
      <c r="B116" s="77" t="str">
        <f>Участники!B$11</f>
        <v>Имя   Б-10</v>
      </c>
      <c r="C116" s="74">
        <f>М!N$258</f>
        <v>2</v>
      </c>
      <c r="D116" s="8">
        <f>М!N$259</f>
        <v>5</v>
      </c>
      <c r="E116" s="8">
        <f>М!N$260</f>
        <v>6</v>
      </c>
      <c r="F116" s="8">
        <f>М!N$261</f>
        <v>9</v>
      </c>
      <c r="G116" s="8">
        <f>М!N$262</f>
        <v>4</v>
      </c>
      <c r="H116" s="8">
        <f>М!N$263</f>
        <v>1</v>
      </c>
      <c r="I116" s="8">
        <f>М!N$264</f>
        <v>2</v>
      </c>
      <c r="J116" s="8">
        <f>М!N$265</f>
        <v>6</v>
      </c>
      <c r="K116" s="8">
        <f>М!N$266</f>
        <v>2</v>
      </c>
      <c r="L116" s="8">
        <f>М!N$267</f>
        <v>1</v>
      </c>
      <c r="M116" s="8">
        <f>М!N$268</f>
        <v>5</v>
      </c>
      <c r="N116" s="8">
        <f>М!N$269</f>
        <v>3</v>
      </c>
      <c r="O116" s="8">
        <f>М!N$270</f>
        <v>5</v>
      </c>
      <c r="P116" s="8">
        <f>М!N$271</f>
        <v>5</v>
      </c>
      <c r="Q116" s="8">
        <f>М!N$272</f>
        <v>2</v>
      </c>
      <c r="R116" s="8">
        <f>М!N$273</f>
        <v>5</v>
      </c>
      <c r="S116" s="8">
        <f>М!N$274</f>
        <v>2</v>
      </c>
      <c r="T116" s="8">
        <f>М!N$275</f>
        <v>2</v>
      </c>
      <c r="U116" s="8">
        <f>М!N$276</f>
        <v>3</v>
      </c>
      <c r="V116" s="68">
        <f>М!N$277</f>
        <v>5</v>
      </c>
    </row>
    <row r="117" spans="1:22" x14ac:dyDescent="0.25">
      <c r="A117" s="71" t="str">
        <f>Участники!A$12</f>
        <v>Б-11</v>
      </c>
      <c r="B117" s="77" t="str">
        <f>Участники!B$12</f>
        <v>Имя   Б-11</v>
      </c>
      <c r="C117" s="74">
        <f>М!N$286</f>
        <v>25</v>
      </c>
      <c r="D117" s="8">
        <f>М!N$287</f>
        <v>21</v>
      </c>
      <c r="E117" s="8">
        <f>М!N$288</f>
        <v>22</v>
      </c>
      <c r="F117" s="8">
        <f>М!N$289</f>
        <v>23</v>
      </c>
      <c r="G117" s="8">
        <f>М!N$290</f>
        <v>24</v>
      </c>
      <c r="H117" s="8">
        <f>М!N$291</f>
        <v>25</v>
      </c>
      <c r="I117" s="8">
        <f>М!N$292</f>
        <v>26</v>
      </c>
      <c r="J117" s="8">
        <f>М!N$293</f>
        <v>27</v>
      </c>
      <c r="K117" s="8">
        <f>М!N$294</f>
        <v>28</v>
      </c>
      <c r="L117" s="8">
        <f>М!N$295</f>
        <v>29</v>
      </c>
      <c r="M117" s="8">
        <f>М!N$296</f>
        <v>30</v>
      </c>
      <c r="N117" s="8">
        <f>М!N$297</f>
        <v>31</v>
      </c>
      <c r="O117" s="8">
        <f>М!N$298</f>
        <v>32</v>
      </c>
      <c r="P117" s="8">
        <f>М!N$299</f>
        <v>33</v>
      </c>
      <c r="Q117" s="8">
        <f>М!N$300</f>
        <v>34</v>
      </c>
      <c r="R117" s="8">
        <f>М!N$301</f>
        <v>35</v>
      </c>
      <c r="S117" s="8">
        <f>М!N$302</f>
        <v>36</v>
      </c>
      <c r="T117" s="8">
        <f>М!N$303</f>
        <v>37</v>
      </c>
      <c r="U117" s="8">
        <f>М!N$304</f>
        <v>38</v>
      </c>
      <c r="V117" s="68">
        <f>М!N$305</f>
        <v>4</v>
      </c>
    </row>
    <row r="118" spans="1:22" x14ac:dyDescent="0.25">
      <c r="A118" s="71" t="str">
        <f>Участники!A$13</f>
        <v>Б-12</v>
      </c>
      <c r="B118" s="77" t="str">
        <f>Участники!B$13</f>
        <v>Имя   Б-12</v>
      </c>
      <c r="C118" s="74">
        <f>М!N$314</f>
        <v>20</v>
      </c>
      <c r="D118" s="8">
        <f>М!N$315</f>
        <v>19</v>
      </c>
      <c r="E118" s="8">
        <f>М!N$316</f>
        <v>18</v>
      </c>
      <c r="F118" s="8">
        <f>М!N$317</f>
        <v>17</v>
      </c>
      <c r="G118" s="8">
        <f>М!N$318</f>
        <v>16</v>
      </c>
      <c r="H118" s="8">
        <f>М!N$319</f>
        <v>15</v>
      </c>
      <c r="I118" s="8">
        <f>М!N$320</f>
        <v>14</v>
      </c>
      <c r="J118" s="8">
        <f>М!N$321</f>
        <v>13</v>
      </c>
      <c r="K118" s="8">
        <f>М!N$322</f>
        <v>12</v>
      </c>
      <c r="L118" s="8">
        <f>М!N$323</f>
        <v>11</v>
      </c>
      <c r="M118" s="8">
        <f>М!N$324</f>
        <v>10</v>
      </c>
      <c r="N118" s="8">
        <f>М!N$325</f>
        <v>9</v>
      </c>
      <c r="O118" s="8">
        <f>М!N$326</f>
        <v>8</v>
      </c>
      <c r="P118" s="8">
        <f>М!N$327</f>
        <v>7</v>
      </c>
      <c r="Q118" s="8">
        <f>М!N$328</f>
        <v>6</v>
      </c>
      <c r="R118" s="8">
        <f>М!N$329</f>
        <v>5</v>
      </c>
      <c r="S118" s="8">
        <f>М!N$330</f>
        <v>4</v>
      </c>
      <c r="T118" s="8">
        <f>М!N$331</f>
        <v>3</v>
      </c>
      <c r="U118" s="8">
        <f>М!N$332</f>
        <v>2</v>
      </c>
      <c r="V118" s="68">
        <f>М!N$333</f>
        <v>1</v>
      </c>
    </row>
    <row r="119" spans="1:22" x14ac:dyDescent="0.25">
      <c r="A119" s="71" t="str">
        <f>Участники!A$14</f>
        <v>Б-13</v>
      </c>
      <c r="B119" s="77" t="str">
        <f>Участники!B$14</f>
        <v>Имя   Б-13</v>
      </c>
      <c r="C119" s="74">
        <f>М!N$342</f>
        <v>20</v>
      </c>
      <c r="D119" s="8">
        <f>М!N$343</f>
        <v>19</v>
      </c>
      <c r="E119" s="8">
        <f>М!N$344</f>
        <v>18</v>
      </c>
      <c r="F119" s="8">
        <f>М!N$345</f>
        <v>17</v>
      </c>
      <c r="G119" s="8">
        <f>М!N$346</f>
        <v>16</v>
      </c>
      <c r="H119" s="8">
        <f>М!N$347</f>
        <v>15</v>
      </c>
      <c r="I119" s="8">
        <f>М!N$348</f>
        <v>14</v>
      </c>
      <c r="J119" s="8">
        <f>М!N$349</f>
        <v>13</v>
      </c>
      <c r="K119" s="8">
        <f>М!N$350</f>
        <v>12</v>
      </c>
      <c r="L119" s="8">
        <f>М!N$351</f>
        <v>11</v>
      </c>
      <c r="M119" s="8">
        <f>М!N$352</f>
        <v>10</v>
      </c>
      <c r="N119" s="8">
        <f>М!N$353</f>
        <v>9</v>
      </c>
      <c r="O119" s="8">
        <f>М!N$354</f>
        <v>8</v>
      </c>
      <c r="P119" s="8">
        <f>М!N$355</f>
        <v>7</v>
      </c>
      <c r="Q119" s="8">
        <f>М!N$356</f>
        <v>6</v>
      </c>
      <c r="R119" s="8">
        <f>М!N$357</f>
        <v>5</v>
      </c>
      <c r="S119" s="8">
        <f>М!N$358</f>
        <v>4</v>
      </c>
      <c r="T119" s="8">
        <f>М!N$359</f>
        <v>3</v>
      </c>
      <c r="U119" s="8">
        <f>М!N$360</f>
        <v>2</v>
      </c>
      <c r="V119" s="68">
        <f>М!N$361</f>
        <v>1</v>
      </c>
    </row>
    <row r="120" spans="1:22" x14ac:dyDescent="0.25">
      <c r="A120" s="71" t="str">
        <f>Участники!A$15</f>
        <v>Б-14</v>
      </c>
      <c r="B120" s="77" t="str">
        <f>Участники!B$15</f>
        <v>Имя   Б-14</v>
      </c>
      <c r="C120" s="74">
        <f>М!N$370</f>
        <v>20</v>
      </c>
      <c r="D120" s="8">
        <f>М!N$371</f>
        <v>19</v>
      </c>
      <c r="E120" s="8">
        <f>М!N$372</f>
        <v>18</v>
      </c>
      <c r="F120" s="8">
        <f>М!N$373</f>
        <v>17</v>
      </c>
      <c r="G120" s="8">
        <f>М!N$374</f>
        <v>16</v>
      </c>
      <c r="H120" s="8">
        <f>М!N$375</f>
        <v>15</v>
      </c>
      <c r="I120" s="8">
        <f>М!N$376</f>
        <v>14</v>
      </c>
      <c r="J120" s="8">
        <f>М!N$377</f>
        <v>13</v>
      </c>
      <c r="K120" s="8">
        <f>М!N$378</f>
        <v>12</v>
      </c>
      <c r="L120" s="8">
        <f>М!N$379</f>
        <v>11</v>
      </c>
      <c r="M120" s="8">
        <f>М!N$380</f>
        <v>10</v>
      </c>
      <c r="N120" s="8">
        <f>М!N$381</f>
        <v>9</v>
      </c>
      <c r="O120" s="8">
        <f>М!N$382</f>
        <v>8</v>
      </c>
      <c r="P120" s="8">
        <f>М!N$383</f>
        <v>7</v>
      </c>
      <c r="Q120" s="8">
        <f>М!N$384</f>
        <v>6</v>
      </c>
      <c r="R120" s="8">
        <f>М!N$385</f>
        <v>5</v>
      </c>
      <c r="S120" s="8">
        <f>М!N$386</f>
        <v>4</v>
      </c>
      <c r="T120" s="8">
        <f>М!N$387</f>
        <v>3</v>
      </c>
      <c r="U120" s="8">
        <f>М!N$388</f>
        <v>2</v>
      </c>
      <c r="V120" s="68">
        <f>М!N$389</f>
        <v>1</v>
      </c>
    </row>
    <row r="121" spans="1:22" x14ac:dyDescent="0.25">
      <c r="A121" s="71" t="str">
        <f>Участники!A$16</f>
        <v>Б-15</v>
      </c>
      <c r="B121" s="77" t="str">
        <f>Участники!B$16</f>
        <v>Имя   Б-15</v>
      </c>
      <c r="C121" s="74">
        <f>М!N$398</f>
        <v>20</v>
      </c>
      <c r="D121" s="8">
        <f>М!N$399</f>
        <v>19</v>
      </c>
      <c r="E121" s="8">
        <f>М!N$400</f>
        <v>18</v>
      </c>
      <c r="F121" s="8">
        <f>М!N$401</f>
        <v>17</v>
      </c>
      <c r="G121" s="8">
        <f>М!N$402</f>
        <v>16</v>
      </c>
      <c r="H121" s="8">
        <f>М!N$403</f>
        <v>15</v>
      </c>
      <c r="I121" s="8">
        <f>М!N$404</f>
        <v>14</v>
      </c>
      <c r="J121" s="8">
        <f>М!N$405</f>
        <v>13</v>
      </c>
      <c r="K121" s="8">
        <f>М!N$406</f>
        <v>12</v>
      </c>
      <c r="L121" s="8">
        <f>М!N$407</f>
        <v>11</v>
      </c>
      <c r="M121" s="8">
        <f>М!N$408</f>
        <v>10</v>
      </c>
      <c r="N121" s="8">
        <f>М!N$409</f>
        <v>9</v>
      </c>
      <c r="O121" s="8">
        <f>М!N$410</f>
        <v>8</v>
      </c>
      <c r="P121" s="8">
        <f>М!N$411</f>
        <v>7</v>
      </c>
      <c r="Q121" s="8">
        <f>М!N$412</f>
        <v>6</v>
      </c>
      <c r="R121" s="8">
        <f>М!N$413</f>
        <v>5</v>
      </c>
      <c r="S121" s="8">
        <f>М!N$414</f>
        <v>4</v>
      </c>
      <c r="T121" s="8">
        <f>М!N$415</f>
        <v>3</v>
      </c>
      <c r="U121" s="8">
        <f>М!N$416</f>
        <v>2</v>
      </c>
      <c r="V121" s="68">
        <f>М!N$417</f>
        <v>1</v>
      </c>
    </row>
    <row r="122" spans="1:22" x14ac:dyDescent="0.25">
      <c r="A122" s="71" t="str">
        <f>Участники!A$17</f>
        <v>Б-16</v>
      </c>
      <c r="B122" s="77" t="str">
        <f>Участники!B$17</f>
        <v>Имя   Б-16</v>
      </c>
      <c r="C122" s="74">
        <f>М!N$426</f>
        <v>20</v>
      </c>
      <c r="D122" s="8">
        <f>М!N$427</f>
        <v>19</v>
      </c>
      <c r="E122" s="8">
        <f>М!N$428</f>
        <v>18</v>
      </c>
      <c r="F122" s="8">
        <f>М!N$429</f>
        <v>17</v>
      </c>
      <c r="G122" s="8">
        <f>М!N$430</f>
        <v>16</v>
      </c>
      <c r="H122" s="8">
        <f>М!N$431</f>
        <v>15</v>
      </c>
      <c r="I122" s="8">
        <f>М!N$432</f>
        <v>14</v>
      </c>
      <c r="J122" s="8">
        <f>М!N$433</f>
        <v>13</v>
      </c>
      <c r="K122" s="8">
        <f>М!N$434</f>
        <v>12</v>
      </c>
      <c r="L122" s="8">
        <f>М!N$435</f>
        <v>11</v>
      </c>
      <c r="M122" s="8">
        <f>М!N$436</f>
        <v>10</v>
      </c>
      <c r="N122" s="8">
        <f>М!N$437</f>
        <v>9</v>
      </c>
      <c r="O122" s="8">
        <f>М!N$438</f>
        <v>8</v>
      </c>
      <c r="P122" s="8">
        <f>М!N$439</f>
        <v>7</v>
      </c>
      <c r="Q122" s="8">
        <f>М!N$440</f>
        <v>6</v>
      </c>
      <c r="R122" s="8">
        <f>М!N$441</f>
        <v>5</v>
      </c>
      <c r="S122" s="8">
        <f>М!N$442</f>
        <v>4</v>
      </c>
      <c r="T122" s="8">
        <f>М!N$443</f>
        <v>3</v>
      </c>
      <c r="U122" s="8">
        <f>М!N$444</f>
        <v>2</v>
      </c>
      <c r="V122" s="68">
        <f>М!N$445</f>
        <v>1</v>
      </c>
    </row>
    <row r="123" spans="1:22" x14ac:dyDescent="0.25">
      <c r="A123" s="71" t="str">
        <f>Участники!A$18</f>
        <v>Б-17</v>
      </c>
      <c r="B123" s="77" t="str">
        <f>Участники!B$18</f>
        <v>Имя   Б-17</v>
      </c>
      <c r="C123" s="74">
        <f>М!N$454</f>
        <v>20</v>
      </c>
      <c r="D123" s="8">
        <f>М!N$455</f>
        <v>19</v>
      </c>
      <c r="E123" s="8">
        <f>М!N$456</f>
        <v>18</v>
      </c>
      <c r="F123" s="8">
        <f>М!N$457</f>
        <v>17</v>
      </c>
      <c r="G123" s="8">
        <f>М!N$458</f>
        <v>16</v>
      </c>
      <c r="H123" s="8">
        <f>М!N$459</f>
        <v>15</v>
      </c>
      <c r="I123" s="8">
        <f>М!N$460</f>
        <v>14</v>
      </c>
      <c r="J123" s="8">
        <f>М!N$461</f>
        <v>13</v>
      </c>
      <c r="K123" s="8">
        <f>М!N$462</f>
        <v>12</v>
      </c>
      <c r="L123" s="8">
        <f>М!N$463</f>
        <v>11</v>
      </c>
      <c r="M123" s="8">
        <f>М!N$464</f>
        <v>10</v>
      </c>
      <c r="N123" s="8">
        <f>М!N$465</f>
        <v>9</v>
      </c>
      <c r="O123" s="8">
        <f>М!N$466</f>
        <v>8</v>
      </c>
      <c r="P123" s="8">
        <f>М!N$467</f>
        <v>7</v>
      </c>
      <c r="Q123" s="8">
        <f>М!N$468</f>
        <v>6</v>
      </c>
      <c r="R123" s="8">
        <f>М!N$469</f>
        <v>5</v>
      </c>
      <c r="S123" s="8">
        <f>М!N$470</f>
        <v>4</v>
      </c>
      <c r="T123" s="8">
        <f>М!N$471</f>
        <v>3</v>
      </c>
      <c r="U123" s="8">
        <f>М!N$472</f>
        <v>2</v>
      </c>
      <c r="V123" s="68">
        <f>М!N$473</f>
        <v>1</v>
      </c>
    </row>
    <row r="124" spans="1:22" x14ac:dyDescent="0.25">
      <c r="A124" s="71" t="str">
        <f>Участники!A$19</f>
        <v>Б-18</v>
      </c>
      <c r="B124" s="77" t="str">
        <f>Участники!B$19</f>
        <v>Имя   Б-18</v>
      </c>
      <c r="C124" s="74">
        <f>М!N$482</f>
        <v>2</v>
      </c>
      <c r="D124" s="8">
        <f>М!N$483</f>
        <v>1</v>
      </c>
      <c r="E124" s="8">
        <f>М!N$484</f>
        <v>6</v>
      </c>
      <c r="F124" s="8">
        <f>М!N$485</f>
        <v>1</v>
      </c>
      <c r="G124" s="8">
        <f>М!N$486</f>
        <v>6</v>
      </c>
      <c r="H124" s="8">
        <f>М!N$487</f>
        <v>4</v>
      </c>
      <c r="I124" s="8">
        <f>М!N$488</f>
        <v>86</v>
      </c>
      <c r="J124" s="8">
        <f>М!N$489</f>
        <v>1</v>
      </c>
      <c r="K124" s="8">
        <f>М!N$490</f>
        <v>6</v>
      </c>
      <c r="L124" s="8">
        <f>М!N$491</f>
        <v>21</v>
      </c>
      <c r="M124" s="8">
        <f>М!N$492</f>
        <v>5</v>
      </c>
      <c r="N124" s="8">
        <f>М!N$493</f>
        <v>2</v>
      </c>
      <c r="O124" s="8">
        <f>М!N$494</f>
        <v>3</v>
      </c>
      <c r="P124" s="8">
        <f>М!N$495</f>
        <v>85</v>
      </c>
      <c r="Q124" s="8">
        <f>М!N$496</f>
        <v>1</v>
      </c>
      <c r="R124" s="8">
        <f>М!N$497</f>
        <v>6</v>
      </c>
      <c r="S124" s="8">
        <f>М!N$498</f>
        <v>2</v>
      </c>
      <c r="T124" s="8">
        <f>М!N$499</f>
        <v>6</v>
      </c>
      <c r="U124" s="8">
        <f>М!N$500</f>
        <v>8</v>
      </c>
      <c r="V124" s="68">
        <f>М!N$501</f>
        <v>2</v>
      </c>
    </row>
    <row r="125" spans="1:22" x14ac:dyDescent="0.25">
      <c r="A125" s="71" t="str">
        <f>Участники!A$20</f>
        <v>Б-19</v>
      </c>
      <c r="B125" s="77" t="str">
        <f>Участники!B$20</f>
        <v>Имя   Б-19</v>
      </c>
      <c r="C125" s="74">
        <f>М!N$510</f>
        <v>5</v>
      </c>
      <c r="D125" s="8">
        <f>М!N$511</f>
        <v>9</v>
      </c>
      <c r="E125" s="8">
        <f>М!N$512</f>
        <v>8</v>
      </c>
      <c r="F125" s="8">
        <f>М!N$513</f>
        <v>9</v>
      </c>
      <c r="G125" s="8">
        <f>М!N$514</f>
        <v>96</v>
      </c>
      <c r="H125" s="8">
        <f>М!N$515</f>
        <v>8</v>
      </c>
      <c r="I125" s="8">
        <f>М!N$516</f>
        <v>6</v>
      </c>
      <c r="J125" s="8">
        <f>М!N$517</f>
        <v>2</v>
      </c>
      <c r="K125" s="8">
        <f>М!N$518</f>
        <v>8</v>
      </c>
      <c r="L125" s="8">
        <f>М!N$519</f>
        <v>9</v>
      </c>
      <c r="M125" s="8">
        <f>М!N$520</f>
        <v>8</v>
      </c>
      <c r="N125" s="8">
        <f>М!N$521</f>
        <v>9</v>
      </c>
      <c r="O125" s="8">
        <f>М!N$522</f>
        <v>8</v>
      </c>
      <c r="P125" s="8">
        <f>М!N$523</f>
        <v>98</v>
      </c>
      <c r="Q125" s="8">
        <f>М!N$524</f>
        <v>5</v>
      </c>
      <c r="R125" s="8">
        <f>М!N$525</f>
        <v>6</v>
      </c>
      <c r="S125" s="8">
        <f>М!N$526</f>
        <v>5</v>
      </c>
      <c r="T125" s="8">
        <f>М!N$527</f>
        <v>5</v>
      </c>
      <c r="U125" s="8">
        <f>М!N$528</f>
        <v>4</v>
      </c>
      <c r="V125" s="68">
        <f>М!N$529</f>
        <v>5</v>
      </c>
    </row>
    <row r="126" spans="1:22" ht="15.75" thickBot="1" x14ac:dyDescent="0.3">
      <c r="A126" s="72" t="str">
        <f>Участники!A$21</f>
        <v>Б-20</v>
      </c>
      <c r="B126" s="78" t="str">
        <f>Участники!B$21</f>
        <v>Имя   Б-20</v>
      </c>
      <c r="C126" s="75">
        <f>М!N$538</f>
        <v>5</v>
      </c>
      <c r="D126" s="15">
        <f>М!N$539</f>
        <v>6</v>
      </c>
      <c r="E126" s="15">
        <f>М!N$540</f>
        <v>5</v>
      </c>
      <c r="F126" s="15">
        <f>М!N$541</f>
        <v>4</v>
      </c>
      <c r="G126" s="15">
        <f>М!N$542</f>
        <v>6</v>
      </c>
      <c r="H126" s="15">
        <f>М!N$543</f>
        <v>5</v>
      </c>
      <c r="I126" s="15">
        <f>М!N$544</f>
        <v>1</v>
      </c>
      <c r="J126" s="15">
        <f>М!N$545</f>
        <v>5</v>
      </c>
      <c r="K126" s="15">
        <f>М!N$546</f>
        <v>6</v>
      </c>
      <c r="L126" s="15">
        <f>М!N$547</f>
        <v>5</v>
      </c>
      <c r="M126" s="15">
        <f>М!N$548</f>
        <v>85</v>
      </c>
      <c r="N126" s="15">
        <f>М!N$549</f>
        <v>5</v>
      </c>
      <c r="O126" s="15">
        <f>М!N$550</f>
        <v>1</v>
      </c>
      <c r="P126" s="15">
        <f>М!N$551</f>
        <v>6</v>
      </c>
      <c r="Q126" s="15">
        <f>М!N$552</f>
        <v>5</v>
      </c>
      <c r="R126" s="15">
        <f>М!N$553</f>
        <v>1</v>
      </c>
      <c r="S126" s="15">
        <f>М!N$554</f>
        <v>5</v>
      </c>
      <c r="T126" s="15">
        <f>М!N$555</f>
        <v>5</v>
      </c>
      <c r="U126" s="15">
        <f>М!N$556</f>
        <v>2</v>
      </c>
      <c r="V126" s="69">
        <f>М!N$557</f>
        <v>65</v>
      </c>
    </row>
    <row r="127" spans="1:22" x14ac:dyDescent="0.25">
      <c r="A127" s="31"/>
      <c r="B127" s="60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x14ac:dyDescent="0.25">
      <c r="A128" s="31"/>
      <c r="B128" s="60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x14ac:dyDescent="0.25">
      <c r="A129" s="31"/>
      <c r="B129" s="60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x14ac:dyDescent="0.25">
      <c r="A130" s="63"/>
      <c r="B130" s="64" t="s">
        <v>144</v>
      </c>
      <c r="C130" s="58" t="str">
        <f>Участники!E$2</f>
        <v>А-1</v>
      </c>
      <c r="D130" s="58" t="str">
        <f>Участники!E$3</f>
        <v>А-2</v>
      </c>
      <c r="E130" s="58" t="str">
        <f>Участники!E$4</f>
        <v>А-3</v>
      </c>
      <c r="F130" s="58" t="str">
        <f>Участники!E$5</f>
        <v>А-4</v>
      </c>
      <c r="G130" s="58" t="str">
        <f>Участники!E$6</f>
        <v>А-5</v>
      </c>
      <c r="H130" s="58" t="str">
        <f>Участники!E$7</f>
        <v>А-6</v>
      </c>
      <c r="I130" s="58" t="str">
        <f>Участники!E$8</f>
        <v>А-7</v>
      </c>
      <c r="J130" s="58" t="str">
        <f>Участники!E$9</f>
        <v>А-8</v>
      </c>
      <c r="K130" s="58" t="str">
        <f>Участники!E$10</f>
        <v>А-9</v>
      </c>
      <c r="L130" s="58" t="str">
        <f>Участники!E$11</f>
        <v>А-10</v>
      </c>
      <c r="M130" s="58" t="str">
        <f>Участники!E$12</f>
        <v>А-11</v>
      </c>
      <c r="N130" s="58" t="str">
        <f>Участники!E$13</f>
        <v>А-12</v>
      </c>
      <c r="O130" s="58" t="str">
        <f>Участники!E$14</f>
        <v>А-13</v>
      </c>
      <c r="P130" s="58" t="str">
        <f>Участники!E$15</f>
        <v>А-14</v>
      </c>
      <c r="Q130" s="58" t="str">
        <f>Участники!E$16</f>
        <v>А-15</v>
      </c>
      <c r="R130" s="58" t="str">
        <f>Участники!E$17</f>
        <v>А-16</v>
      </c>
      <c r="S130" s="58" t="str">
        <f>Участники!E$18</f>
        <v>А-17</v>
      </c>
      <c r="T130" s="58" t="str">
        <f>Участники!E$19</f>
        <v>А-18</v>
      </c>
      <c r="U130" s="58" t="str">
        <f>Участники!E$20</f>
        <v>А-19</v>
      </c>
      <c r="V130" s="58" t="str">
        <f>Участники!E$21</f>
        <v>А-20</v>
      </c>
    </row>
    <row r="131" spans="1:22" x14ac:dyDescent="0.25">
      <c r="A131" s="65"/>
      <c r="B131" s="65"/>
      <c r="C131" s="59" t="str">
        <f>Участники!F$2</f>
        <v>Имя   А-1</v>
      </c>
      <c r="D131" s="59" t="str">
        <f>Участники!F$3</f>
        <v>Имя   А-2</v>
      </c>
      <c r="E131" s="59" t="str">
        <f>Участники!F$4</f>
        <v>Имя   А-3</v>
      </c>
      <c r="F131" s="59" t="str">
        <f>Участники!F$5</f>
        <v>Имя   А-4</v>
      </c>
      <c r="G131" s="59" t="str">
        <f>Участники!F$6</f>
        <v>Имя   А-5</v>
      </c>
      <c r="H131" s="59" t="str">
        <f>Участники!F$7</f>
        <v>Имя   А-6</v>
      </c>
      <c r="I131" s="59" t="str">
        <f>Участники!F$8</f>
        <v>Имя   А-7</v>
      </c>
      <c r="J131" s="59" t="str">
        <f>Участники!F$9</f>
        <v>Имя   А-8</v>
      </c>
      <c r="K131" s="59" t="str">
        <f>Участники!F$10</f>
        <v>Имя   А-9</v>
      </c>
      <c r="L131" s="59" t="str">
        <f>Участники!F$11</f>
        <v>Имя   А-10</v>
      </c>
      <c r="M131" s="59" t="str">
        <f>Участники!F$12</f>
        <v>Имя   А-11</v>
      </c>
      <c r="N131" s="59" t="str">
        <f>Участники!F$13</f>
        <v>Имя   А-12</v>
      </c>
      <c r="O131" s="59" t="str">
        <f>Участники!F$14</f>
        <v>Имя   А-13</v>
      </c>
      <c r="P131" s="59" t="str">
        <f>Участники!F$15</f>
        <v>Имя   А-14</v>
      </c>
      <c r="Q131" s="59" t="str">
        <f>Участники!F$16</f>
        <v>Имя   А-15</v>
      </c>
      <c r="R131" s="59" t="str">
        <f>Участники!F$17</f>
        <v>Имя   А-16</v>
      </c>
      <c r="S131" s="59" t="str">
        <f>Участники!F$18</f>
        <v>Имя   А-17</v>
      </c>
      <c r="T131" s="59" t="str">
        <f>Участники!F$19</f>
        <v>Имя   А-18</v>
      </c>
      <c r="U131" s="59" t="str">
        <f>Участники!F$20</f>
        <v>Имя   А-19</v>
      </c>
      <c r="V131" s="59" t="str">
        <f>Участники!F$21</f>
        <v>Имя   А-20</v>
      </c>
    </row>
    <row r="132" spans="1:22" x14ac:dyDescent="0.25">
      <c r="A132" s="70" t="str">
        <f>Участники!A$2</f>
        <v>Б-1</v>
      </c>
      <c r="B132" s="76" t="str">
        <f>Участники!B$2</f>
        <v>Имя   Б-1</v>
      </c>
      <c r="C132" s="73">
        <f>C82+C107</f>
        <v>21</v>
      </c>
      <c r="D132" s="66">
        <f t="shared" ref="D132:V146" si="3">D82+D107</f>
        <v>25</v>
      </c>
      <c r="E132" s="66">
        <f t="shared" si="3"/>
        <v>3</v>
      </c>
      <c r="F132" s="66">
        <f t="shared" si="3"/>
        <v>4</v>
      </c>
      <c r="G132" s="66">
        <f t="shared" si="3"/>
        <v>5</v>
      </c>
      <c r="H132" s="66">
        <f t="shared" si="3"/>
        <v>8</v>
      </c>
      <c r="I132" s="66">
        <f t="shared" si="3"/>
        <v>7</v>
      </c>
      <c r="J132" s="66">
        <f t="shared" si="3"/>
        <v>10</v>
      </c>
      <c r="K132" s="66">
        <f t="shared" si="3"/>
        <v>9</v>
      </c>
      <c r="L132" s="66">
        <f t="shared" si="3"/>
        <v>10</v>
      </c>
      <c r="M132" s="66">
        <f t="shared" si="3"/>
        <v>24</v>
      </c>
      <c r="N132" s="66">
        <f t="shared" si="3"/>
        <v>27</v>
      </c>
      <c r="O132" s="66">
        <f t="shared" si="3"/>
        <v>21</v>
      </c>
      <c r="P132" s="66">
        <f t="shared" si="3"/>
        <v>27</v>
      </c>
      <c r="Q132" s="66">
        <f t="shared" si="3"/>
        <v>24</v>
      </c>
      <c r="R132" s="66">
        <f t="shared" si="3"/>
        <v>30</v>
      </c>
      <c r="S132" s="66">
        <f t="shared" si="3"/>
        <v>26</v>
      </c>
      <c r="T132" s="66">
        <f t="shared" si="3"/>
        <v>31</v>
      </c>
      <c r="U132" s="66">
        <f t="shared" si="3"/>
        <v>27</v>
      </c>
      <c r="V132" s="67">
        <f>V82+V107</f>
        <v>33</v>
      </c>
    </row>
    <row r="133" spans="1:22" x14ac:dyDescent="0.25">
      <c r="A133" s="71" t="str">
        <f>Участники!A$3</f>
        <v>Б-2</v>
      </c>
      <c r="B133" s="77" t="str">
        <f>Участники!B$3</f>
        <v>Имя   Б-2</v>
      </c>
      <c r="C133" s="74">
        <f t="shared" ref="C133:R151" si="4">C83+C108</f>
        <v>39</v>
      </c>
      <c r="D133" s="8">
        <f t="shared" si="4"/>
        <v>23</v>
      </c>
      <c r="E133" s="8">
        <f t="shared" si="4"/>
        <v>18</v>
      </c>
      <c r="F133" s="8">
        <f t="shared" si="4"/>
        <v>23</v>
      </c>
      <c r="G133" s="8">
        <f t="shared" si="4"/>
        <v>16</v>
      </c>
      <c r="H133" s="8">
        <f t="shared" si="4"/>
        <v>18</v>
      </c>
      <c r="I133" s="8">
        <f t="shared" si="4"/>
        <v>14</v>
      </c>
      <c r="J133" s="8">
        <f t="shared" si="4"/>
        <v>16</v>
      </c>
      <c r="K133" s="8">
        <f t="shared" si="4"/>
        <v>12</v>
      </c>
      <c r="L133" s="8">
        <f t="shared" si="4"/>
        <v>11</v>
      </c>
      <c r="M133" s="8">
        <f t="shared" si="4"/>
        <v>23</v>
      </c>
      <c r="N133" s="8">
        <f t="shared" si="4"/>
        <v>25</v>
      </c>
      <c r="O133" s="8">
        <f t="shared" si="4"/>
        <v>15</v>
      </c>
      <c r="P133" s="8">
        <f t="shared" si="4"/>
        <v>20</v>
      </c>
      <c r="Q133" s="8">
        <f t="shared" si="4"/>
        <v>18</v>
      </c>
      <c r="R133" s="8">
        <f t="shared" si="4"/>
        <v>23</v>
      </c>
      <c r="S133" s="8">
        <f t="shared" si="3"/>
        <v>16</v>
      </c>
      <c r="T133" s="8">
        <f t="shared" si="3"/>
        <v>16</v>
      </c>
      <c r="U133" s="8">
        <f t="shared" si="3"/>
        <v>9</v>
      </c>
      <c r="V133" s="68">
        <f t="shared" si="3"/>
        <v>14</v>
      </c>
    </row>
    <row r="134" spans="1:22" x14ac:dyDescent="0.25">
      <c r="A134" s="71" t="str">
        <f>Участники!A$4</f>
        <v>Б-3</v>
      </c>
      <c r="B134" s="77" t="str">
        <f>Участники!B$4</f>
        <v>Имя   Б-3</v>
      </c>
      <c r="C134" s="74">
        <f t="shared" si="4"/>
        <v>39</v>
      </c>
      <c r="D134" s="8">
        <f t="shared" si="3"/>
        <v>27</v>
      </c>
      <c r="E134" s="8">
        <f t="shared" si="3"/>
        <v>23</v>
      </c>
      <c r="F134" s="8">
        <f t="shared" si="3"/>
        <v>23</v>
      </c>
      <c r="G134" s="8">
        <f t="shared" si="3"/>
        <v>24</v>
      </c>
      <c r="H134" s="8">
        <f t="shared" si="3"/>
        <v>32</v>
      </c>
      <c r="I134" s="8">
        <f t="shared" si="3"/>
        <v>23</v>
      </c>
      <c r="J134" s="8">
        <f t="shared" si="3"/>
        <v>20</v>
      </c>
      <c r="K134" s="8">
        <f t="shared" si="3"/>
        <v>15</v>
      </c>
      <c r="L134" s="8">
        <f t="shared" si="3"/>
        <v>35</v>
      </c>
      <c r="M134" s="8">
        <f t="shared" si="3"/>
        <v>32</v>
      </c>
      <c r="N134" s="8">
        <f t="shared" si="3"/>
        <v>36</v>
      </c>
      <c r="O134" s="8">
        <f t="shared" si="3"/>
        <v>21</v>
      </c>
      <c r="P134" s="8">
        <f t="shared" si="3"/>
        <v>30</v>
      </c>
      <c r="Q134" s="8">
        <f t="shared" si="3"/>
        <v>26</v>
      </c>
      <c r="R134" s="8">
        <f t="shared" si="3"/>
        <v>31</v>
      </c>
      <c r="S134" s="8">
        <f t="shared" si="3"/>
        <v>24</v>
      </c>
      <c r="T134" s="8">
        <f t="shared" si="3"/>
        <v>26</v>
      </c>
      <c r="U134" s="8">
        <f t="shared" si="3"/>
        <v>13</v>
      </c>
      <c r="V134" s="68">
        <f t="shared" si="3"/>
        <v>29</v>
      </c>
    </row>
    <row r="135" spans="1:22" x14ac:dyDescent="0.25">
      <c r="A135" s="71" t="str">
        <f>Участники!A$5</f>
        <v>Б-4</v>
      </c>
      <c r="B135" s="77" t="str">
        <f>Участники!B$5</f>
        <v>Имя   Б-4</v>
      </c>
      <c r="C135" s="74">
        <f t="shared" si="4"/>
        <v>22</v>
      </c>
      <c r="D135" s="8">
        <f t="shared" si="3"/>
        <v>3</v>
      </c>
      <c r="E135" s="8">
        <f t="shared" si="3"/>
        <v>46</v>
      </c>
      <c r="F135" s="8">
        <f t="shared" si="3"/>
        <v>4</v>
      </c>
      <c r="G135" s="8">
        <f t="shared" si="3"/>
        <v>98</v>
      </c>
      <c r="H135" s="8">
        <f t="shared" si="3"/>
        <v>15</v>
      </c>
      <c r="I135" s="8">
        <f t="shared" si="3"/>
        <v>6</v>
      </c>
      <c r="J135" s="8">
        <f t="shared" si="3"/>
        <v>13</v>
      </c>
      <c r="K135" s="8">
        <f t="shared" si="3"/>
        <v>6</v>
      </c>
      <c r="L135" s="8">
        <f t="shared" si="3"/>
        <v>2</v>
      </c>
      <c r="M135" s="8">
        <f t="shared" si="3"/>
        <v>109</v>
      </c>
      <c r="N135" s="8">
        <f t="shared" si="3"/>
        <v>20</v>
      </c>
      <c r="O135" s="8">
        <f t="shared" si="3"/>
        <v>12</v>
      </c>
      <c r="P135" s="8">
        <f t="shared" si="3"/>
        <v>14</v>
      </c>
      <c r="Q135" s="8">
        <f t="shared" si="3"/>
        <v>8</v>
      </c>
      <c r="R135" s="8">
        <f t="shared" si="3"/>
        <v>14</v>
      </c>
      <c r="S135" s="8">
        <f t="shared" si="3"/>
        <v>14</v>
      </c>
      <c r="T135" s="8">
        <f t="shared" si="3"/>
        <v>14</v>
      </c>
      <c r="U135" s="8">
        <f t="shared" si="3"/>
        <v>12</v>
      </c>
      <c r="V135" s="68">
        <f t="shared" si="3"/>
        <v>19</v>
      </c>
    </row>
    <row r="136" spans="1:22" x14ac:dyDescent="0.25">
      <c r="A136" s="71" t="str">
        <f>Участники!A$6</f>
        <v>Б-5</v>
      </c>
      <c r="B136" s="77" t="str">
        <f>Участники!B$6</f>
        <v>Имя   Б-5</v>
      </c>
      <c r="C136" s="74">
        <f t="shared" si="4"/>
        <v>18</v>
      </c>
      <c r="D136" s="8">
        <f t="shared" si="3"/>
        <v>10</v>
      </c>
      <c r="E136" s="8">
        <f t="shared" si="3"/>
        <v>1</v>
      </c>
      <c r="F136" s="8">
        <f t="shared" si="3"/>
        <v>28</v>
      </c>
      <c r="G136" s="8">
        <f t="shared" si="3"/>
        <v>5</v>
      </c>
      <c r="H136" s="8">
        <f t="shared" si="3"/>
        <v>114</v>
      </c>
      <c r="I136" s="8">
        <f t="shared" si="3"/>
        <v>2</v>
      </c>
      <c r="J136" s="8">
        <f t="shared" si="3"/>
        <v>100</v>
      </c>
      <c r="K136" s="8">
        <f t="shared" si="3"/>
        <v>4</v>
      </c>
      <c r="L136" s="8">
        <f t="shared" si="3"/>
        <v>96</v>
      </c>
      <c r="M136" s="8">
        <f t="shared" si="3"/>
        <v>17</v>
      </c>
      <c r="N136" s="8">
        <f t="shared" si="3"/>
        <v>32</v>
      </c>
      <c r="O136" s="8">
        <f t="shared" si="3"/>
        <v>9</v>
      </c>
      <c r="P136" s="8">
        <f t="shared" si="3"/>
        <v>22</v>
      </c>
      <c r="Q136" s="8">
        <f t="shared" si="3"/>
        <v>23</v>
      </c>
      <c r="R136" s="8">
        <f t="shared" si="3"/>
        <v>26</v>
      </c>
      <c r="S136" s="8">
        <f t="shared" si="3"/>
        <v>24</v>
      </c>
      <c r="T136" s="8">
        <f t="shared" si="3"/>
        <v>20</v>
      </c>
      <c r="U136" s="8">
        <f t="shared" si="3"/>
        <v>16</v>
      </c>
      <c r="V136" s="68">
        <f t="shared" si="3"/>
        <v>19</v>
      </c>
    </row>
    <row r="137" spans="1:22" x14ac:dyDescent="0.25">
      <c r="A137" s="71" t="str">
        <f>Участники!A$7</f>
        <v>Б-6</v>
      </c>
      <c r="B137" s="77" t="str">
        <f>Участники!B$7</f>
        <v>Имя   Б-6</v>
      </c>
      <c r="C137" s="74">
        <f t="shared" si="4"/>
        <v>17</v>
      </c>
      <c r="D137" s="8">
        <f t="shared" si="3"/>
        <v>5</v>
      </c>
      <c r="E137" s="8">
        <f t="shared" si="3"/>
        <v>8</v>
      </c>
      <c r="F137" s="8">
        <f t="shared" si="3"/>
        <v>21</v>
      </c>
      <c r="G137" s="8">
        <f t="shared" si="3"/>
        <v>82</v>
      </c>
      <c r="H137" s="8">
        <f t="shared" si="3"/>
        <v>119</v>
      </c>
      <c r="I137" s="8">
        <f t="shared" si="3"/>
        <v>2</v>
      </c>
      <c r="J137" s="8">
        <f t="shared" si="3"/>
        <v>96</v>
      </c>
      <c r="K137" s="8">
        <f t="shared" si="3"/>
        <v>9</v>
      </c>
      <c r="L137" s="8">
        <f t="shared" si="3"/>
        <v>96</v>
      </c>
      <c r="M137" s="8">
        <f t="shared" si="3"/>
        <v>14</v>
      </c>
      <c r="N137" s="8">
        <f t="shared" si="3"/>
        <v>32</v>
      </c>
      <c r="O137" s="8">
        <f t="shared" si="3"/>
        <v>15</v>
      </c>
      <c r="P137" s="8">
        <f t="shared" si="3"/>
        <v>19</v>
      </c>
      <c r="Q137" s="8">
        <f t="shared" si="3"/>
        <v>21</v>
      </c>
      <c r="R137" s="8">
        <f t="shared" si="3"/>
        <v>26</v>
      </c>
      <c r="S137" s="8">
        <f t="shared" si="3"/>
        <v>22</v>
      </c>
      <c r="T137" s="8">
        <f t="shared" si="3"/>
        <v>17</v>
      </c>
      <c r="U137" s="8">
        <f t="shared" si="3"/>
        <v>16</v>
      </c>
      <c r="V137" s="68">
        <f t="shared" si="3"/>
        <v>16</v>
      </c>
    </row>
    <row r="138" spans="1:22" x14ac:dyDescent="0.25">
      <c r="A138" s="71" t="str">
        <f>Участники!A$8</f>
        <v>Б-7</v>
      </c>
      <c r="B138" s="77" t="str">
        <f>Участники!B$8</f>
        <v>Имя   Б-7</v>
      </c>
      <c r="C138" s="74">
        <f t="shared" si="4"/>
        <v>21</v>
      </c>
      <c r="D138" s="8">
        <f t="shared" si="3"/>
        <v>13</v>
      </c>
      <c r="E138" s="8">
        <f t="shared" si="3"/>
        <v>5</v>
      </c>
      <c r="F138" s="8">
        <f t="shared" si="3"/>
        <v>27</v>
      </c>
      <c r="G138" s="8">
        <f t="shared" si="3"/>
        <v>13</v>
      </c>
      <c r="H138" s="8">
        <f t="shared" si="3"/>
        <v>134</v>
      </c>
      <c r="I138" s="8">
        <f t="shared" si="3"/>
        <v>22</v>
      </c>
      <c r="J138" s="8">
        <f t="shared" si="3"/>
        <v>112</v>
      </c>
      <c r="K138" s="8">
        <f t="shared" si="3"/>
        <v>20</v>
      </c>
      <c r="L138" s="8">
        <f t="shared" si="3"/>
        <v>114</v>
      </c>
      <c r="M138" s="8">
        <f t="shared" si="3"/>
        <v>34</v>
      </c>
      <c r="N138" s="8">
        <f t="shared" si="3"/>
        <v>57</v>
      </c>
      <c r="O138" s="8">
        <f t="shared" si="3"/>
        <v>30</v>
      </c>
      <c r="P138" s="8">
        <f t="shared" si="3"/>
        <v>45</v>
      </c>
      <c r="Q138" s="8">
        <f t="shared" si="3"/>
        <v>49</v>
      </c>
      <c r="R138" s="8">
        <f t="shared" si="3"/>
        <v>54</v>
      </c>
      <c r="S138" s="8">
        <f t="shared" si="3"/>
        <v>54</v>
      </c>
      <c r="T138" s="8">
        <f t="shared" si="3"/>
        <v>51</v>
      </c>
      <c r="U138" s="8">
        <f t="shared" si="3"/>
        <v>49</v>
      </c>
      <c r="V138" s="68">
        <f t="shared" si="3"/>
        <v>19</v>
      </c>
    </row>
    <row r="139" spans="1:22" x14ac:dyDescent="0.25">
      <c r="A139" s="71" t="str">
        <f>Участники!A$9</f>
        <v>Б-8</v>
      </c>
      <c r="B139" s="77" t="str">
        <f>Участники!B$9</f>
        <v>Имя   Б-8</v>
      </c>
      <c r="C139" s="74">
        <f t="shared" si="4"/>
        <v>20</v>
      </c>
      <c r="D139" s="8">
        <f t="shared" si="3"/>
        <v>14</v>
      </c>
      <c r="E139" s="8">
        <f t="shared" si="3"/>
        <v>5</v>
      </c>
      <c r="F139" s="8">
        <f t="shared" si="3"/>
        <v>27</v>
      </c>
      <c r="G139" s="8">
        <f t="shared" si="3"/>
        <v>13</v>
      </c>
      <c r="H139" s="8">
        <f t="shared" si="3"/>
        <v>139</v>
      </c>
      <c r="I139" s="8">
        <f t="shared" si="3"/>
        <v>14</v>
      </c>
      <c r="J139" s="8">
        <f t="shared" si="3"/>
        <v>114</v>
      </c>
      <c r="K139" s="8">
        <f t="shared" si="3"/>
        <v>29</v>
      </c>
      <c r="L139" s="8">
        <f t="shared" si="3"/>
        <v>114</v>
      </c>
      <c r="M139" s="8">
        <f t="shared" si="3"/>
        <v>35</v>
      </c>
      <c r="N139" s="8">
        <f t="shared" si="3"/>
        <v>61</v>
      </c>
      <c r="O139" s="8">
        <f t="shared" si="3"/>
        <v>31</v>
      </c>
      <c r="P139" s="8">
        <f t="shared" si="3"/>
        <v>46</v>
      </c>
      <c r="Q139" s="8">
        <f t="shared" si="3"/>
        <v>45</v>
      </c>
      <c r="R139" s="8">
        <f t="shared" si="3"/>
        <v>50</v>
      </c>
      <c r="S139" s="8">
        <f t="shared" si="3"/>
        <v>50</v>
      </c>
      <c r="T139" s="8">
        <f t="shared" si="3"/>
        <v>52</v>
      </c>
      <c r="U139" s="8">
        <f t="shared" si="3"/>
        <v>50</v>
      </c>
      <c r="V139" s="68">
        <f t="shared" si="3"/>
        <v>20</v>
      </c>
    </row>
    <row r="140" spans="1:22" x14ac:dyDescent="0.25">
      <c r="A140" s="71" t="str">
        <f>Участники!A$10</f>
        <v>Б-9</v>
      </c>
      <c r="B140" s="77" t="str">
        <f>Участники!B$10</f>
        <v>Имя   Б-9</v>
      </c>
      <c r="C140" s="74">
        <f t="shared" si="4"/>
        <v>45</v>
      </c>
      <c r="D140" s="8">
        <f t="shared" si="3"/>
        <v>19</v>
      </c>
      <c r="E140" s="8">
        <f t="shared" si="3"/>
        <v>21</v>
      </c>
      <c r="F140" s="8">
        <f t="shared" si="3"/>
        <v>17</v>
      </c>
      <c r="G140" s="8">
        <f t="shared" si="3"/>
        <v>23</v>
      </c>
      <c r="H140" s="8">
        <f t="shared" si="3"/>
        <v>61</v>
      </c>
      <c r="I140" s="8">
        <f t="shared" si="3"/>
        <v>14</v>
      </c>
      <c r="J140" s="8">
        <f t="shared" si="3"/>
        <v>82</v>
      </c>
      <c r="K140" s="8">
        <f t="shared" si="3"/>
        <v>12</v>
      </c>
      <c r="L140" s="8">
        <f t="shared" si="3"/>
        <v>15</v>
      </c>
      <c r="M140" s="8">
        <f t="shared" si="3"/>
        <v>21</v>
      </c>
      <c r="N140" s="8">
        <f t="shared" si="3"/>
        <v>42</v>
      </c>
      <c r="O140" s="8">
        <f t="shared" si="3"/>
        <v>13</v>
      </c>
      <c r="P140" s="8">
        <f t="shared" si="3"/>
        <v>18</v>
      </c>
      <c r="Q140" s="8">
        <f t="shared" si="3"/>
        <v>16</v>
      </c>
      <c r="R140" s="8">
        <f t="shared" si="3"/>
        <v>17</v>
      </c>
      <c r="S140" s="8">
        <f t="shared" si="3"/>
        <v>10</v>
      </c>
      <c r="T140" s="8">
        <f t="shared" si="3"/>
        <v>14</v>
      </c>
      <c r="U140" s="8">
        <f t="shared" si="3"/>
        <v>12</v>
      </c>
      <c r="V140" s="68">
        <f t="shared" si="3"/>
        <v>12</v>
      </c>
    </row>
    <row r="141" spans="1:22" x14ac:dyDescent="0.25">
      <c r="A141" s="71" t="str">
        <f>Участники!A$11</f>
        <v>Б-10</v>
      </c>
      <c r="B141" s="77" t="str">
        <f>Участники!B$11</f>
        <v>Имя   Б-10</v>
      </c>
      <c r="C141" s="74">
        <f t="shared" si="4"/>
        <v>13</v>
      </c>
      <c r="D141" s="8">
        <f t="shared" si="3"/>
        <v>5</v>
      </c>
      <c r="E141" s="8">
        <f t="shared" si="3"/>
        <v>11</v>
      </c>
      <c r="F141" s="8">
        <f t="shared" si="3"/>
        <v>9</v>
      </c>
      <c r="G141" s="8">
        <f t="shared" si="3"/>
        <v>4</v>
      </c>
      <c r="H141" s="8">
        <f t="shared" si="3"/>
        <v>44</v>
      </c>
      <c r="I141" s="8">
        <f t="shared" si="3"/>
        <v>2</v>
      </c>
      <c r="J141" s="8">
        <f t="shared" si="3"/>
        <v>25</v>
      </c>
      <c r="K141" s="8">
        <f t="shared" si="3"/>
        <v>2</v>
      </c>
      <c r="L141" s="8">
        <f t="shared" si="3"/>
        <v>1</v>
      </c>
      <c r="M141" s="8">
        <f t="shared" si="3"/>
        <v>14</v>
      </c>
      <c r="N141" s="8">
        <f t="shared" si="3"/>
        <v>37</v>
      </c>
      <c r="O141" s="8">
        <f t="shared" si="3"/>
        <v>6</v>
      </c>
      <c r="P141" s="8">
        <f t="shared" si="3"/>
        <v>14</v>
      </c>
      <c r="Q141" s="8">
        <f t="shared" si="3"/>
        <v>5</v>
      </c>
      <c r="R141" s="8">
        <f t="shared" si="3"/>
        <v>16</v>
      </c>
      <c r="S141" s="8">
        <f t="shared" si="3"/>
        <v>5</v>
      </c>
      <c r="T141" s="8">
        <f t="shared" si="3"/>
        <v>11</v>
      </c>
      <c r="U141" s="8">
        <f t="shared" si="3"/>
        <v>4</v>
      </c>
      <c r="V141" s="68">
        <f t="shared" si="3"/>
        <v>14</v>
      </c>
    </row>
    <row r="142" spans="1:22" x14ac:dyDescent="0.25">
      <c r="A142" s="71" t="str">
        <f>Участники!A$12</f>
        <v>Б-11</v>
      </c>
      <c r="B142" s="77" t="str">
        <f>Участники!B$12</f>
        <v>Имя   Б-11</v>
      </c>
      <c r="C142" s="74">
        <f t="shared" si="4"/>
        <v>35</v>
      </c>
      <c r="D142" s="8">
        <f t="shared" si="3"/>
        <v>21</v>
      </c>
      <c r="E142" s="8">
        <f t="shared" si="3"/>
        <v>22</v>
      </c>
      <c r="F142" s="8">
        <f t="shared" si="3"/>
        <v>23</v>
      </c>
      <c r="G142" s="8">
        <f t="shared" si="3"/>
        <v>24</v>
      </c>
      <c r="H142" s="8">
        <f t="shared" si="3"/>
        <v>73</v>
      </c>
      <c r="I142" s="8">
        <f t="shared" si="3"/>
        <v>26</v>
      </c>
      <c r="J142" s="8">
        <f t="shared" si="3"/>
        <v>48</v>
      </c>
      <c r="K142" s="8">
        <f t="shared" si="3"/>
        <v>35</v>
      </c>
      <c r="L142" s="8">
        <f t="shared" si="3"/>
        <v>29</v>
      </c>
      <c r="M142" s="8">
        <f t="shared" si="3"/>
        <v>40</v>
      </c>
      <c r="N142" s="8">
        <f t="shared" si="3"/>
        <v>69</v>
      </c>
      <c r="O142" s="8">
        <f t="shared" si="3"/>
        <v>35</v>
      </c>
      <c r="P142" s="8">
        <f t="shared" si="3"/>
        <v>43</v>
      </c>
      <c r="Q142" s="8">
        <f t="shared" si="3"/>
        <v>40</v>
      </c>
      <c r="R142" s="8">
        <f t="shared" si="3"/>
        <v>48</v>
      </c>
      <c r="S142" s="8">
        <f t="shared" si="3"/>
        <v>42</v>
      </c>
      <c r="T142" s="8">
        <f t="shared" si="3"/>
        <v>47</v>
      </c>
      <c r="U142" s="8">
        <f t="shared" si="3"/>
        <v>41</v>
      </c>
      <c r="V142" s="68">
        <f t="shared" si="3"/>
        <v>14</v>
      </c>
    </row>
    <row r="143" spans="1:22" x14ac:dyDescent="0.25">
      <c r="A143" s="71" t="str">
        <f>Участники!A$13</f>
        <v>Б-12</v>
      </c>
      <c r="B143" s="77" t="str">
        <f>Участники!B$13</f>
        <v>Имя   Б-12</v>
      </c>
      <c r="C143" s="74">
        <f t="shared" si="4"/>
        <v>29</v>
      </c>
      <c r="D143" s="8">
        <f t="shared" si="3"/>
        <v>26</v>
      </c>
      <c r="E143" s="8">
        <f t="shared" si="3"/>
        <v>18</v>
      </c>
      <c r="F143" s="8">
        <f t="shared" si="3"/>
        <v>17</v>
      </c>
      <c r="G143" s="8">
        <f t="shared" si="3"/>
        <v>22</v>
      </c>
      <c r="H143" s="8">
        <f t="shared" si="3"/>
        <v>75</v>
      </c>
      <c r="I143" s="8">
        <f t="shared" si="3"/>
        <v>21</v>
      </c>
      <c r="J143" s="8">
        <f t="shared" si="3"/>
        <v>36</v>
      </c>
      <c r="K143" s="8">
        <f t="shared" si="3"/>
        <v>12</v>
      </c>
      <c r="L143" s="8">
        <f t="shared" si="3"/>
        <v>11</v>
      </c>
      <c r="M143" s="8">
        <f t="shared" si="3"/>
        <v>19</v>
      </c>
      <c r="N143" s="8">
        <f t="shared" si="3"/>
        <v>49</v>
      </c>
      <c r="O143" s="8">
        <f t="shared" si="3"/>
        <v>12</v>
      </c>
      <c r="P143" s="8">
        <f t="shared" si="3"/>
        <v>16</v>
      </c>
      <c r="Q143" s="8">
        <f t="shared" si="3"/>
        <v>15</v>
      </c>
      <c r="R143" s="8">
        <f t="shared" si="3"/>
        <v>19</v>
      </c>
      <c r="S143" s="8">
        <f t="shared" si="3"/>
        <v>13</v>
      </c>
      <c r="T143" s="8">
        <f t="shared" si="3"/>
        <v>12</v>
      </c>
      <c r="U143" s="8">
        <f t="shared" si="3"/>
        <v>6</v>
      </c>
      <c r="V143" s="68">
        <f t="shared" si="3"/>
        <v>10</v>
      </c>
    </row>
    <row r="144" spans="1:22" x14ac:dyDescent="0.25">
      <c r="A144" s="71" t="str">
        <f>Участники!A$14</f>
        <v>Б-13</v>
      </c>
      <c r="B144" s="77" t="str">
        <f>Участники!B$14</f>
        <v>Имя   Б-13</v>
      </c>
      <c r="C144" s="74">
        <f t="shared" si="4"/>
        <v>28</v>
      </c>
      <c r="D144" s="8">
        <f t="shared" si="3"/>
        <v>19</v>
      </c>
      <c r="E144" s="8">
        <f t="shared" si="3"/>
        <v>18</v>
      </c>
      <c r="F144" s="8">
        <f t="shared" si="3"/>
        <v>17</v>
      </c>
      <c r="G144" s="8">
        <f t="shared" si="3"/>
        <v>16</v>
      </c>
      <c r="H144" s="8">
        <f t="shared" si="3"/>
        <v>73</v>
      </c>
      <c r="I144" s="8">
        <f t="shared" si="3"/>
        <v>14</v>
      </c>
      <c r="J144" s="8">
        <f t="shared" si="3"/>
        <v>38</v>
      </c>
      <c r="K144" s="8">
        <f t="shared" si="3"/>
        <v>12</v>
      </c>
      <c r="L144" s="8">
        <f t="shared" si="3"/>
        <v>19</v>
      </c>
      <c r="M144" s="8">
        <f t="shared" si="3"/>
        <v>18</v>
      </c>
      <c r="N144" s="8">
        <f t="shared" si="3"/>
        <v>51</v>
      </c>
      <c r="O144" s="8">
        <f t="shared" si="3"/>
        <v>11</v>
      </c>
      <c r="P144" s="8">
        <f t="shared" si="3"/>
        <v>15</v>
      </c>
      <c r="Q144" s="8">
        <f t="shared" si="3"/>
        <v>15</v>
      </c>
      <c r="R144" s="8">
        <f t="shared" si="3"/>
        <v>19</v>
      </c>
      <c r="S144" s="8">
        <f t="shared" si="3"/>
        <v>13</v>
      </c>
      <c r="T144" s="8">
        <f t="shared" si="3"/>
        <v>11</v>
      </c>
      <c r="U144" s="8">
        <f t="shared" si="3"/>
        <v>5</v>
      </c>
      <c r="V144" s="68">
        <f t="shared" si="3"/>
        <v>9</v>
      </c>
    </row>
    <row r="145" spans="1:22" x14ac:dyDescent="0.25">
      <c r="A145" s="71" t="str">
        <f>Участники!A$15</f>
        <v>Б-14</v>
      </c>
      <c r="B145" s="77" t="str">
        <f>Участники!B$15</f>
        <v>Имя   Б-14</v>
      </c>
      <c r="C145" s="74">
        <f t="shared" si="4"/>
        <v>27</v>
      </c>
      <c r="D145" s="8">
        <f t="shared" si="3"/>
        <v>19</v>
      </c>
      <c r="E145" s="8">
        <f t="shared" si="3"/>
        <v>25</v>
      </c>
      <c r="F145" s="8">
        <f t="shared" si="3"/>
        <v>17</v>
      </c>
      <c r="G145" s="8">
        <f t="shared" si="3"/>
        <v>16</v>
      </c>
      <c r="H145" s="8">
        <f t="shared" si="3"/>
        <v>78</v>
      </c>
      <c r="I145" s="8">
        <f t="shared" si="3"/>
        <v>17</v>
      </c>
      <c r="J145" s="8">
        <f t="shared" si="3"/>
        <v>40</v>
      </c>
      <c r="K145" s="8">
        <f t="shared" si="3"/>
        <v>12</v>
      </c>
      <c r="L145" s="8">
        <f t="shared" si="3"/>
        <v>16</v>
      </c>
      <c r="M145" s="8">
        <f t="shared" si="3"/>
        <v>22</v>
      </c>
      <c r="N145" s="8">
        <f t="shared" si="3"/>
        <v>58</v>
      </c>
      <c r="O145" s="8">
        <f t="shared" si="3"/>
        <v>13</v>
      </c>
      <c r="P145" s="8">
        <f t="shared" si="3"/>
        <v>19</v>
      </c>
      <c r="Q145" s="8">
        <f t="shared" si="3"/>
        <v>58</v>
      </c>
      <c r="R145" s="8">
        <f t="shared" si="3"/>
        <v>64</v>
      </c>
      <c r="S145" s="8">
        <f t="shared" si="3"/>
        <v>56</v>
      </c>
      <c r="T145" s="8">
        <f t="shared" si="3"/>
        <v>15</v>
      </c>
      <c r="U145" s="8">
        <f t="shared" si="3"/>
        <v>7</v>
      </c>
      <c r="V145" s="68">
        <f t="shared" si="3"/>
        <v>13</v>
      </c>
    </row>
    <row r="146" spans="1:22" x14ac:dyDescent="0.25">
      <c r="A146" s="71" t="str">
        <f>Участники!A$16</f>
        <v>Б-15</v>
      </c>
      <c r="B146" s="77" t="str">
        <f>Участники!B$16</f>
        <v>Имя   Б-15</v>
      </c>
      <c r="C146" s="74">
        <f t="shared" si="4"/>
        <v>26</v>
      </c>
      <c r="D146" s="8">
        <f t="shared" si="3"/>
        <v>19</v>
      </c>
      <c r="E146" s="8">
        <f t="shared" si="3"/>
        <v>18</v>
      </c>
      <c r="F146" s="8">
        <f t="shared" si="3"/>
        <v>17</v>
      </c>
      <c r="G146" s="8">
        <f t="shared" si="3"/>
        <v>16</v>
      </c>
      <c r="H146" s="8">
        <f t="shared" ref="D146:V151" si="5">H96+H121</f>
        <v>83</v>
      </c>
      <c r="I146" s="8">
        <f t="shared" si="5"/>
        <v>14</v>
      </c>
      <c r="J146" s="8">
        <f t="shared" si="5"/>
        <v>42</v>
      </c>
      <c r="K146" s="8">
        <f t="shared" si="5"/>
        <v>12</v>
      </c>
      <c r="L146" s="8">
        <f t="shared" si="5"/>
        <v>11</v>
      </c>
      <c r="M146" s="8">
        <f t="shared" si="5"/>
        <v>19</v>
      </c>
      <c r="N146" s="8">
        <f t="shared" si="5"/>
        <v>58</v>
      </c>
      <c r="O146" s="8">
        <f t="shared" si="5"/>
        <v>9</v>
      </c>
      <c r="P146" s="8">
        <f t="shared" si="5"/>
        <v>16</v>
      </c>
      <c r="Q146" s="8">
        <f t="shared" si="5"/>
        <v>15</v>
      </c>
      <c r="R146" s="8">
        <f t="shared" si="5"/>
        <v>22</v>
      </c>
      <c r="S146" s="8">
        <f t="shared" si="5"/>
        <v>13</v>
      </c>
      <c r="T146" s="8">
        <f t="shared" si="5"/>
        <v>12</v>
      </c>
      <c r="U146" s="8">
        <f t="shared" si="5"/>
        <v>3</v>
      </c>
      <c r="V146" s="68">
        <f t="shared" si="5"/>
        <v>10</v>
      </c>
    </row>
    <row r="147" spans="1:22" x14ac:dyDescent="0.25">
      <c r="A147" s="71" t="str">
        <f>Участники!A$17</f>
        <v>Б-16</v>
      </c>
      <c r="B147" s="77" t="str">
        <f>Участники!B$17</f>
        <v>Имя   Б-16</v>
      </c>
      <c r="C147" s="74">
        <f t="shared" si="4"/>
        <v>25</v>
      </c>
      <c r="D147" s="8">
        <f t="shared" si="5"/>
        <v>27</v>
      </c>
      <c r="E147" s="8">
        <f t="shared" si="5"/>
        <v>18</v>
      </c>
      <c r="F147" s="8">
        <f t="shared" si="5"/>
        <v>17</v>
      </c>
      <c r="G147" s="8">
        <f t="shared" si="5"/>
        <v>16</v>
      </c>
      <c r="H147" s="8">
        <f t="shared" si="5"/>
        <v>88</v>
      </c>
      <c r="I147" s="8">
        <f t="shared" si="5"/>
        <v>23</v>
      </c>
      <c r="J147" s="8">
        <f t="shared" si="5"/>
        <v>44</v>
      </c>
      <c r="K147" s="8">
        <f t="shared" si="5"/>
        <v>20</v>
      </c>
      <c r="L147" s="8">
        <f t="shared" si="5"/>
        <v>17</v>
      </c>
      <c r="M147" s="8">
        <f t="shared" si="5"/>
        <v>16</v>
      </c>
      <c r="N147" s="8">
        <f t="shared" si="5"/>
        <v>58</v>
      </c>
      <c r="O147" s="8">
        <f t="shared" si="5"/>
        <v>10</v>
      </c>
      <c r="P147" s="8">
        <f t="shared" si="5"/>
        <v>13</v>
      </c>
      <c r="Q147" s="8">
        <f t="shared" si="5"/>
        <v>17</v>
      </c>
      <c r="R147" s="8">
        <f t="shared" si="5"/>
        <v>20</v>
      </c>
      <c r="S147" s="8">
        <f t="shared" si="5"/>
        <v>15</v>
      </c>
      <c r="T147" s="8">
        <f t="shared" si="5"/>
        <v>9</v>
      </c>
      <c r="U147" s="8">
        <f t="shared" si="5"/>
        <v>4</v>
      </c>
      <c r="V147" s="68">
        <f t="shared" si="5"/>
        <v>7</v>
      </c>
    </row>
    <row r="148" spans="1:22" x14ac:dyDescent="0.25">
      <c r="A148" s="71" t="str">
        <f>Участники!A$18</f>
        <v>Б-17</v>
      </c>
      <c r="B148" s="77" t="str">
        <f>Участники!B$18</f>
        <v>Имя   Б-17</v>
      </c>
      <c r="C148" s="74">
        <f t="shared" si="4"/>
        <v>24</v>
      </c>
      <c r="D148" s="8">
        <f t="shared" si="5"/>
        <v>19</v>
      </c>
      <c r="E148" s="8">
        <f t="shared" si="5"/>
        <v>18</v>
      </c>
      <c r="F148" s="8">
        <f t="shared" si="5"/>
        <v>23</v>
      </c>
      <c r="G148" s="8">
        <f t="shared" si="5"/>
        <v>16</v>
      </c>
      <c r="H148" s="8">
        <f t="shared" si="5"/>
        <v>101</v>
      </c>
      <c r="I148" s="8">
        <f t="shared" si="5"/>
        <v>14</v>
      </c>
      <c r="J148" s="8">
        <f t="shared" si="5"/>
        <v>46</v>
      </c>
      <c r="K148" s="8">
        <f t="shared" si="5"/>
        <v>12</v>
      </c>
      <c r="L148" s="8">
        <f t="shared" si="5"/>
        <v>11</v>
      </c>
      <c r="M148" s="8">
        <f t="shared" si="5"/>
        <v>20</v>
      </c>
      <c r="N148" s="8">
        <f t="shared" si="5"/>
        <v>65</v>
      </c>
      <c r="O148" s="8">
        <f t="shared" si="5"/>
        <v>10</v>
      </c>
      <c r="P148" s="8">
        <f t="shared" si="5"/>
        <v>17</v>
      </c>
      <c r="Q148" s="8">
        <f t="shared" si="5"/>
        <v>12</v>
      </c>
      <c r="R148" s="8">
        <f t="shared" si="5"/>
        <v>19</v>
      </c>
      <c r="S148" s="8">
        <f t="shared" si="5"/>
        <v>10</v>
      </c>
      <c r="T148" s="8">
        <f t="shared" si="5"/>
        <v>13</v>
      </c>
      <c r="U148" s="8">
        <f t="shared" si="5"/>
        <v>4</v>
      </c>
      <c r="V148" s="68">
        <f t="shared" si="5"/>
        <v>11</v>
      </c>
    </row>
    <row r="149" spans="1:22" x14ac:dyDescent="0.25">
      <c r="A149" s="71" t="str">
        <f>Участники!A$19</f>
        <v>Б-18</v>
      </c>
      <c r="B149" s="77" t="str">
        <f>Участники!B$19</f>
        <v>Имя   Б-18</v>
      </c>
      <c r="C149" s="74">
        <f t="shared" si="4"/>
        <v>5</v>
      </c>
      <c r="D149" s="8">
        <f t="shared" si="5"/>
        <v>10</v>
      </c>
      <c r="E149" s="8">
        <f t="shared" si="5"/>
        <v>6</v>
      </c>
      <c r="F149" s="8">
        <f t="shared" si="5"/>
        <v>1</v>
      </c>
      <c r="G149" s="8">
        <f t="shared" si="5"/>
        <v>6</v>
      </c>
      <c r="H149" s="8">
        <f t="shared" si="5"/>
        <v>87</v>
      </c>
      <c r="I149" s="8">
        <f t="shared" si="5"/>
        <v>86</v>
      </c>
      <c r="J149" s="8">
        <f t="shared" si="5"/>
        <v>36</v>
      </c>
      <c r="K149" s="8">
        <f t="shared" si="5"/>
        <v>6</v>
      </c>
      <c r="L149" s="8">
        <f t="shared" si="5"/>
        <v>28</v>
      </c>
      <c r="M149" s="8">
        <f t="shared" si="5"/>
        <v>67</v>
      </c>
      <c r="N149" s="8">
        <f t="shared" si="5"/>
        <v>113</v>
      </c>
      <c r="O149" s="8">
        <f t="shared" si="5"/>
        <v>59</v>
      </c>
      <c r="P149" s="8">
        <f t="shared" si="5"/>
        <v>147</v>
      </c>
      <c r="Q149" s="8">
        <f t="shared" si="5"/>
        <v>64</v>
      </c>
      <c r="R149" s="8">
        <f t="shared" si="5"/>
        <v>75</v>
      </c>
      <c r="S149" s="8">
        <f t="shared" si="5"/>
        <v>65</v>
      </c>
      <c r="T149" s="8">
        <f t="shared" si="5"/>
        <v>68</v>
      </c>
      <c r="U149" s="8">
        <f t="shared" si="5"/>
        <v>64</v>
      </c>
      <c r="V149" s="68">
        <f t="shared" si="5"/>
        <v>64</v>
      </c>
    </row>
    <row r="150" spans="1:22" x14ac:dyDescent="0.25">
      <c r="A150" s="71" t="str">
        <f>Участники!A$20</f>
        <v>Б-19</v>
      </c>
      <c r="B150" s="77" t="str">
        <f>Участники!B$20</f>
        <v>Имя   Б-19</v>
      </c>
      <c r="C150" s="74">
        <f t="shared" si="4"/>
        <v>7</v>
      </c>
      <c r="D150" s="8">
        <f t="shared" si="5"/>
        <v>9</v>
      </c>
      <c r="E150" s="8">
        <f t="shared" si="5"/>
        <v>8</v>
      </c>
      <c r="F150" s="8">
        <f t="shared" si="5"/>
        <v>9</v>
      </c>
      <c r="G150" s="8">
        <f t="shared" si="5"/>
        <v>104</v>
      </c>
      <c r="H150" s="8">
        <f t="shared" si="5"/>
        <v>96</v>
      </c>
      <c r="I150" s="8">
        <f t="shared" si="5"/>
        <v>6</v>
      </c>
      <c r="J150" s="8">
        <f t="shared" si="5"/>
        <v>39</v>
      </c>
      <c r="K150" s="8">
        <f t="shared" si="5"/>
        <v>8</v>
      </c>
      <c r="L150" s="8">
        <f t="shared" si="5"/>
        <v>17</v>
      </c>
      <c r="M150" s="8">
        <f t="shared" si="5"/>
        <v>19</v>
      </c>
      <c r="N150" s="8">
        <f t="shared" si="5"/>
        <v>72</v>
      </c>
      <c r="O150" s="8">
        <f t="shared" si="5"/>
        <v>14</v>
      </c>
      <c r="P150" s="8">
        <f t="shared" si="5"/>
        <v>109</v>
      </c>
      <c r="Q150" s="8">
        <f t="shared" si="5"/>
        <v>16</v>
      </c>
      <c r="R150" s="8">
        <f t="shared" si="5"/>
        <v>22</v>
      </c>
      <c r="S150" s="8">
        <f t="shared" si="5"/>
        <v>16</v>
      </c>
      <c r="T150" s="8">
        <f t="shared" si="5"/>
        <v>16</v>
      </c>
      <c r="U150" s="8">
        <f t="shared" si="5"/>
        <v>10</v>
      </c>
      <c r="V150" s="68">
        <f t="shared" si="5"/>
        <v>16</v>
      </c>
    </row>
    <row r="151" spans="1:22" ht="15.75" thickBot="1" x14ac:dyDescent="0.3">
      <c r="A151" s="72" t="str">
        <f>Участники!A$21</f>
        <v>Б-20</v>
      </c>
      <c r="B151" s="78" t="str">
        <f>Участники!B$21</f>
        <v>Имя   Б-20</v>
      </c>
      <c r="C151" s="75">
        <f t="shared" si="4"/>
        <v>6</v>
      </c>
      <c r="D151" s="15">
        <f t="shared" si="5"/>
        <v>6</v>
      </c>
      <c r="E151" s="15">
        <f t="shared" si="5"/>
        <v>5</v>
      </c>
      <c r="F151" s="15">
        <f t="shared" si="5"/>
        <v>4</v>
      </c>
      <c r="G151" s="15">
        <f t="shared" si="5"/>
        <v>6</v>
      </c>
      <c r="H151" s="15">
        <f t="shared" si="5"/>
        <v>9</v>
      </c>
      <c r="I151" s="15">
        <f t="shared" si="5"/>
        <v>1</v>
      </c>
      <c r="J151" s="15">
        <f t="shared" si="5"/>
        <v>6</v>
      </c>
      <c r="K151" s="15">
        <f t="shared" si="5"/>
        <v>6</v>
      </c>
      <c r="L151" s="15">
        <f t="shared" si="5"/>
        <v>5</v>
      </c>
      <c r="M151" s="15">
        <f t="shared" si="5"/>
        <v>99</v>
      </c>
      <c r="N151" s="15">
        <f t="shared" si="5"/>
        <v>20</v>
      </c>
      <c r="O151" s="15">
        <f t="shared" si="5"/>
        <v>3</v>
      </c>
      <c r="P151" s="15">
        <f t="shared" si="5"/>
        <v>20</v>
      </c>
      <c r="Q151" s="15">
        <f t="shared" si="5"/>
        <v>8</v>
      </c>
      <c r="R151" s="15">
        <f t="shared" si="5"/>
        <v>16</v>
      </c>
      <c r="S151" s="15">
        <f t="shared" si="5"/>
        <v>8</v>
      </c>
      <c r="T151" s="15">
        <f t="shared" si="5"/>
        <v>19</v>
      </c>
      <c r="U151" s="15">
        <f t="shared" si="5"/>
        <v>4</v>
      </c>
      <c r="V151" s="69">
        <f t="shared" si="5"/>
        <v>79</v>
      </c>
    </row>
    <row r="152" spans="1:22" x14ac:dyDescent="0.25">
      <c r="A152" s="31"/>
      <c r="B152" s="60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x14ac:dyDescent="0.25">
      <c r="A153" s="31"/>
      <c r="B153" s="60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x14ac:dyDescent="0.25">
      <c r="A154" s="31"/>
      <c r="B154" s="60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x14ac:dyDescent="0.25">
      <c r="A155" s="63"/>
      <c r="B155" s="64" t="s">
        <v>145</v>
      </c>
      <c r="C155" s="58" t="str">
        <f>Участники!E$2</f>
        <v>А-1</v>
      </c>
      <c r="D155" s="58" t="str">
        <f>Участники!E$3</f>
        <v>А-2</v>
      </c>
      <c r="E155" s="58" t="str">
        <f>Участники!E$4</f>
        <v>А-3</v>
      </c>
      <c r="F155" s="58" t="str">
        <f>Участники!E$5</f>
        <v>А-4</v>
      </c>
      <c r="G155" s="58" t="str">
        <f>Участники!E$6</f>
        <v>А-5</v>
      </c>
      <c r="H155" s="58" t="str">
        <f>Участники!E$7</f>
        <v>А-6</v>
      </c>
      <c r="I155" s="58" t="str">
        <f>Участники!E$8</f>
        <v>А-7</v>
      </c>
      <c r="J155" s="58" t="str">
        <f>Участники!E$9</f>
        <v>А-8</v>
      </c>
      <c r="K155" s="58" t="str">
        <f>Участники!E$10</f>
        <v>А-9</v>
      </c>
      <c r="L155" s="58" t="str">
        <f>Участники!E$11</f>
        <v>А-10</v>
      </c>
      <c r="M155" s="58" t="str">
        <f>Участники!E$12</f>
        <v>А-11</v>
      </c>
      <c r="N155" s="58" t="str">
        <f>Участники!E$13</f>
        <v>А-12</v>
      </c>
      <c r="O155" s="58" t="str">
        <f>Участники!E$14</f>
        <v>А-13</v>
      </c>
      <c r="P155" s="58" t="str">
        <f>Участники!E$15</f>
        <v>А-14</v>
      </c>
      <c r="Q155" s="58" t="str">
        <f>Участники!E$16</f>
        <v>А-15</v>
      </c>
      <c r="R155" s="58" t="str">
        <f>Участники!E$17</f>
        <v>А-16</v>
      </c>
      <c r="S155" s="58" t="str">
        <f>Участники!E$18</f>
        <v>А-17</v>
      </c>
      <c r="T155" s="58" t="str">
        <f>Участники!E$19</f>
        <v>А-18</v>
      </c>
      <c r="U155" s="58" t="str">
        <f>Участники!E$20</f>
        <v>А-19</v>
      </c>
      <c r="V155" s="58" t="str">
        <f>Участники!E$21</f>
        <v>А-20</v>
      </c>
    </row>
    <row r="156" spans="1:22" x14ac:dyDescent="0.25">
      <c r="A156" s="65"/>
      <c r="B156" s="65"/>
      <c r="C156" s="59" t="str">
        <f>Участники!F$2</f>
        <v>Имя   А-1</v>
      </c>
      <c r="D156" s="59" t="str">
        <f>Участники!F$3</f>
        <v>Имя   А-2</v>
      </c>
      <c r="E156" s="59" t="str">
        <f>Участники!F$4</f>
        <v>Имя   А-3</v>
      </c>
      <c r="F156" s="59" t="str">
        <f>Участники!F$5</f>
        <v>Имя   А-4</v>
      </c>
      <c r="G156" s="59" t="str">
        <f>Участники!F$6</f>
        <v>Имя   А-5</v>
      </c>
      <c r="H156" s="59" t="str">
        <f>Участники!F$7</f>
        <v>Имя   А-6</v>
      </c>
      <c r="I156" s="59" t="str">
        <f>Участники!F$8</f>
        <v>Имя   А-7</v>
      </c>
      <c r="J156" s="59" t="str">
        <f>Участники!F$9</f>
        <v>Имя   А-8</v>
      </c>
      <c r="K156" s="59" t="str">
        <f>Участники!F$10</f>
        <v>Имя   А-9</v>
      </c>
      <c r="L156" s="59" t="str">
        <f>Участники!F$11</f>
        <v>Имя   А-10</v>
      </c>
      <c r="M156" s="59" t="str">
        <f>Участники!F$12</f>
        <v>Имя   А-11</v>
      </c>
      <c r="N156" s="59" t="str">
        <f>Участники!F$13</f>
        <v>Имя   А-12</v>
      </c>
      <c r="O156" s="59" t="str">
        <f>Участники!F$14</f>
        <v>Имя   А-13</v>
      </c>
      <c r="P156" s="59" t="str">
        <f>Участники!F$15</f>
        <v>Имя   А-14</v>
      </c>
      <c r="Q156" s="59" t="str">
        <f>Участники!F$16</f>
        <v>Имя   А-15</v>
      </c>
      <c r="R156" s="59" t="str">
        <f>Участники!F$17</f>
        <v>Имя   А-16</v>
      </c>
      <c r="S156" s="59" t="str">
        <f>Участники!F$18</f>
        <v>Имя   А-17</v>
      </c>
      <c r="T156" s="59" t="str">
        <f>Участники!F$19</f>
        <v>Имя   А-18</v>
      </c>
      <c r="U156" s="59" t="str">
        <f>Участники!F$20</f>
        <v>Имя   А-19</v>
      </c>
      <c r="V156" s="59" t="str">
        <f>Участники!F$21</f>
        <v>Имя   А-20</v>
      </c>
    </row>
    <row r="157" spans="1:22" x14ac:dyDescent="0.25">
      <c r="A157" s="70" t="str">
        <f>Участники!A$2</f>
        <v>Б-1</v>
      </c>
      <c r="B157" s="76" t="str">
        <f>Участники!B$2</f>
        <v>Имя   Б-1</v>
      </c>
      <c r="C157" s="73">
        <f>C53-C132/100</f>
        <v>20.79</v>
      </c>
      <c r="D157" s="66">
        <f t="shared" ref="D157:V171" si="6">D53-D132/100</f>
        <v>19.75</v>
      </c>
      <c r="E157" s="66">
        <f t="shared" si="6"/>
        <v>20.97</v>
      </c>
      <c r="F157" s="66">
        <f t="shared" si="6"/>
        <v>20.96</v>
      </c>
      <c r="G157" s="66">
        <f t="shared" si="6"/>
        <v>20.95</v>
      </c>
      <c r="H157" s="66">
        <f t="shared" si="6"/>
        <v>34.92</v>
      </c>
      <c r="I157" s="66">
        <f t="shared" si="6"/>
        <v>19.93</v>
      </c>
      <c r="J157" s="66">
        <f t="shared" si="6"/>
        <v>31.9</v>
      </c>
      <c r="K157" s="66">
        <f t="shared" si="6"/>
        <v>15.91</v>
      </c>
      <c r="L157" s="66">
        <f t="shared" si="6"/>
        <v>17.899999999999999</v>
      </c>
      <c r="M157" s="66">
        <f t="shared" si="6"/>
        <v>15.76</v>
      </c>
      <c r="N157" s="66">
        <f t="shared" si="6"/>
        <v>27.73</v>
      </c>
      <c r="O157" s="66">
        <f t="shared" si="6"/>
        <v>10.79</v>
      </c>
      <c r="P157" s="66">
        <f t="shared" si="6"/>
        <v>12.73</v>
      </c>
      <c r="Q157" s="66">
        <f t="shared" si="6"/>
        <v>16.760000000000002</v>
      </c>
      <c r="R157" s="66">
        <f t="shared" si="6"/>
        <v>17.7</v>
      </c>
      <c r="S157" s="66">
        <f t="shared" si="6"/>
        <v>14.74</v>
      </c>
      <c r="T157" s="66">
        <f t="shared" si="6"/>
        <v>8.69</v>
      </c>
      <c r="U157" s="66">
        <f t="shared" si="6"/>
        <v>4.7300000000000004</v>
      </c>
      <c r="V157" s="67">
        <f t="shared" si="6"/>
        <v>6.67</v>
      </c>
    </row>
    <row r="158" spans="1:22" x14ac:dyDescent="0.25">
      <c r="A158" s="71" t="str">
        <f>Участники!A$3</f>
        <v>Б-2</v>
      </c>
      <c r="B158" s="77" t="str">
        <f>Участники!B$3</f>
        <v>Имя   Б-2</v>
      </c>
      <c r="C158" s="74">
        <f t="shared" ref="C158:R176" si="7">C54-C133/100</f>
        <v>2.61</v>
      </c>
      <c r="D158" s="8">
        <f t="shared" si="7"/>
        <v>10.77</v>
      </c>
      <c r="E158" s="8">
        <f t="shared" si="7"/>
        <v>5.82</v>
      </c>
      <c r="F158" s="8">
        <f t="shared" si="7"/>
        <v>5.77</v>
      </c>
      <c r="G158" s="8">
        <f t="shared" si="7"/>
        <v>9.84</v>
      </c>
      <c r="H158" s="8">
        <f t="shared" si="7"/>
        <v>24.82</v>
      </c>
      <c r="I158" s="8">
        <f t="shared" si="7"/>
        <v>12.86</v>
      </c>
      <c r="J158" s="8">
        <f t="shared" si="7"/>
        <v>25.84</v>
      </c>
      <c r="K158" s="8">
        <f t="shared" si="7"/>
        <v>12.88</v>
      </c>
      <c r="L158" s="8">
        <f t="shared" si="7"/>
        <v>16.89</v>
      </c>
      <c r="M158" s="8">
        <f t="shared" si="7"/>
        <v>16.77</v>
      </c>
      <c r="N158" s="8">
        <f t="shared" si="7"/>
        <v>29.75</v>
      </c>
      <c r="O158" s="8">
        <f t="shared" si="7"/>
        <v>18.850000000000001</v>
      </c>
      <c r="P158" s="8">
        <f t="shared" si="7"/>
        <v>19.8</v>
      </c>
      <c r="Q158" s="8">
        <f t="shared" si="7"/>
        <v>20.82</v>
      </c>
      <c r="R158" s="8">
        <f t="shared" si="7"/>
        <v>22.77</v>
      </c>
      <c r="S158" s="8">
        <f t="shared" si="6"/>
        <v>22.84</v>
      </c>
      <c r="T158" s="8">
        <f t="shared" si="6"/>
        <v>23.84</v>
      </c>
      <c r="U158" s="8">
        <f t="shared" si="6"/>
        <v>24.91</v>
      </c>
      <c r="V158" s="68">
        <f t="shared" si="6"/>
        <v>25.86</v>
      </c>
    </row>
    <row r="159" spans="1:22" x14ac:dyDescent="0.25">
      <c r="A159" s="71" t="str">
        <f>Участники!A$4</f>
        <v>Б-3</v>
      </c>
      <c r="B159" s="77" t="str">
        <f>Участники!B$4</f>
        <v>Имя   Б-3</v>
      </c>
      <c r="C159" s="74">
        <f t="shared" si="7"/>
        <v>9.61</v>
      </c>
      <c r="D159" s="8">
        <f t="shared" si="6"/>
        <v>12.73</v>
      </c>
      <c r="E159" s="8">
        <f t="shared" si="6"/>
        <v>6.77</v>
      </c>
      <c r="F159" s="8">
        <f t="shared" si="6"/>
        <v>7.77</v>
      </c>
      <c r="G159" s="8">
        <f t="shared" si="6"/>
        <v>6.76</v>
      </c>
      <c r="H159" s="8">
        <f t="shared" si="6"/>
        <v>18.68</v>
      </c>
      <c r="I159" s="8">
        <f t="shared" si="6"/>
        <v>9.77</v>
      </c>
      <c r="J159" s="8">
        <f t="shared" si="6"/>
        <v>24.8</v>
      </c>
      <c r="K159" s="8">
        <f t="shared" si="6"/>
        <v>11.85</v>
      </c>
      <c r="L159" s="8">
        <f t="shared" si="6"/>
        <v>7.65</v>
      </c>
      <c r="M159" s="8">
        <f t="shared" si="6"/>
        <v>9.68</v>
      </c>
      <c r="N159" s="8">
        <f t="shared" si="6"/>
        <v>23.64</v>
      </c>
      <c r="O159" s="8">
        <f t="shared" si="6"/>
        <v>16.79</v>
      </c>
      <c r="P159" s="8">
        <f t="shared" si="6"/>
        <v>15.7</v>
      </c>
      <c r="Q159" s="8">
        <f t="shared" si="6"/>
        <v>18.739999999999998</v>
      </c>
      <c r="R159" s="8">
        <f t="shared" si="6"/>
        <v>22.69</v>
      </c>
      <c r="S159" s="8">
        <f t="shared" si="6"/>
        <v>20.76</v>
      </c>
      <c r="T159" s="8">
        <f t="shared" si="6"/>
        <v>20.74</v>
      </c>
      <c r="U159" s="8">
        <f t="shared" si="6"/>
        <v>21.87</v>
      </c>
      <c r="V159" s="68">
        <f t="shared" si="6"/>
        <v>16.71</v>
      </c>
    </row>
    <row r="160" spans="1:22" x14ac:dyDescent="0.25">
      <c r="A160" s="71" t="str">
        <f>Участники!A$5</f>
        <v>Б-4</v>
      </c>
      <c r="B160" s="77" t="str">
        <f>Участники!B$5</f>
        <v>Имя   Б-4</v>
      </c>
      <c r="C160" s="74">
        <f t="shared" si="7"/>
        <v>13.78</v>
      </c>
      <c r="D160" s="8">
        <f t="shared" si="6"/>
        <v>21.97</v>
      </c>
      <c r="E160" s="8">
        <f t="shared" si="6"/>
        <v>5.54</v>
      </c>
      <c r="F160" s="8">
        <f t="shared" si="6"/>
        <v>14.96</v>
      </c>
      <c r="G160" s="8">
        <f t="shared" si="6"/>
        <v>5.0199999999999996</v>
      </c>
      <c r="H160" s="8">
        <f t="shared" si="6"/>
        <v>30.85</v>
      </c>
      <c r="I160" s="8">
        <f t="shared" si="6"/>
        <v>13.94</v>
      </c>
      <c r="J160" s="8">
        <f t="shared" si="6"/>
        <v>29.87</v>
      </c>
      <c r="K160" s="8">
        <f t="shared" si="6"/>
        <v>11.94</v>
      </c>
      <c r="L160" s="8">
        <f t="shared" si="6"/>
        <v>21.98</v>
      </c>
      <c r="M160" s="8">
        <f t="shared" si="6"/>
        <v>10.91</v>
      </c>
      <c r="N160" s="8">
        <f t="shared" si="6"/>
        <v>31.8</v>
      </c>
      <c r="O160" s="8">
        <f t="shared" si="6"/>
        <v>15.88</v>
      </c>
      <c r="P160" s="8">
        <f t="shared" si="6"/>
        <v>22.86</v>
      </c>
      <c r="Q160" s="8">
        <f t="shared" si="6"/>
        <v>29.92</v>
      </c>
      <c r="R160" s="8">
        <f t="shared" si="6"/>
        <v>36.86</v>
      </c>
      <c r="S160" s="8">
        <f t="shared" si="6"/>
        <v>18.86</v>
      </c>
      <c r="T160" s="8">
        <f t="shared" si="6"/>
        <v>22.86</v>
      </c>
      <c r="U160" s="8">
        <f t="shared" si="6"/>
        <v>15.88</v>
      </c>
      <c r="V160" s="68">
        <f t="shared" si="6"/>
        <v>14.81</v>
      </c>
    </row>
    <row r="161" spans="1:22" x14ac:dyDescent="0.25">
      <c r="A161" s="71" t="str">
        <f>Участники!A$6</f>
        <v>Б-5</v>
      </c>
      <c r="B161" s="77" t="str">
        <f>Участники!B$6</f>
        <v>Имя   Б-5</v>
      </c>
      <c r="C161" s="74">
        <f t="shared" si="7"/>
        <v>19.82</v>
      </c>
      <c r="D161" s="8">
        <f t="shared" si="6"/>
        <v>16.899999999999999</v>
      </c>
      <c r="E161" s="8">
        <f t="shared" si="6"/>
        <v>20.99</v>
      </c>
      <c r="F161" s="8">
        <f t="shared" si="6"/>
        <v>4.72</v>
      </c>
      <c r="G161" s="8">
        <f t="shared" si="6"/>
        <v>14.95</v>
      </c>
      <c r="H161" s="8">
        <f t="shared" si="6"/>
        <v>14.86</v>
      </c>
      <c r="I161" s="8">
        <f t="shared" si="6"/>
        <v>20.98</v>
      </c>
      <c r="J161" s="8">
        <f t="shared" si="6"/>
        <v>14</v>
      </c>
      <c r="K161" s="8">
        <f t="shared" si="6"/>
        <v>15.96</v>
      </c>
      <c r="L161" s="8">
        <f t="shared" si="6"/>
        <v>7.04</v>
      </c>
      <c r="M161" s="8">
        <f t="shared" si="6"/>
        <v>20.83</v>
      </c>
      <c r="N161" s="8">
        <f t="shared" si="6"/>
        <v>21.68</v>
      </c>
      <c r="O161" s="8">
        <f t="shared" si="6"/>
        <v>20.91</v>
      </c>
      <c r="P161" s="8">
        <f t="shared" si="6"/>
        <v>10.78</v>
      </c>
      <c r="Q161" s="8">
        <f t="shared" si="6"/>
        <v>9.77</v>
      </c>
      <c r="R161" s="8">
        <f t="shared" si="6"/>
        <v>17.739999999999998</v>
      </c>
      <c r="S161" s="8">
        <f t="shared" si="6"/>
        <v>7.76</v>
      </c>
      <c r="T161" s="8">
        <f t="shared" si="6"/>
        <v>14.8</v>
      </c>
      <c r="U161" s="8">
        <f t="shared" si="6"/>
        <v>7.84</v>
      </c>
      <c r="V161" s="68">
        <f t="shared" si="6"/>
        <v>16.809999999999999</v>
      </c>
    </row>
    <row r="162" spans="1:22" x14ac:dyDescent="0.25">
      <c r="A162" s="71" t="str">
        <f>Участники!A$7</f>
        <v>Б-6</v>
      </c>
      <c r="B162" s="77" t="str">
        <f>Участники!B$7</f>
        <v>Имя   Б-6</v>
      </c>
      <c r="C162" s="74">
        <f t="shared" si="7"/>
        <v>23.83</v>
      </c>
      <c r="D162" s="8">
        <f t="shared" si="6"/>
        <v>24.95</v>
      </c>
      <c r="E162" s="8">
        <f t="shared" si="6"/>
        <v>9.92</v>
      </c>
      <c r="F162" s="8">
        <f t="shared" si="6"/>
        <v>7.79</v>
      </c>
      <c r="G162" s="8">
        <f t="shared" si="6"/>
        <v>5.18</v>
      </c>
      <c r="H162" s="8">
        <f t="shared" si="6"/>
        <v>13.81</v>
      </c>
      <c r="I162" s="8">
        <f t="shared" si="6"/>
        <v>23.98</v>
      </c>
      <c r="J162" s="8">
        <f t="shared" si="6"/>
        <v>17.04</v>
      </c>
      <c r="K162" s="8">
        <f t="shared" si="6"/>
        <v>9.91</v>
      </c>
      <c r="L162" s="8">
        <f t="shared" si="6"/>
        <v>7.04</v>
      </c>
      <c r="M162" s="8">
        <f t="shared" si="6"/>
        <v>25.86</v>
      </c>
      <c r="N162" s="8">
        <f t="shared" si="6"/>
        <v>26.68</v>
      </c>
      <c r="O162" s="8">
        <f t="shared" si="6"/>
        <v>12.85</v>
      </c>
      <c r="P162" s="8">
        <f t="shared" si="6"/>
        <v>18.809999999999999</v>
      </c>
      <c r="Q162" s="8">
        <f t="shared" si="6"/>
        <v>13.79</v>
      </c>
      <c r="R162" s="8">
        <f t="shared" si="6"/>
        <v>15.74</v>
      </c>
      <c r="S162" s="8">
        <f t="shared" si="6"/>
        <v>10.78</v>
      </c>
      <c r="T162" s="8">
        <f t="shared" si="6"/>
        <v>21.83</v>
      </c>
      <c r="U162" s="8">
        <f t="shared" si="6"/>
        <v>9.84</v>
      </c>
      <c r="V162" s="68">
        <f t="shared" si="6"/>
        <v>22.84</v>
      </c>
    </row>
    <row r="163" spans="1:22" x14ac:dyDescent="0.25">
      <c r="A163" s="71" t="str">
        <f>Участники!A$8</f>
        <v>Б-7</v>
      </c>
      <c r="B163" s="77" t="str">
        <f>Участники!B$8</f>
        <v>Имя   Б-7</v>
      </c>
      <c r="C163" s="74">
        <f t="shared" si="7"/>
        <v>23.79</v>
      </c>
      <c r="D163" s="8">
        <f t="shared" si="6"/>
        <v>22.87</v>
      </c>
      <c r="E163" s="8">
        <f t="shared" si="6"/>
        <v>22.95</v>
      </c>
      <c r="F163" s="8">
        <f t="shared" si="6"/>
        <v>14.73</v>
      </c>
      <c r="G163" s="8">
        <f t="shared" si="6"/>
        <v>20.87</v>
      </c>
      <c r="H163" s="8">
        <f t="shared" si="6"/>
        <v>13.66</v>
      </c>
      <c r="I163" s="8">
        <f t="shared" si="6"/>
        <v>16.78</v>
      </c>
      <c r="J163" s="8">
        <f t="shared" si="6"/>
        <v>15.879999999999999</v>
      </c>
      <c r="K163" s="8">
        <f t="shared" si="6"/>
        <v>17.8</v>
      </c>
      <c r="L163" s="8">
        <f t="shared" si="6"/>
        <v>6.86</v>
      </c>
      <c r="M163" s="8">
        <f t="shared" si="6"/>
        <v>18.66</v>
      </c>
      <c r="N163" s="8">
        <f t="shared" si="6"/>
        <v>22.43</v>
      </c>
      <c r="O163" s="8">
        <f t="shared" si="6"/>
        <v>20.7</v>
      </c>
      <c r="P163" s="8">
        <f t="shared" si="6"/>
        <v>13.55</v>
      </c>
      <c r="Q163" s="8">
        <f t="shared" si="6"/>
        <v>10.51</v>
      </c>
      <c r="R163" s="8">
        <f t="shared" si="6"/>
        <v>11.46</v>
      </c>
      <c r="S163" s="8">
        <f t="shared" si="6"/>
        <v>8.4600000000000009</v>
      </c>
      <c r="T163" s="8">
        <f t="shared" si="6"/>
        <v>11.49</v>
      </c>
      <c r="U163" s="8">
        <f t="shared" si="6"/>
        <v>12.51</v>
      </c>
      <c r="V163" s="68">
        <f t="shared" si="6"/>
        <v>24.81</v>
      </c>
    </row>
    <row r="164" spans="1:22" x14ac:dyDescent="0.25">
      <c r="A164" s="71" t="str">
        <f>Участники!A$9</f>
        <v>Б-8</v>
      </c>
      <c r="B164" s="77" t="str">
        <f>Участники!B$9</f>
        <v>Имя   Б-8</v>
      </c>
      <c r="C164" s="74">
        <f t="shared" si="7"/>
        <v>24.8</v>
      </c>
      <c r="D164" s="8">
        <f t="shared" si="6"/>
        <v>20.86</v>
      </c>
      <c r="E164" s="8">
        <f t="shared" si="6"/>
        <v>22.95</v>
      </c>
      <c r="F164" s="8">
        <f t="shared" si="6"/>
        <v>14.73</v>
      </c>
      <c r="G164" s="8">
        <f t="shared" si="6"/>
        <v>20.87</v>
      </c>
      <c r="H164" s="8">
        <f t="shared" si="6"/>
        <v>12.61</v>
      </c>
      <c r="I164" s="8">
        <f t="shared" si="6"/>
        <v>20.86</v>
      </c>
      <c r="J164" s="8">
        <f t="shared" si="6"/>
        <v>13.86</v>
      </c>
      <c r="K164" s="8">
        <f t="shared" si="6"/>
        <v>14.71</v>
      </c>
      <c r="L164" s="8">
        <f t="shared" si="6"/>
        <v>6.86</v>
      </c>
      <c r="M164" s="8">
        <f t="shared" si="6"/>
        <v>16.649999999999999</v>
      </c>
      <c r="N164" s="8">
        <f t="shared" si="6"/>
        <v>20.39</v>
      </c>
      <c r="O164" s="8">
        <f t="shared" si="6"/>
        <v>18.690000000000001</v>
      </c>
      <c r="P164" s="8">
        <f t="shared" si="6"/>
        <v>11.54</v>
      </c>
      <c r="Q164" s="8">
        <f t="shared" si="6"/>
        <v>16.55</v>
      </c>
      <c r="R164" s="8">
        <f t="shared" si="6"/>
        <v>14.5</v>
      </c>
      <c r="S164" s="8">
        <f t="shared" si="6"/>
        <v>14.5</v>
      </c>
      <c r="T164" s="8">
        <f t="shared" si="6"/>
        <v>9.48</v>
      </c>
      <c r="U164" s="8">
        <f t="shared" si="6"/>
        <v>10.5</v>
      </c>
      <c r="V164" s="68">
        <f t="shared" si="6"/>
        <v>22.8</v>
      </c>
    </row>
    <row r="165" spans="1:22" x14ac:dyDescent="0.25">
      <c r="A165" s="71" t="str">
        <f>Участники!A$10</f>
        <v>Б-9</v>
      </c>
      <c r="B165" s="77" t="str">
        <f>Участники!B$10</f>
        <v>Имя   Б-9</v>
      </c>
      <c r="C165" s="74">
        <f t="shared" si="7"/>
        <v>10.55</v>
      </c>
      <c r="D165" s="8">
        <f t="shared" si="6"/>
        <v>13.81</v>
      </c>
      <c r="E165" s="8">
        <f t="shared" si="6"/>
        <v>5.79</v>
      </c>
      <c r="F165" s="8">
        <f t="shared" si="6"/>
        <v>8.83</v>
      </c>
      <c r="G165" s="8">
        <f t="shared" si="6"/>
        <v>8.77</v>
      </c>
      <c r="H165" s="8">
        <f t="shared" si="6"/>
        <v>16.39</v>
      </c>
      <c r="I165" s="8">
        <f t="shared" si="6"/>
        <v>13.86</v>
      </c>
      <c r="J165" s="8">
        <f t="shared" si="6"/>
        <v>8.18</v>
      </c>
      <c r="K165" s="8">
        <f t="shared" si="6"/>
        <v>12.88</v>
      </c>
      <c r="L165" s="8">
        <f t="shared" si="6"/>
        <v>15.85</v>
      </c>
      <c r="M165" s="8">
        <f t="shared" si="6"/>
        <v>21.79</v>
      </c>
      <c r="N165" s="8">
        <f t="shared" si="6"/>
        <v>23.58</v>
      </c>
      <c r="O165" s="8">
        <f t="shared" si="6"/>
        <v>22.87</v>
      </c>
      <c r="P165" s="8">
        <f t="shared" si="6"/>
        <v>25.82</v>
      </c>
      <c r="Q165" s="8">
        <f t="shared" si="6"/>
        <v>25.84</v>
      </c>
      <c r="R165" s="8">
        <f t="shared" si="6"/>
        <v>35.83</v>
      </c>
      <c r="S165" s="8">
        <f t="shared" si="6"/>
        <v>32.9</v>
      </c>
      <c r="T165" s="8">
        <f t="shared" si="6"/>
        <v>29.86</v>
      </c>
      <c r="U165" s="8">
        <f t="shared" si="6"/>
        <v>23.88</v>
      </c>
      <c r="V165" s="68">
        <f t="shared" si="6"/>
        <v>30.88</v>
      </c>
    </row>
    <row r="166" spans="1:22" x14ac:dyDescent="0.25">
      <c r="A166" s="71" t="str">
        <f>Участники!A$11</f>
        <v>Б-10</v>
      </c>
      <c r="B166" s="77" t="str">
        <f>Участники!B$11</f>
        <v>Имя   Б-10</v>
      </c>
      <c r="C166" s="74">
        <f t="shared" si="7"/>
        <v>22.87</v>
      </c>
      <c r="D166" s="8">
        <f t="shared" si="6"/>
        <v>13.95</v>
      </c>
      <c r="E166" s="8">
        <f t="shared" si="6"/>
        <v>3.89</v>
      </c>
      <c r="F166" s="8">
        <f t="shared" si="6"/>
        <v>4.91</v>
      </c>
      <c r="G166" s="8">
        <f t="shared" si="6"/>
        <v>14.96</v>
      </c>
      <c r="H166" s="8">
        <f t="shared" si="6"/>
        <v>29.56</v>
      </c>
      <c r="I166" s="8">
        <f t="shared" si="6"/>
        <v>18.98</v>
      </c>
      <c r="J166" s="8">
        <f t="shared" si="6"/>
        <v>12.75</v>
      </c>
      <c r="K166" s="8">
        <f t="shared" si="6"/>
        <v>16.98</v>
      </c>
      <c r="L166" s="8">
        <f t="shared" si="6"/>
        <v>25.99</v>
      </c>
      <c r="M166" s="8">
        <f t="shared" si="6"/>
        <v>19.86</v>
      </c>
      <c r="N166" s="8">
        <f t="shared" si="6"/>
        <v>20.63</v>
      </c>
      <c r="O166" s="8">
        <f t="shared" si="6"/>
        <v>22.94</v>
      </c>
      <c r="P166" s="8">
        <f t="shared" si="6"/>
        <v>19.86</v>
      </c>
      <c r="Q166" s="8">
        <f t="shared" si="6"/>
        <v>31.95</v>
      </c>
      <c r="R166" s="8">
        <f t="shared" si="6"/>
        <v>23.84</v>
      </c>
      <c r="S166" s="8">
        <f t="shared" si="6"/>
        <v>31.95</v>
      </c>
      <c r="T166" s="8">
        <f t="shared" si="6"/>
        <v>28.89</v>
      </c>
      <c r="U166" s="8">
        <f t="shared" si="6"/>
        <v>29.96</v>
      </c>
      <c r="V166" s="68">
        <f t="shared" si="6"/>
        <v>19.86</v>
      </c>
    </row>
    <row r="167" spans="1:22" x14ac:dyDescent="0.25">
      <c r="A167" s="71" t="str">
        <f>Участники!A$12</f>
        <v>Б-11</v>
      </c>
      <c r="B167" s="77" t="str">
        <f>Участники!B$12</f>
        <v>Имя   Б-11</v>
      </c>
      <c r="C167" s="74">
        <f t="shared" si="7"/>
        <v>24.65</v>
      </c>
      <c r="D167" s="8">
        <f t="shared" si="6"/>
        <v>28.79</v>
      </c>
      <c r="E167" s="8">
        <f t="shared" si="6"/>
        <v>20.78</v>
      </c>
      <c r="F167" s="8">
        <f t="shared" si="6"/>
        <v>20.77</v>
      </c>
      <c r="G167" s="8">
        <f t="shared" si="6"/>
        <v>20.76</v>
      </c>
      <c r="H167" s="8">
        <f t="shared" si="6"/>
        <v>22.27</v>
      </c>
      <c r="I167" s="8">
        <f t="shared" si="6"/>
        <v>18.739999999999998</v>
      </c>
      <c r="J167" s="8">
        <f t="shared" si="6"/>
        <v>21.52</v>
      </c>
      <c r="K167" s="8">
        <f t="shared" si="6"/>
        <v>13.65</v>
      </c>
      <c r="L167" s="8">
        <f t="shared" si="6"/>
        <v>16.71</v>
      </c>
      <c r="M167" s="8">
        <f t="shared" si="6"/>
        <v>22.6</v>
      </c>
      <c r="N167" s="8">
        <f t="shared" si="6"/>
        <v>16.309999999999999</v>
      </c>
      <c r="O167" s="8">
        <f t="shared" si="6"/>
        <v>20.65</v>
      </c>
      <c r="P167" s="8">
        <f t="shared" si="6"/>
        <v>19.57</v>
      </c>
      <c r="Q167" s="8">
        <f t="shared" si="6"/>
        <v>19.600000000000001</v>
      </c>
      <c r="R167" s="8">
        <f t="shared" si="6"/>
        <v>20.52</v>
      </c>
      <c r="S167" s="8">
        <f t="shared" si="6"/>
        <v>17.579999999999998</v>
      </c>
      <c r="T167" s="8">
        <f t="shared" si="6"/>
        <v>15.53</v>
      </c>
      <c r="U167" s="8">
        <f t="shared" si="6"/>
        <v>14.59</v>
      </c>
      <c r="V167" s="68">
        <f t="shared" si="6"/>
        <v>33.86</v>
      </c>
    </row>
    <row r="168" spans="1:22" x14ac:dyDescent="0.25">
      <c r="A168" s="71" t="str">
        <f>Участники!A$13</f>
        <v>Б-12</v>
      </c>
      <c r="B168" s="77" t="str">
        <f>Участники!B$13</f>
        <v>Имя   Б-12</v>
      </c>
      <c r="C168" s="74">
        <f t="shared" si="7"/>
        <v>12.71</v>
      </c>
      <c r="D168" s="8">
        <f t="shared" si="6"/>
        <v>5.74</v>
      </c>
      <c r="E168" s="8">
        <f t="shared" si="6"/>
        <v>5.82</v>
      </c>
      <c r="F168" s="8">
        <f t="shared" si="6"/>
        <v>7.83</v>
      </c>
      <c r="G168" s="8">
        <f t="shared" si="6"/>
        <v>8.7799999999999994</v>
      </c>
      <c r="H168" s="8">
        <f t="shared" si="6"/>
        <v>12.25</v>
      </c>
      <c r="I168" s="8">
        <f t="shared" si="6"/>
        <v>10.79</v>
      </c>
      <c r="J168" s="8">
        <f t="shared" si="6"/>
        <v>16.64</v>
      </c>
      <c r="K168" s="8">
        <f t="shared" si="6"/>
        <v>12.88</v>
      </c>
      <c r="L168" s="8">
        <f t="shared" si="6"/>
        <v>16.89</v>
      </c>
      <c r="M168" s="8">
        <f t="shared" si="6"/>
        <v>26.81</v>
      </c>
      <c r="N168" s="8">
        <f t="shared" si="6"/>
        <v>19.510000000000002</v>
      </c>
      <c r="O168" s="8">
        <f t="shared" si="6"/>
        <v>24.88</v>
      </c>
      <c r="P168" s="8">
        <f t="shared" si="6"/>
        <v>29.84</v>
      </c>
      <c r="Q168" s="8">
        <f t="shared" si="6"/>
        <v>25.85</v>
      </c>
      <c r="R168" s="8">
        <f t="shared" si="6"/>
        <v>28.81</v>
      </c>
      <c r="S168" s="8">
        <f t="shared" si="6"/>
        <v>27.87</v>
      </c>
      <c r="T168" s="8">
        <f t="shared" si="6"/>
        <v>33.880000000000003</v>
      </c>
      <c r="U168" s="8">
        <f t="shared" si="6"/>
        <v>30.94</v>
      </c>
      <c r="V168" s="68">
        <f t="shared" si="6"/>
        <v>35.9</v>
      </c>
    </row>
    <row r="169" spans="1:22" x14ac:dyDescent="0.25">
      <c r="A169" s="71" t="str">
        <f>Участники!A$14</f>
        <v>Б-13</v>
      </c>
      <c r="B169" s="77" t="str">
        <f>Участники!B$14</f>
        <v>Имя   Б-13</v>
      </c>
      <c r="C169" s="74">
        <f t="shared" si="7"/>
        <v>13.72</v>
      </c>
      <c r="D169" s="8">
        <f t="shared" si="6"/>
        <v>11.81</v>
      </c>
      <c r="E169" s="8">
        <f t="shared" si="6"/>
        <v>5.82</v>
      </c>
      <c r="F169" s="8">
        <f t="shared" si="6"/>
        <v>7.83</v>
      </c>
      <c r="G169" s="8">
        <f t="shared" si="6"/>
        <v>9.84</v>
      </c>
      <c r="H169" s="8">
        <f t="shared" si="6"/>
        <v>13.27</v>
      </c>
      <c r="I169" s="8">
        <f t="shared" si="6"/>
        <v>12.86</v>
      </c>
      <c r="J169" s="8">
        <f t="shared" si="6"/>
        <v>14.62</v>
      </c>
      <c r="K169" s="8">
        <f t="shared" si="6"/>
        <v>12.88</v>
      </c>
      <c r="L169" s="8">
        <f t="shared" si="6"/>
        <v>10.81</v>
      </c>
      <c r="M169" s="8">
        <f t="shared" si="6"/>
        <v>29.82</v>
      </c>
      <c r="N169" s="8">
        <f t="shared" si="6"/>
        <v>18.489999999999998</v>
      </c>
      <c r="O169" s="8">
        <f t="shared" si="6"/>
        <v>26.89</v>
      </c>
      <c r="P169" s="8">
        <f t="shared" si="6"/>
        <v>32.85</v>
      </c>
      <c r="Q169" s="8">
        <f t="shared" si="6"/>
        <v>25.85</v>
      </c>
      <c r="R169" s="8">
        <f t="shared" si="6"/>
        <v>28.81</v>
      </c>
      <c r="S169" s="8">
        <f t="shared" si="6"/>
        <v>27.87</v>
      </c>
      <c r="T169" s="8">
        <f t="shared" si="6"/>
        <v>36.89</v>
      </c>
      <c r="U169" s="8">
        <f t="shared" si="6"/>
        <v>32.950000000000003</v>
      </c>
      <c r="V169" s="68">
        <f t="shared" si="6"/>
        <v>38.909999999999997</v>
      </c>
    </row>
    <row r="170" spans="1:22" x14ac:dyDescent="0.25">
      <c r="A170" s="71" t="str">
        <f>Участники!A$15</f>
        <v>Б-14</v>
      </c>
      <c r="B170" s="77" t="str">
        <f>Участники!B$15</f>
        <v>Имя   Б-14</v>
      </c>
      <c r="C170" s="74">
        <f t="shared" si="7"/>
        <v>14.73</v>
      </c>
      <c r="D170" s="8">
        <f t="shared" si="6"/>
        <v>11.81</v>
      </c>
      <c r="E170" s="8">
        <f t="shared" si="6"/>
        <v>3.75</v>
      </c>
      <c r="F170" s="8">
        <f t="shared" si="6"/>
        <v>7.83</v>
      </c>
      <c r="G170" s="8">
        <f t="shared" si="6"/>
        <v>9.84</v>
      </c>
      <c r="H170" s="8">
        <f t="shared" si="6"/>
        <v>11.22</v>
      </c>
      <c r="I170" s="8">
        <f t="shared" si="6"/>
        <v>11.83</v>
      </c>
      <c r="J170" s="8">
        <f t="shared" si="6"/>
        <v>13.6</v>
      </c>
      <c r="K170" s="8">
        <f t="shared" si="6"/>
        <v>12.88</v>
      </c>
      <c r="L170" s="8">
        <f t="shared" si="6"/>
        <v>14.84</v>
      </c>
      <c r="M170" s="8">
        <f t="shared" si="6"/>
        <v>20.78</v>
      </c>
      <c r="N170" s="8">
        <f t="shared" si="6"/>
        <v>15.42</v>
      </c>
      <c r="O170" s="8">
        <f t="shared" si="6"/>
        <v>21.87</v>
      </c>
      <c r="P170" s="8">
        <f t="shared" si="6"/>
        <v>23.81</v>
      </c>
      <c r="Q170" s="8">
        <f t="shared" si="6"/>
        <v>16.420000000000002</v>
      </c>
      <c r="R170" s="8">
        <f t="shared" si="6"/>
        <v>17.36</v>
      </c>
      <c r="S170" s="8">
        <f t="shared" si="6"/>
        <v>18.440000000000001</v>
      </c>
      <c r="T170" s="8">
        <f t="shared" si="6"/>
        <v>27.85</v>
      </c>
      <c r="U170" s="8">
        <f t="shared" si="6"/>
        <v>27.93</v>
      </c>
      <c r="V170" s="68">
        <f t="shared" si="6"/>
        <v>29.87</v>
      </c>
    </row>
    <row r="171" spans="1:22" x14ac:dyDescent="0.25">
      <c r="A171" s="71" t="str">
        <f>Участники!A$16</f>
        <v>Б-15</v>
      </c>
      <c r="B171" s="77" t="str">
        <f>Участники!B$16</f>
        <v>Имя   Б-15</v>
      </c>
      <c r="C171" s="74">
        <f t="shared" si="7"/>
        <v>15.74</v>
      </c>
      <c r="D171" s="8">
        <f t="shared" si="6"/>
        <v>11.81</v>
      </c>
      <c r="E171" s="8">
        <f t="shared" si="6"/>
        <v>5.82</v>
      </c>
      <c r="F171" s="8">
        <f t="shared" si="6"/>
        <v>7.83</v>
      </c>
      <c r="G171" s="8">
        <f t="shared" si="6"/>
        <v>9.84</v>
      </c>
      <c r="H171" s="8">
        <f t="shared" ref="D171:V176" si="8">H67-H146/100</f>
        <v>10.17</v>
      </c>
      <c r="I171" s="8">
        <f t="shared" si="8"/>
        <v>12.86</v>
      </c>
      <c r="J171" s="8">
        <f t="shared" si="8"/>
        <v>12.58</v>
      </c>
      <c r="K171" s="8">
        <f t="shared" si="8"/>
        <v>12.88</v>
      </c>
      <c r="L171" s="8">
        <f t="shared" si="8"/>
        <v>16.89</v>
      </c>
      <c r="M171" s="8">
        <f t="shared" si="8"/>
        <v>26.81</v>
      </c>
      <c r="N171" s="8">
        <f t="shared" si="8"/>
        <v>15.42</v>
      </c>
      <c r="O171" s="8">
        <f t="shared" si="8"/>
        <v>31.91</v>
      </c>
      <c r="P171" s="8">
        <f t="shared" si="8"/>
        <v>29.84</v>
      </c>
      <c r="Q171" s="8">
        <f t="shared" si="8"/>
        <v>25.85</v>
      </c>
      <c r="R171" s="8">
        <f t="shared" si="8"/>
        <v>24.78</v>
      </c>
      <c r="S171" s="8">
        <f t="shared" si="8"/>
        <v>27.87</v>
      </c>
      <c r="T171" s="8">
        <f t="shared" si="8"/>
        <v>33.880000000000003</v>
      </c>
      <c r="U171" s="8">
        <f t="shared" si="8"/>
        <v>37.97</v>
      </c>
      <c r="V171" s="68">
        <f t="shared" si="8"/>
        <v>35.9</v>
      </c>
    </row>
    <row r="172" spans="1:22" x14ac:dyDescent="0.25">
      <c r="A172" s="71" t="str">
        <f>Участники!A$17</f>
        <v>Б-16</v>
      </c>
      <c r="B172" s="77" t="str">
        <f>Участники!B$17</f>
        <v>Имя   Б-16</v>
      </c>
      <c r="C172" s="74">
        <f t="shared" si="7"/>
        <v>16.75</v>
      </c>
      <c r="D172" s="8">
        <f t="shared" si="8"/>
        <v>4.7300000000000004</v>
      </c>
      <c r="E172" s="8">
        <f t="shared" si="8"/>
        <v>5.82</v>
      </c>
      <c r="F172" s="8">
        <f t="shared" si="8"/>
        <v>7.83</v>
      </c>
      <c r="G172" s="8">
        <f t="shared" si="8"/>
        <v>9.84</v>
      </c>
      <c r="H172" s="8">
        <f t="shared" si="8"/>
        <v>9.1199999999999992</v>
      </c>
      <c r="I172" s="8">
        <f t="shared" si="8"/>
        <v>7.77</v>
      </c>
      <c r="J172" s="8">
        <f t="shared" si="8"/>
        <v>11.56</v>
      </c>
      <c r="K172" s="8">
        <f t="shared" si="8"/>
        <v>10.8</v>
      </c>
      <c r="L172" s="8">
        <f t="shared" si="8"/>
        <v>13.83</v>
      </c>
      <c r="M172" s="8">
        <f t="shared" si="8"/>
        <v>30.84</v>
      </c>
      <c r="N172" s="8">
        <f t="shared" si="8"/>
        <v>15.42</v>
      </c>
      <c r="O172" s="8">
        <f t="shared" si="8"/>
        <v>28.9</v>
      </c>
      <c r="P172" s="8">
        <f t="shared" si="8"/>
        <v>33.869999999999997</v>
      </c>
      <c r="Q172" s="8">
        <f t="shared" si="8"/>
        <v>22.83</v>
      </c>
      <c r="R172" s="8">
        <f t="shared" si="8"/>
        <v>26.8</v>
      </c>
      <c r="S172" s="8">
        <f t="shared" si="8"/>
        <v>24.85</v>
      </c>
      <c r="T172" s="8">
        <f t="shared" si="8"/>
        <v>37.909999999999997</v>
      </c>
      <c r="U172" s="8">
        <f t="shared" si="8"/>
        <v>34.96</v>
      </c>
      <c r="V172" s="68">
        <f t="shared" si="8"/>
        <v>39.93</v>
      </c>
    </row>
    <row r="173" spans="1:22" x14ac:dyDescent="0.25">
      <c r="A173" s="71" t="str">
        <f>Участники!A$18</f>
        <v>Б-17</v>
      </c>
      <c r="B173" s="77" t="str">
        <f>Участники!B$18</f>
        <v>Имя   Б-17</v>
      </c>
      <c r="C173" s="74">
        <f t="shared" si="7"/>
        <v>17.760000000000002</v>
      </c>
      <c r="D173" s="8">
        <f t="shared" si="8"/>
        <v>11.81</v>
      </c>
      <c r="E173" s="8">
        <f t="shared" si="8"/>
        <v>5.82</v>
      </c>
      <c r="F173" s="8">
        <f t="shared" si="8"/>
        <v>5.77</v>
      </c>
      <c r="G173" s="8">
        <f t="shared" si="8"/>
        <v>9.84</v>
      </c>
      <c r="H173" s="8">
        <f t="shared" si="8"/>
        <v>6.99</v>
      </c>
      <c r="I173" s="8">
        <f t="shared" si="8"/>
        <v>12.86</v>
      </c>
      <c r="J173" s="8">
        <f t="shared" si="8"/>
        <v>10.54</v>
      </c>
      <c r="K173" s="8">
        <f t="shared" si="8"/>
        <v>12.88</v>
      </c>
      <c r="L173" s="8">
        <f t="shared" si="8"/>
        <v>16.89</v>
      </c>
      <c r="M173" s="8">
        <f t="shared" si="8"/>
        <v>24.8</v>
      </c>
      <c r="N173" s="8">
        <f t="shared" si="8"/>
        <v>14.35</v>
      </c>
      <c r="O173" s="8">
        <f t="shared" si="8"/>
        <v>28.9</v>
      </c>
      <c r="P173" s="8">
        <f t="shared" si="8"/>
        <v>27.83</v>
      </c>
      <c r="Q173" s="8">
        <f t="shared" si="8"/>
        <v>29.88</v>
      </c>
      <c r="R173" s="8">
        <f t="shared" si="8"/>
        <v>28.81</v>
      </c>
      <c r="S173" s="8">
        <f t="shared" si="8"/>
        <v>31.9</v>
      </c>
      <c r="T173" s="8">
        <f t="shared" si="8"/>
        <v>31.87</v>
      </c>
      <c r="U173" s="8">
        <f t="shared" si="8"/>
        <v>34.96</v>
      </c>
      <c r="V173" s="68">
        <f t="shared" si="8"/>
        <v>33.89</v>
      </c>
    </row>
    <row r="174" spans="1:22" x14ac:dyDescent="0.25">
      <c r="A174" s="71" t="str">
        <f>Участники!A$19</f>
        <v>Б-18</v>
      </c>
      <c r="B174" s="77" t="str">
        <f>Участники!B$19</f>
        <v>Имя   Б-18</v>
      </c>
      <c r="C174" s="74">
        <f t="shared" si="7"/>
        <v>30.95</v>
      </c>
      <c r="D174" s="8">
        <f t="shared" si="8"/>
        <v>18.899999999999999</v>
      </c>
      <c r="E174" s="8">
        <f t="shared" si="8"/>
        <v>7.94</v>
      </c>
      <c r="F174" s="8">
        <f t="shared" si="8"/>
        <v>20.99</v>
      </c>
      <c r="G174" s="8">
        <f t="shared" si="8"/>
        <v>9.94</v>
      </c>
      <c r="H174" s="8">
        <f t="shared" si="8"/>
        <v>13.13</v>
      </c>
      <c r="I174" s="8">
        <f t="shared" si="8"/>
        <v>6.14</v>
      </c>
      <c r="J174" s="8">
        <f t="shared" si="8"/>
        <v>18.64</v>
      </c>
      <c r="K174" s="8">
        <f t="shared" si="8"/>
        <v>8.94</v>
      </c>
      <c r="L174" s="8">
        <f t="shared" si="8"/>
        <v>5.72</v>
      </c>
      <c r="M174" s="8">
        <f t="shared" si="8"/>
        <v>10.33</v>
      </c>
      <c r="N174" s="8">
        <f t="shared" si="8"/>
        <v>12.870000000000001</v>
      </c>
      <c r="O174" s="8">
        <f t="shared" si="8"/>
        <v>12.41</v>
      </c>
      <c r="P174" s="8">
        <f t="shared" si="8"/>
        <v>1.53</v>
      </c>
      <c r="Q174" s="8">
        <f t="shared" si="8"/>
        <v>17.36</v>
      </c>
      <c r="R174" s="8">
        <f t="shared" si="8"/>
        <v>5.25</v>
      </c>
      <c r="S174" s="8">
        <f t="shared" si="8"/>
        <v>13.35</v>
      </c>
      <c r="T174" s="8">
        <f t="shared" si="8"/>
        <v>5.32</v>
      </c>
      <c r="U174" s="8">
        <f t="shared" si="8"/>
        <v>4.3600000000000003</v>
      </c>
      <c r="V174" s="68">
        <f t="shared" si="8"/>
        <v>13.36</v>
      </c>
    </row>
    <row r="175" spans="1:22" x14ac:dyDescent="0.25">
      <c r="A175" s="71" t="str">
        <f>Участники!A$20</f>
        <v>Б-19</v>
      </c>
      <c r="B175" s="77" t="str">
        <f>Участники!B$20</f>
        <v>Имя   Б-19</v>
      </c>
      <c r="C175" s="74">
        <f t="shared" si="7"/>
        <v>32.93</v>
      </c>
      <c r="D175" s="8">
        <f t="shared" si="8"/>
        <v>12.91</v>
      </c>
      <c r="E175" s="8">
        <f t="shared" si="8"/>
        <v>9.92</v>
      </c>
      <c r="F175" s="8">
        <f t="shared" si="8"/>
        <v>6.91</v>
      </c>
      <c r="G175" s="8">
        <f t="shared" si="8"/>
        <v>2.96</v>
      </c>
      <c r="H175" s="8">
        <f t="shared" si="8"/>
        <v>7.04</v>
      </c>
      <c r="I175" s="8">
        <f t="shared" si="8"/>
        <v>17.940000000000001</v>
      </c>
      <c r="J175" s="8">
        <f t="shared" si="8"/>
        <v>20.61</v>
      </c>
      <c r="K175" s="8">
        <f t="shared" si="8"/>
        <v>10.92</v>
      </c>
      <c r="L175" s="8">
        <f t="shared" si="8"/>
        <v>3.83</v>
      </c>
      <c r="M175" s="8">
        <f t="shared" si="8"/>
        <v>17.809999999999999</v>
      </c>
      <c r="N175" s="8">
        <f t="shared" si="8"/>
        <v>4.28</v>
      </c>
      <c r="O175" s="8">
        <f t="shared" si="8"/>
        <v>13.86</v>
      </c>
      <c r="P175" s="8">
        <f t="shared" si="8"/>
        <v>10.91</v>
      </c>
      <c r="Q175" s="8">
        <f t="shared" si="8"/>
        <v>21.84</v>
      </c>
      <c r="R175" s="8">
        <f t="shared" si="8"/>
        <v>21.78</v>
      </c>
      <c r="S175" s="8">
        <f t="shared" si="8"/>
        <v>21.84</v>
      </c>
      <c r="T175" s="8">
        <f t="shared" si="8"/>
        <v>24.84</v>
      </c>
      <c r="U175" s="8">
        <f t="shared" si="8"/>
        <v>25.9</v>
      </c>
      <c r="V175" s="68">
        <f t="shared" si="8"/>
        <v>24.84</v>
      </c>
    </row>
    <row r="176" spans="1:22" ht="15.75" thickBot="1" x14ac:dyDescent="0.3">
      <c r="A176" s="72" t="str">
        <f>Участники!A$21</f>
        <v>Б-20</v>
      </c>
      <c r="B176" s="78" t="str">
        <f>Участники!B$21</f>
        <v>Имя   Б-20</v>
      </c>
      <c r="C176" s="75">
        <f t="shared" si="7"/>
        <v>26.94</v>
      </c>
      <c r="D176" s="15">
        <f t="shared" si="8"/>
        <v>12.94</v>
      </c>
      <c r="E176" s="15">
        <f t="shared" si="8"/>
        <v>9.9499999999999993</v>
      </c>
      <c r="F176" s="15">
        <f t="shared" si="8"/>
        <v>19.96</v>
      </c>
      <c r="G176" s="15">
        <f t="shared" si="8"/>
        <v>7.94</v>
      </c>
      <c r="H176" s="15">
        <f t="shared" si="8"/>
        <v>24.91</v>
      </c>
      <c r="I176" s="15">
        <f t="shared" si="8"/>
        <v>23.99</v>
      </c>
      <c r="J176" s="15">
        <f t="shared" si="8"/>
        <v>26.94</v>
      </c>
      <c r="K176" s="15">
        <f t="shared" si="8"/>
        <v>6.94</v>
      </c>
      <c r="L176" s="15">
        <f t="shared" si="8"/>
        <v>13.95</v>
      </c>
      <c r="M176" s="15">
        <f t="shared" si="8"/>
        <v>4.01</v>
      </c>
      <c r="N176" s="15">
        <f t="shared" si="8"/>
        <v>25.8</v>
      </c>
      <c r="O176" s="15">
        <f t="shared" si="8"/>
        <v>33.97</v>
      </c>
      <c r="P176" s="15">
        <f t="shared" si="8"/>
        <v>6.8</v>
      </c>
      <c r="Q176" s="15">
        <f t="shared" si="8"/>
        <v>25.92</v>
      </c>
      <c r="R176" s="15">
        <f t="shared" si="8"/>
        <v>28.84</v>
      </c>
      <c r="S176" s="15">
        <f t="shared" si="8"/>
        <v>25.92</v>
      </c>
      <c r="T176" s="15">
        <f t="shared" si="8"/>
        <v>10.81</v>
      </c>
      <c r="U176" s="15">
        <f t="shared" si="8"/>
        <v>32.96</v>
      </c>
      <c r="V176" s="69">
        <f t="shared" si="8"/>
        <v>5.21</v>
      </c>
    </row>
    <row r="177" spans="1:22" x14ac:dyDescent="0.25">
      <c r="A177" s="31"/>
      <c r="B177" s="60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x14ac:dyDescent="0.25">
      <c r="A178" s="31"/>
      <c r="B178" s="60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x14ac:dyDescent="0.25">
      <c r="A179" s="31"/>
      <c r="B179" s="60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x14ac:dyDescent="0.25">
      <c r="A180" s="31"/>
      <c r="B180" s="60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x14ac:dyDescent="0.25">
      <c r="A181" s="31"/>
      <c r="B181" s="60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x14ac:dyDescent="0.25">
      <c r="A182" s="31"/>
      <c r="B182" s="60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x14ac:dyDescent="0.25">
      <c r="A183" s="31"/>
      <c r="B183" s="60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x14ac:dyDescent="0.25">
      <c r="A184" s="31"/>
      <c r="B184" s="60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x14ac:dyDescent="0.25">
      <c r="A185" s="31"/>
      <c r="B185" s="60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x14ac:dyDescent="0.25">
      <c r="A186" s="31"/>
      <c r="B186" s="60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x14ac:dyDescent="0.25">
      <c r="A187" s="31"/>
      <c r="B187" s="60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x14ac:dyDescent="0.25">
      <c r="A188" s="31"/>
      <c r="B188" s="60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x14ac:dyDescent="0.25">
      <c r="A189" s="31"/>
      <c r="B189" s="60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</sheetData>
  <conditionalFormatting sqref="C157:V176">
    <cfRule type="colorScale" priority="1">
      <colorScale>
        <cfvo type="min"/>
        <cfvo type="percentile" val="15"/>
        <cfvo type="max"/>
        <color theme="9" tint="-0.249977111117893"/>
        <color theme="0"/>
        <color theme="0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6"/>
  <sheetViews>
    <sheetView tabSelected="1" workbookViewId="0">
      <selection activeCell="S60" sqref="S60"/>
    </sheetView>
  </sheetViews>
  <sheetFormatPr defaultRowHeight="15" x14ac:dyDescent="0.25"/>
  <cols>
    <col min="1" max="1" width="9.140625" style="1"/>
    <col min="2" max="2" width="25" customWidth="1"/>
  </cols>
  <sheetData>
    <row r="1" spans="1:22" x14ac:dyDescent="0.25">
      <c r="A1" s="63"/>
      <c r="B1" s="64" t="s">
        <v>145</v>
      </c>
      <c r="C1" s="58" t="str">
        <f>Участники!E$2</f>
        <v>А-1</v>
      </c>
      <c r="D1" s="58" t="str">
        <f>Участники!E$3</f>
        <v>А-2</v>
      </c>
      <c r="E1" s="58" t="str">
        <f>Участники!E$4</f>
        <v>А-3</v>
      </c>
      <c r="F1" s="58" t="str">
        <f>Участники!E$5</f>
        <v>А-4</v>
      </c>
      <c r="G1" s="58" t="str">
        <f>Участники!E$6</f>
        <v>А-5</v>
      </c>
      <c r="H1" s="58" t="str">
        <f>Участники!E$7</f>
        <v>А-6</v>
      </c>
      <c r="I1" s="58" t="str">
        <f>Участники!E$8</f>
        <v>А-7</v>
      </c>
      <c r="J1" s="58" t="str">
        <f>Участники!E$9</f>
        <v>А-8</v>
      </c>
      <c r="K1" s="58" t="str">
        <f>Участники!E$10</f>
        <v>А-9</v>
      </c>
      <c r="L1" s="58" t="str">
        <f>Участники!E$11</f>
        <v>А-10</v>
      </c>
      <c r="M1" s="58" t="str">
        <f>Участники!E$12</f>
        <v>А-11</v>
      </c>
      <c r="N1" s="58" t="str">
        <f>Участники!E$13</f>
        <v>А-12</v>
      </c>
      <c r="O1" s="58" t="str">
        <f>Участники!E$14</f>
        <v>А-13</v>
      </c>
      <c r="P1" s="58" t="str">
        <f>Участники!E$15</f>
        <v>А-14</v>
      </c>
      <c r="Q1" s="58" t="str">
        <f>Участники!E$16</f>
        <v>А-15</v>
      </c>
      <c r="R1" s="58" t="str">
        <f>Участники!E$17</f>
        <v>А-16</v>
      </c>
      <c r="S1" s="58" t="str">
        <f>Участники!E$18</f>
        <v>А-17</v>
      </c>
      <c r="T1" s="58" t="str">
        <f>Участники!E$19</f>
        <v>А-18</v>
      </c>
      <c r="U1" s="58" t="str">
        <f>Участники!E$20</f>
        <v>А-19</v>
      </c>
      <c r="V1" s="58" t="str">
        <f>Участники!E$21</f>
        <v>А-20</v>
      </c>
    </row>
    <row r="2" spans="1:22" x14ac:dyDescent="0.25">
      <c r="A2" s="65"/>
      <c r="B2" s="65" t="s">
        <v>146</v>
      </c>
      <c r="C2" s="59" t="str">
        <f>Участники!F$2</f>
        <v>Имя   А-1</v>
      </c>
      <c r="D2" s="59" t="str">
        <f>Участники!F$3</f>
        <v>Имя   А-2</v>
      </c>
      <c r="E2" s="59" t="str">
        <f>Участники!F$4</f>
        <v>Имя   А-3</v>
      </c>
      <c r="F2" s="59" t="str">
        <f>Участники!F$5</f>
        <v>Имя   А-4</v>
      </c>
      <c r="G2" s="59" t="str">
        <f>Участники!F$6</f>
        <v>Имя   А-5</v>
      </c>
      <c r="H2" s="59" t="str">
        <f>Участники!F$7</f>
        <v>Имя   А-6</v>
      </c>
      <c r="I2" s="59" t="str">
        <f>Участники!F$8</f>
        <v>Имя   А-7</v>
      </c>
      <c r="J2" s="59" t="str">
        <f>Участники!F$9</f>
        <v>Имя   А-8</v>
      </c>
      <c r="K2" s="59" t="str">
        <f>Участники!F$10</f>
        <v>Имя   А-9</v>
      </c>
      <c r="L2" s="59" t="str">
        <f>Участники!F$11</f>
        <v>Имя   А-10</v>
      </c>
      <c r="M2" s="59" t="str">
        <f>Участники!F$12</f>
        <v>Имя   А-11</v>
      </c>
      <c r="N2" s="59" t="str">
        <f>Участники!F$13</f>
        <v>Имя   А-12</v>
      </c>
      <c r="O2" s="59" t="str">
        <f>Участники!F$14</f>
        <v>Имя   А-13</v>
      </c>
      <c r="P2" s="59" t="str">
        <f>Участники!F$15</f>
        <v>Имя   А-14</v>
      </c>
      <c r="Q2" s="59" t="str">
        <f>Участники!F$16</f>
        <v>Имя   А-15</v>
      </c>
      <c r="R2" s="59" t="str">
        <f>Участники!F$17</f>
        <v>Имя   А-16</v>
      </c>
      <c r="S2" s="59" t="str">
        <f>Участники!F$18</f>
        <v>Имя   А-17</v>
      </c>
      <c r="T2" s="59" t="str">
        <f>Участники!F$19</f>
        <v>Имя   А-18</v>
      </c>
      <c r="U2" s="59" t="str">
        <f>Участники!F$20</f>
        <v>Имя   А-19</v>
      </c>
      <c r="V2" s="59" t="str">
        <f>Участники!F$21</f>
        <v>Имя   А-20</v>
      </c>
    </row>
    <row r="3" spans="1:22" x14ac:dyDescent="0.25">
      <c r="A3" s="70" t="str">
        <f>Участники!A$2</f>
        <v>Б-1</v>
      </c>
      <c r="B3" s="76" t="str">
        <f>Участники!B$2</f>
        <v>Имя   Б-1</v>
      </c>
      <c r="C3" s="73">
        <f>Подсчёт!C157</f>
        <v>20.79</v>
      </c>
      <c r="D3" s="66">
        <f>Подсчёт!D157</f>
        <v>19.75</v>
      </c>
      <c r="E3" s="66">
        <f>Подсчёт!E157</f>
        <v>20.97</v>
      </c>
      <c r="F3" s="66">
        <f>Подсчёт!F157</f>
        <v>20.96</v>
      </c>
      <c r="G3" s="66">
        <f>Подсчёт!G157</f>
        <v>20.95</v>
      </c>
      <c r="H3" s="66">
        <f>Подсчёт!H157</f>
        <v>34.92</v>
      </c>
      <c r="I3" s="66">
        <f>Подсчёт!I157</f>
        <v>19.93</v>
      </c>
      <c r="J3" s="66">
        <f>Подсчёт!J157</f>
        <v>31.9</v>
      </c>
      <c r="K3" s="66">
        <f>Подсчёт!K157</f>
        <v>15.91</v>
      </c>
      <c r="L3" s="66">
        <f>Подсчёт!L157</f>
        <v>17.899999999999999</v>
      </c>
      <c r="M3" s="66">
        <f>Подсчёт!M157</f>
        <v>15.76</v>
      </c>
      <c r="N3" s="66">
        <f>Подсчёт!N157</f>
        <v>27.73</v>
      </c>
      <c r="O3" s="66">
        <f>Подсчёт!O157</f>
        <v>10.79</v>
      </c>
      <c r="P3" s="66">
        <f>Подсчёт!P157</f>
        <v>12.73</v>
      </c>
      <c r="Q3" s="66">
        <f>Подсчёт!Q157</f>
        <v>16.760000000000002</v>
      </c>
      <c r="R3" s="66">
        <f>Подсчёт!R157</f>
        <v>17.7</v>
      </c>
      <c r="S3" s="66">
        <f>Подсчёт!S157</f>
        <v>14.74</v>
      </c>
      <c r="T3" s="66">
        <f>Подсчёт!T157</f>
        <v>8.69</v>
      </c>
      <c r="U3" s="66">
        <f>Подсчёт!U157</f>
        <v>4.7300000000000004</v>
      </c>
      <c r="V3" s="67">
        <f>Подсчёт!V157</f>
        <v>6.67</v>
      </c>
    </row>
    <row r="4" spans="1:22" x14ac:dyDescent="0.25">
      <c r="A4" s="71" t="str">
        <f>Участники!A$3</f>
        <v>Б-2</v>
      </c>
      <c r="B4" s="77" t="str">
        <f>Участники!B$3</f>
        <v>Имя   Б-2</v>
      </c>
      <c r="C4" s="74">
        <f>Подсчёт!C158</f>
        <v>2.61</v>
      </c>
      <c r="D4" s="8">
        <f>Подсчёт!D158</f>
        <v>10.77</v>
      </c>
      <c r="E4" s="8">
        <f>Подсчёт!E158</f>
        <v>5.82</v>
      </c>
      <c r="F4" s="8">
        <f>Подсчёт!F158</f>
        <v>5.77</v>
      </c>
      <c r="G4" s="8">
        <f>Подсчёт!G158</f>
        <v>9.84</v>
      </c>
      <c r="H4" s="8">
        <f>Подсчёт!H158</f>
        <v>24.82</v>
      </c>
      <c r="I4" s="8">
        <f>Подсчёт!I158</f>
        <v>12.86</v>
      </c>
      <c r="J4" s="8">
        <f>Подсчёт!J158</f>
        <v>25.84</v>
      </c>
      <c r="K4" s="8">
        <f>Подсчёт!K158</f>
        <v>12.88</v>
      </c>
      <c r="L4" s="8">
        <f>Подсчёт!L158</f>
        <v>16.89</v>
      </c>
      <c r="M4" s="8">
        <f>Подсчёт!M158</f>
        <v>16.77</v>
      </c>
      <c r="N4" s="8">
        <f>Подсчёт!N158</f>
        <v>29.75</v>
      </c>
      <c r="O4" s="8">
        <f>Подсчёт!O158</f>
        <v>18.850000000000001</v>
      </c>
      <c r="P4" s="8">
        <f>Подсчёт!P158</f>
        <v>19.8</v>
      </c>
      <c r="Q4" s="8">
        <f>Подсчёт!Q158</f>
        <v>20.82</v>
      </c>
      <c r="R4" s="8">
        <f>Подсчёт!R158</f>
        <v>22.77</v>
      </c>
      <c r="S4" s="8">
        <f>Подсчёт!S158</f>
        <v>22.84</v>
      </c>
      <c r="T4" s="8">
        <f>Подсчёт!T158</f>
        <v>23.84</v>
      </c>
      <c r="U4" s="8">
        <f>Подсчёт!U158</f>
        <v>24.91</v>
      </c>
      <c r="V4" s="68">
        <f>Подсчёт!V158</f>
        <v>25.86</v>
      </c>
    </row>
    <row r="5" spans="1:22" x14ac:dyDescent="0.25">
      <c r="A5" s="71" t="str">
        <f>Участники!A$4</f>
        <v>Б-3</v>
      </c>
      <c r="B5" s="77" t="str">
        <f>Участники!B$4</f>
        <v>Имя   Б-3</v>
      </c>
      <c r="C5" s="74">
        <f>Подсчёт!C159</f>
        <v>9.61</v>
      </c>
      <c r="D5" s="8">
        <f>Подсчёт!D159</f>
        <v>12.73</v>
      </c>
      <c r="E5" s="8">
        <f>Подсчёт!E159</f>
        <v>6.77</v>
      </c>
      <c r="F5" s="8">
        <f>Подсчёт!F159</f>
        <v>7.77</v>
      </c>
      <c r="G5" s="8">
        <f>Подсчёт!G159</f>
        <v>6.76</v>
      </c>
      <c r="H5" s="8">
        <f>Подсчёт!H159</f>
        <v>18.68</v>
      </c>
      <c r="I5" s="8">
        <f>Подсчёт!I159</f>
        <v>9.77</v>
      </c>
      <c r="J5" s="8">
        <f>Подсчёт!J159</f>
        <v>24.8</v>
      </c>
      <c r="K5" s="8">
        <f>Подсчёт!K159</f>
        <v>11.85</v>
      </c>
      <c r="L5" s="8">
        <f>Подсчёт!L159</f>
        <v>7.65</v>
      </c>
      <c r="M5" s="8">
        <f>Подсчёт!M159</f>
        <v>9.68</v>
      </c>
      <c r="N5" s="8">
        <f>Подсчёт!N159</f>
        <v>23.64</v>
      </c>
      <c r="O5" s="8">
        <f>Подсчёт!O159</f>
        <v>16.79</v>
      </c>
      <c r="P5" s="8">
        <f>Подсчёт!P159</f>
        <v>15.7</v>
      </c>
      <c r="Q5" s="8">
        <f>Подсчёт!Q159</f>
        <v>18.739999999999998</v>
      </c>
      <c r="R5" s="8">
        <f>Подсчёт!R159</f>
        <v>22.69</v>
      </c>
      <c r="S5" s="8">
        <f>Подсчёт!S159</f>
        <v>20.76</v>
      </c>
      <c r="T5" s="8">
        <f>Подсчёт!T159</f>
        <v>20.74</v>
      </c>
      <c r="U5" s="8">
        <f>Подсчёт!U159</f>
        <v>21.87</v>
      </c>
      <c r="V5" s="68">
        <f>Подсчёт!V159</f>
        <v>16.71</v>
      </c>
    </row>
    <row r="6" spans="1:22" x14ac:dyDescent="0.25">
      <c r="A6" s="71" t="str">
        <f>Участники!A$5</f>
        <v>Б-4</v>
      </c>
      <c r="B6" s="77" t="str">
        <f>Участники!B$5</f>
        <v>Имя   Б-4</v>
      </c>
      <c r="C6" s="74">
        <f>Подсчёт!C160</f>
        <v>13.78</v>
      </c>
      <c r="D6" s="8">
        <f>Подсчёт!D160</f>
        <v>21.97</v>
      </c>
      <c r="E6" s="8">
        <f>Подсчёт!E160</f>
        <v>5.54</v>
      </c>
      <c r="F6" s="8">
        <f>Подсчёт!F160</f>
        <v>14.96</v>
      </c>
      <c r="G6" s="8">
        <f>Подсчёт!G160</f>
        <v>5.0199999999999996</v>
      </c>
      <c r="H6" s="8">
        <f>Подсчёт!H160</f>
        <v>30.85</v>
      </c>
      <c r="I6" s="8">
        <f>Подсчёт!I160</f>
        <v>13.94</v>
      </c>
      <c r="J6" s="8">
        <f>Подсчёт!J160</f>
        <v>29.87</v>
      </c>
      <c r="K6" s="8">
        <f>Подсчёт!K160</f>
        <v>11.94</v>
      </c>
      <c r="L6" s="8">
        <f>Подсчёт!L160</f>
        <v>21.98</v>
      </c>
      <c r="M6" s="8">
        <f>Подсчёт!M160</f>
        <v>10.91</v>
      </c>
      <c r="N6" s="8">
        <f>Подсчёт!N160</f>
        <v>31.8</v>
      </c>
      <c r="O6" s="8">
        <f>Подсчёт!O160</f>
        <v>15.88</v>
      </c>
      <c r="P6" s="8">
        <f>Подсчёт!P160</f>
        <v>22.86</v>
      </c>
      <c r="Q6" s="8">
        <f>Подсчёт!Q160</f>
        <v>29.92</v>
      </c>
      <c r="R6" s="8">
        <f>Подсчёт!R160</f>
        <v>36.86</v>
      </c>
      <c r="S6" s="8">
        <f>Подсчёт!S160</f>
        <v>18.86</v>
      </c>
      <c r="T6" s="8">
        <f>Подсчёт!T160</f>
        <v>22.86</v>
      </c>
      <c r="U6" s="8">
        <f>Подсчёт!U160</f>
        <v>15.88</v>
      </c>
      <c r="V6" s="68">
        <f>Подсчёт!V160</f>
        <v>14.81</v>
      </c>
    </row>
    <row r="7" spans="1:22" x14ac:dyDescent="0.25">
      <c r="A7" s="71" t="str">
        <f>Участники!A$6</f>
        <v>Б-5</v>
      </c>
      <c r="B7" s="77" t="str">
        <f>Участники!B$6</f>
        <v>Имя   Б-5</v>
      </c>
      <c r="C7" s="74">
        <f>Подсчёт!C161</f>
        <v>19.82</v>
      </c>
      <c r="D7" s="8">
        <f>Подсчёт!D161</f>
        <v>16.899999999999999</v>
      </c>
      <c r="E7" s="8">
        <f>Подсчёт!E161</f>
        <v>20.99</v>
      </c>
      <c r="F7" s="8">
        <f>Подсчёт!F161</f>
        <v>4.72</v>
      </c>
      <c r="G7" s="8">
        <f>Подсчёт!G161</f>
        <v>14.95</v>
      </c>
      <c r="H7" s="8">
        <f>Подсчёт!H161</f>
        <v>14.86</v>
      </c>
      <c r="I7" s="8">
        <f>Подсчёт!I161</f>
        <v>20.98</v>
      </c>
      <c r="J7" s="8">
        <f>Подсчёт!J161</f>
        <v>14</v>
      </c>
      <c r="K7" s="8">
        <f>Подсчёт!K161</f>
        <v>15.96</v>
      </c>
      <c r="L7" s="8">
        <f>Подсчёт!L161</f>
        <v>7.04</v>
      </c>
      <c r="M7" s="8">
        <f>Подсчёт!M161</f>
        <v>20.83</v>
      </c>
      <c r="N7" s="8">
        <f>Подсчёт!N161</f>
        <v>21.68</v>
      </c>
      <c r="O7" s="8">
        <f>Подсчёт!O161</f>
        <v>20.91</v>
      </c>
      <c r="P7" s="8">
        <f>Подсчёт!P161</f>
        <v>10.78</v>
      </c>
      <c r="Q7" s="8">
        <f>Подсчёт!Q161</f>
        <v>9.77</v>
      </c>
      <c r="R7" s="8">
        <f>Подсчёт!R161</f>
        <v>17.739999999999998</v>
      </c>
      <c r="S7" s="8">
        <f>Подсчёт!S161</f>
        <v>7.76</v>
      </c>
      <c r="T7" s="8">
        <f>Подсчёт!T161</f>
        <v>14.8</v>
      </c>
      <c r="U7" s="8">
        <f>Подсчёт!U161</f>
        <v>7.84</v>
      </c>
      <c r="V7" s="68">
        <f>Подсчёт!V161</f>
        <v>16.809999999999999</v>
      </c>
    </row>
    <row r="8" spans="1:22" x14ac:dyDescent="0.25">
      <c r="A8" s="71" t="str">
        <f>Участники!A$7</f>
        <v>Б-6</v>
      </c>
      <c r="B8" s="77" t="str">
        <f>Участники!B$7</f>
        <v>Имя   Б-6</v>
      </c>
      <c r="C8" s="74">
        <f>Подсчёт!C162</f>
        <v>23.83</v>
      </c>
      <c r="D8" s="8">
        <f>Подсчёт!D162</f>
        <v>24.95</v>
      </c>
      <c r="E8" s="8">
        <f>Подсчёт!E162</f>
        <v>9.92</v>
      </c>
      <c r="F8" s="8">
        <f>Подсчёт!F162</f>
        <v>7.79</v>
      </c>
      <c r="G8" s="8">
        <f>Подсчёт!G162</f>
        <v>5.18</v>
      </c>
      <c r="H8" s="8">
        <f>Подсчёт!H162</f>
        <v>13.81</v>
      </c>
      <c r="I8" s="8">
        <f>Подсчёт!I162</f>
        <v>23.98</v>
      </c>
      <c r="J8" s="8">
        <f>Подсчёт!J162</f>
        <v>17.04</v>
      </c>
      <c r="K8" s="8">
        <f>Подсчёт!K162</f>
        <v>9.91</v>
      </c>
      <c r="L8" s="8">
        <f>Подсчёт!L162</f>
        <v>7.04</v>
      </c>
      <c r="M8" s="8">
        <f>Подсчёт!M162</f>
        <v>25.86</v>
      </c>
      <c r="N8" s="8">
        <f>Подсчёт!N162</f>
        <v>26.68</v>
      </c>
      <c r="O8" s="8">
        <f>Подсчёт!O162</f>
        <v>12.85</v>
      </c>
      <c r="P8" s="8">
        <f>Подсчёт!P162</f>
        <v>18.809999999999999</v>
      </c>
      <c r="Q8" s="8">
        <f>Подсчёт!Q162</f>
        <v>13.79</v>
      </c>
      <c r="R8" s="8">
        <f>Подсчёт!R162</f>
        <v>15.74</v>
      </c>
      <c r="S8" s="8">
        <f>Подсчёт!S162</f>
        <v>10.78</v>
      </c>
      <c r="T8" s="8">
        <f>Подсчёт!T162</f>
        <v>21.83</v>
      </c>
      <c r="U8" s="8">
        <f>Подсчёт!U162</f>
        <v>9.84</v>
      </c>
      <c r="V8" s="68">
        <f>Подсчёт!V162</f>
        <v>22.84</v>
      </c>
    </row>
    <row r="9" spans="1:22" x14ac:dyDescent="0.25">
      <c r="A9" s="71" t="str">
        <f>Участники!A$8</f>
        <v>Б-7</v>
      </c>
      <c r="B9" s="77" t="str">
        <f>Участники!B$8</f>
        <v>Имя   Б-7</v>
      </c>
      <c r="C9" s="74">
        <f>Подсчёт!C163</f>
        <v>23.79</v>
      </c>
      <c r="D9" s="8">
        <f>Подсчёт!D163</f>
        <v>22.87</v>
      </c>
      <c r="E9" s="8">
        <f>Подсчёт!E163</f>
        <v>22.95</v>
      </c>
      <c r="F9" s="8">
        <f>Подсчёт!F163</f>
        <v>14.73</v>
      </c>
      <c r="G9" s="8">
        <f>Подсчёт!G163</f>
        <v>20.87</v>
      </c>
      <c r="H9" s="8">
        <f>Подсчёт!H163</f>
        <v>13.66</v>
      </c>
      <c r="I9" s="8">
        <f>Подсчёт!I163</f>
        <v>16.78</v>
      </c>
      <c r="J9" s="8">
        <f>Подсчёт!J163</f>
        <v>15.879999999999999</v>
      </c>
      <c r="K9" s="8">
        <f>Подсчёт!K163</f>
        <v>17.8</v>
      </c>
      <c r="L9" s="8">
        <f>Подсчёт!L163</f>
        <v>6.86</v>
      </c>
      <c r="M9" s="8">
        <f>Подсчёт!M163</f>
        <v>18.66</v>
      </c>
      <c r="N9" s="8">
        <f>Подсчёт!N163</f>
        <v>22.43</v>
      </c>
      <c r="O9" s="8">
        <f>Подсчёт!O163</f>
        <v>20.7</v>
      </c>
      <c r="P9" s="8">
        <f>Подсчёт!P163</f>
        <v>13.55</v>
      </c>
      <c r="Q9" s="8">
        <f>Подсчёт!Q163</f>
        <v>10.51</v>
      </c>
      <c r="R9" s="8">
        <f>Подсчёт!R163</f>
        <v>11.46</v>
      </c>
      <c r="S9" s="8">
        <f>Подсчёт!S163</f>
        <v>8.4600000000000009</v>
      </c>
      <c r="T9" s="8">
        <f>Подсчёт!T163</f>
        <v>11.49</v>
      </c>
      <c r="U9" s="8">
        <f>Подсчёт!U163</f>
        <v>12.51</v>
      </c>
      <c r="V9" s="68">
        <f>Подсчёт!V163</f>
        <v>24.81</v>
      </c>
    </row>
    <row r="10" spans="1:22" x14ac:dyDescent="0.25">
      <c r="A10" s="71" t="str">
        <f>Участники!A$9</f>
        <v>Б-8</v>
      </c>
      <c r="B10" s="77" t="str">
        <f>Участники!B$9</f>
        <v>Имя   Б-8</v>
      </c>
      <c r="C10" s="74">
        <f>Подсчёт!C164</f>
        <v>24.8</v>
      </c>
      <c r="D10" s="8">
        <f>Подсчёт!D164</f>
        <v>20.86</v>
      </c>
      <c r="E10" s="8">
        <f>Подсчёт!E164</f>
        <v>22.95</v>
      </c>
      <c r="F10" s="8">
        <f>Подсчёт!F164</f>
        <v>14.73</v>
      </c>
      <c r="G10" s="8">
        <f>Подсчёт!G164</f>
        <v>20.87</v>
      </c>
      <c r="H10" s="8">
        <f>Подсчёт!H164</f>
        <v>12.61</v>
      </c>
      <c r="I10" s="8">
        <f>Подсчёт!I164</f>
        <v>20.86</v>
      </c>
      <c r="J10" s="8">
        <f>Подсчёт!J164</f>
        <v>13.86</v>
      </c>
      <c r="K10" s="8">
        <f>Подсчёт!K164</f>
        <v>14.71</v>
      </c>
      <c r="L10" s="8">
        <f>Подсчёт!L164</f>
        <v>6.86</v>
      </c>
      <c r="M10" s="8">
        <f>Подсчёт!M164</f>
        <v>16.649999999999999</v>
      </c>
      <c r="N10" s="8">
        <f>Подсчёт!N164</f>
        <v>20.39</v>
      </c>
      <c r="O10" s="8">
        <f>Подсчёт!O164</f>
        <v>18.690000000000001</v>
      </c>
      <c r="P10" s="8">
        <f>Подсчёт!P164</f>
        <v>11.54</v>
      </c>
      <c r="Q10" s="8">
        <f>Подсчёт!Q164</f>
        <v>16.55</v>
      </c>
      <c r="R10" s="8">
        <f>Подсчёт!R164</f>
        <v>14.5</v>
      </c>
      <c r="S10" s="8">
        <f>Подсчёт!S164</f>
        <v>14.5</v>
      </c>
      <c r="T10" s="8">
        <f>Подсчёт!T164</f>
        <v>9.48</v>
      </c>
      <c r="U10" s="8">
        <f>Подсчёт!U164</f>
        <v>10.5</v>
      </c>
      <c r="V10" s="68">
        <f>Подсчёт!V164</f>
        <v>22.8</v>
      </c>
    </row>
    <row r="11" spans="1:22" x14ac:dyDescent="0.25">
      <c r="A11" s="71" t="str">
        <f>Участники!A$10</f>
        <v>Б-9</v>
      </c>
      <c r="B11" s="77" t="str">
        <f>Участники!B$10</f>
        <v>Имя   Б-9</v>
      </c>
      <c r="C11" s="74">
        <f>Подсчёт!C165</f>
        <v>10.55</v>
      </c>
      <c r="D11" s="8">
        <f>Подсчёт!D165</f>
        <v>13.81</v>
      </c>
      <c r="E11" s="8">
        <f>Подсчёт!E165</f>
        <v>5.79</v>
      </c>
      <c r="F11" s="8">
        <f>Подсчёт!F165</f>
        <v>8.83</v>
      </c>
      <c r="G11" s="8">
        <f>Подсчёт!G165</f>
        <v>8.77</v>
      </c>
      <c r="H11" s="8">
        <f>Подсчёт!H165</f>
        <v>16.39</v>
      </c>
      <c r="I11" s="8">
        <f>Подсчёт!I165</f>
        <v>13.86</v>
      </c>
      <c r="J11" s="8">
        <f>Подсчёт!J165</f>
        <v>8.18</v>
      </c>
      <c r="K11" s="8">
        <f>Подсчёт!K165</f>
        <v>12.88</v>
      </c>
      <c r="L11" s="8">
        <f>Подсчёт!L165</f>
        <v>15.85</v>
      </c>
      <c r="M11" s="8">
        <f>Подсчёт!M165</f>
        <v>21.79</v>
      </c>
      <c r="N11" s="8">
        <f>Подсчёт!N165</f>
        <v>23.58</v>
      </c>
      <c r="O11" s="8">
        <f>Подсчёт!O165</f>
        <v>22.87</v>
      </c>
      <c r="P11" s="8">
        <f>Подсчёт!P165</f>
        <v>25.82</v>
      </c>
      <c r="Q11" s="8">
        <f>Подсчёт!Q165</f>
        <v>25.84</v>
      </c>
      <c r="R11" s="8">
        <f>Подсчёт!R165</f>
        <v>35.83</v>
      </c>
      <c r="S11" s="8">
        <f>Подсчёт!S165</f>
        <v>32.9</v>
      </c>
      <c r="T11" s="8">
        <f>Подсчёт!T165</f>
        <v>29.86</v>
      </c>
      <c r="U11" s="8">
        <f>Подсчёт!U165</f>
        <v>23.88</v>
      </c>
      <c r="V11" s="68">
        <f>Подсчёт!V165</f>
        <v>30.88</v>
      </c>
    </row>
    <row r="12" spans="1:22" x14ac:dyDescent="0.25">
      <c r="A12" s="71" t="str">
        <f>Участники!A$11</f>
        <v>Б-10</v>
      </c>
      <c r="B12" s="77" t="str">
        <f>Участники!B$11</f>
        <v>Имя   Б-10</v>
      </c>
      <c r="C12" s="74">
        <f>Подсчёт!C166</f>
        <v>22.87</v>
      </c>
      <c r="D12" s="8">
        <f>Подсчёт!D166</f>
        <v>13.95</v>
      </c>
      <c r="E12" s="8">
        <f>Подсчёт!E166</f>
        <v>3.89</v>
      </c>
      <c r="F12" s="8">
        <f>Подсчёт!F166</f>
        <v>4.91</v>
      </c>
      <c r="G12" s="8">
        <f>Подсчёт!G166</f>
        <v>14.96</v>
      </c>
      <c r="H12" s="8">
        <f>Подсчёт!H166</f>
        <v>29.56</v>
      </c>
      <c r="I12" s="8">
        <f>Подсчёт!I166</f>
        <v>18.98</v>
      </c>
      <c r="J12" s="8">
        <f>Подсчёт!J166</f>
        <v>12.75</v>
      </c>
      <c r="K12" s="8">
        <f>Подсчёт!K166</f>
        <v>16.98</v>
      </c>
      <c r="L12" s="8">
        <f>Подсчёт!L166</f>
        <v>25.99</v>
      </c>
      <c r="M12" s="8">
        <f>Подсчёт!M166</f>
        <v>19.86</v>
      </c>
      <c r="N12" s="8">
        <f>Подсчёт!N166</f>
        <v>20.63</v>
      </c>
      <c r="O12" s="8">
        <f>Подсчёт!O166</f>
        <v>22.94</v>
      </c>
      <c r="P12" s="8">
        <f>Подсчёт!P166</f>
        <v>19.86</v>
      </c>
      <c r="Q12" s="8">
        <f>Подсчёт!Q166</f>
        <v>31.95</v>
      </c>
      <c r="R12" s="8">
        <f>Подсчёт!R166</f>
        <v>23.84</v>
      </c>
      <c r="S12" s="8">
        <f>Подсчёт!S166</f>
        <v>31.95</v>
      </c>
      <c r="T12" s="8">
        <f>Подсчёт!T166</f>
        <v>28.89</v>
      </c>
      <c r="U12" s="8">
        <f>Подсчёт!U166</f>
        <v>29.96</v>
      </c>
      <c r="V12" s="68">
        <f>Подсчёт!V166</f>
        <v>19.86</v>
      </c>
    </row>
    <row r="13" spans="1:22" x14ac:dyDescent="0.25">
      <c r="A13" s="71" t="str">
        <f>Участники!A$12</f>
        <v>Б-11</v>
      </c>
      <c r="B13" s="77" t="str">
        <f>Участники!B$12</f>
        <v>Имя   Б-11</v>
      </c>
      <c r="C13" s="74">
        <f>Подсчёт!C167</f>
        <v>24.65</v>
      </c>
      <c r="D13" s="8">
        <f>Подсчёт!D167</f>
        <v>28.79</v>
      </c>
      <c r="E13" s="8">
        <f>Подсчёт!E167</f>
        <v>20.78</v>
      </c>
      <c r="F13" s="8">
        <f>Подсчёт!F167</f>
        <v>20.77</v>
      </c>
      <c r="G13" s="8">
        <f>Подсчёт!G167</f>
        <v>20.76</v>
      </c>
      <c r="H13" s="8">
        <f>Подсчёт!H167</f>
        <v>22.27</v>
      </c>
      <c r="I13" s="8">
        <f>Подсчёт!I167</f>
        <v>18.739999999999998</v>
      </c>
      <c r="J13" s="8">
        <f>Подсчёт!J167</f>
        <v>21.52</v>
      </c>
      <c r="K13" s="8">
        <f>Подсчёт!K167</f>
        <v>13.65</v>
      </c>
      <c r="L13" s="8">
        <f>Подсчёт!L167</f>
        <v>16.71</v>
      </c>
      <c r="M13" s="8">
        <f>Подсчёт!M167</f>
        <v>22.6</v>
      </c>
      <c r="N13" s="8">
        <f>Подсчёт!N167</f>
        <v>16.309999999999999</v>
      </c>
      <c r="O13" s="8">
        <f>Подсчёт!O167</f>
        <v>20.65</v>
      </c>
      <c r="P13" s="8">
        <f>Подсчёт!P167</f>
        <v>19.57</v>
      </c>
      <c r="Q13" s="8">
        <f>Подсчёт!Q167</f>
        <v>19.600000000000001</v>
      </c>
      <c r="R13" s="8">
        <f>Подсчёт!R167</f>
        <v>20.52</v>
      </c>
      <c r="S13" s="8">
        <f>Подсчёт!S167</f>
        <v>17.579999999999998</v>
      </c>
      <c r="T13" s="8">
        <f>Подсчёт!T167</f>
        <v>15.53</v>
      </c>
      <c r="U13" s="8">
        <f>Подсчёт!U167</f>
        <v>14.59</v>
      </c>
      <c r="V13" s="68">
        <f>Подсчёт!V167</f>
        <v>33.86</v>
      </c>
    </row>
    <row r="14" spans="1:22" x14ac:dyDescent="0.25">
      <c r="A14" s="71" t="str">
        <f>Участники!A$13</f>
        <v>Б-12</v>
      </c>
      <c r="B14" s="77" t="str">
        <f>Участники!B$13</f>
        <v>Имя   Б-12</v>
      </c>
      <c r="C14" s="74">
        <f>Подсчёт!C168</f>
        <v>12.71</v>
      </c>
      <c r="D14" s="8">
        <f>Подсчёт!D168</f>
        <v>5.74</v>
      </c>
      <c r="E14" s="8">
        <f>Подсчёт!E168</f>
        <v>5.82</v>
      </c>
      <c r="F14" s="8">
        <f>Подсчёт!F168</f>
        <v>7.83</v>
      </c>
      <c r="G14" s="8">
        <f>Подсчёт!G168</f>
        <v>8.7799999999999994</v>
      </c>
      <c r="H14" s="8">
        <f>Подсчёт!H168</f>
        <v>12.25</v>
      </c>
      <c r="I14" s="8">
        <f>Подсчёт!I168</f>
        <v>10.79</v>
      </c>
      <c r="J14" s="8">
        <f>Подсчёт!J168</f>
        <v>16.64</v>
      </c>
      <c r="K14" s="8">
        <f>Подсчёт!K168</f>
        <v>12.88</v>
      </c>
      <c r="L14" s="8">
        <f>Подсчёт!L168</f>
        <v>16.89</v>
      </c>
      <c r="M14" s="8">
        <f>Подсчёт!M168</f>
        <v>26.81</v>
      </c>
      <c r="N14" s="8">
        <f>Подсчёт!N168</f>
        <v>19.510000000000002</v>
      </c>
      <c r="O14" s="8">
        <f>Подсчёт!O168</f>
        <v>24.88</v>
      </c>
      <c r="P14" s="8">
        <f>Подсчёт!P168</f>
        <v>29.84</v>
      </c>
      <c r="Q14" s="8">
        <f>Подсчёт!Q168</f>
        <v>25.85</v>
      </c>
      <c r="R14" s="8">
        <f>Подсчёт!R168</f>
        <v>28.81</v>
      </c>
      <c r="S14" s="8">
        <f>Подсчёт!S168</f>
        <v>27.87</v>
      </c>
      <c r="T14" s="8">
        <f>Подсчёт!T168</f>
        <v>33.880000000000003</v>
      </c>
      <c r="U14" s="8">
        <f>Подсчёт!U168</f>
        <v>30.94</v>
      </c>
      <c r="V14" s="68">
        <f>Подсчёт!V168</f>
        <v>35.9</v>
      </c>
    </row>
    <row r="15" spans="1:22" x14ac:dyDescent="0.25">
      <c r="A15" s="71" t="str">
        <f>Участники!A$14</f>
        <v>Б-13</v>
      </c>
      <c r="B15" s="77" t="str">
        <f>Участники!B$14</f>
        <v>Имя   Б-13</v>
      </c>
      <c r="C15" s="74">
        <f>Подсчёт!C169</f>
        <v>13.72</v>
      </c>
      <c r="D15" s="8">
        <f>Подсчёт!D169</f>
        <v>11.81</v>
      </c>
      <c r="E15" s="8">
        <f>Подсчёт!E169</f>
        <v>5.82</v>
      </c>
      <c r="F15" s="8">
        <f>Подсчёт!F169</f>
        <v>7.83</v>
      </c>
      <c r="G15" s="8">
        <f>Подсчёт!G169</f>
        <v>9.84</v>
      </c>
      <c r="H15" s="8">
        <f>Подсчёт!H169</f>
        <v>13.27</v>
      </c>
      <c r="I15" s="8">
        <f>Подсчёт!I169</f>
        <v>12.86</v>
      </c>
      <c r="J15" s="8">
        <f>Подсчёт!J169</f>
        <v>14.62</v>
      </c>
      <c r="K15" s="8">
        <f>Подсчёт!K169</f>
        <v>12.88</v>
      </c>
      <c r="L15" s="8">
        <f>Подсчёт!L169</f>
        <v>10.81</v>
      </c>
      <c r="M15" s="8">
        <f>Подсчёт!M169</f>
        <v>29.82</v>
      </c>
      <c r="N15" s="8">
        <f>Подсчёт!N169</f>
        <v>18.489999999999998</v>
      </c>
      <c r="O15" s="8">
        <f>Подсчёт!O169</f>
        <v>26.89</v>
      </c>
      <c r="P15" s="8">
        <f>Подсчёт!P169</f>
        <v>32.85</v>
      </c>
      <c r="Q15" s="8">
        <f>Подсчёт!Q169</f>
        <v>25.85</v>
      </c>
      <c r="R15" s="8">
        <f>Подсчёт!R169</f>
        <v>28.81</v>
      </c>
      <c r="S15" s="8">
        <f>Подсчёт!S169</f>
        <v>27.87</v>
      </c>
      <c r="T15" s="8">
        <f>Подсчёт!T169</f>
        <v>36.89</v>
      </c>
      <c r="U15" s="8">
        <f>Подсчёт!U169</f>
        <v>32.950000000000003</v>
      </c>
      <c r="V15" s="68">
        <f>Подсчёт!V169</f>
        <v>38.909999999999997</v>
      </c>
    </row>
    <row r="16" spans="1:22" x14ac:dyDescent="0.25">
      <c r="A16" s="71" t="str">
        <f>Участники!A$15</f>
        <v>Б-14</v>
      </c>
      <c r="B16" s="77" t="str">
        <f>Участники!B$15</f>
        <v>Имя   Б-14</v>
      </c>
      <c r="C16" s="74">
        <f>Подсчёт!C170</f>
        <v>14.73</v>
      </c>
      <c r="D16" s="8">
        <f>Подсчёт!D170</f>
        <v>11.81</v>
      </c>
      <c r="E16" s="8">
        <f>Подсчёт!E170</f>
        <v>3.75</v>
      </c>
      <c r="F16" s="8">
        <f>Подсчёт!F170</f>
        <v>7.83</v>
      </c>
      <c r="G16" s="8">
        <f>Подсчёт!G170</f>
        <v>9.84</v>
      </c>
      <c r="H16" s="8">
        <f>Подсчёт!H170</f>
        <v>11.22</v>
      </c>
      <c r="I16" s="8">
        <f>Подсчёт!I170</f>
        <v>11.83</v>
      </c>
      <c r="J16" s="8">
        <f>Подсчёт!J170</f>
        <v>13.6</v>
      </c>
      <c r="K16" s="8">
        <f>Подсчёт!K170</f>
        <v>12.88</v>
      </c>
      <c r="L16" s="8">
        <f>Подсчёт!L170</f>
        <v>14.84</v>
      </c>
      <c r="M16" s="8">
        <f>Подсчёт!M170</f>
        <v>20.78</v>
      </c>
      <c r="N16" s="8">
        <f>Подсчёт!N170</f>
        <v>15.42</v>
      </c>
      <c r="O16" s="8">
        <f>Подсчёт!O170</f>
        <v>21.87</v>
      </c>
      <c r="P16" s="8">
        <f>Подсчёт!P170</f>
        <v>23.81</v>
      </c>
      <c r="Q16" s="8">
        <f>Подсчёт!Q170</f>
        <v>16.420000000000002</v>
      </c>
      <c r="R16" s="8">
        <f>Подсчёт!R170</f>
        <v>17.36</v>
      </c>
      <c r="S16" s="8">
        <f>Подсчёт!S170</f>
        <v>18.440000000000001</v>
      </c>
      <c r="T16" s="8">
        <f>Подсчёт!T170</f>
        <v>27.85</v>
      </c>
      <c r="U16" s="8">
        <f>Подсчёт!U170</f>
        <v>27.93</v>
      </c>
      <c r="V16" s="68">
        <f>Подсчёт!V170</f>
        <v>29.87</v>
      </c>
    </row>
    <row r="17" spans="1:22" x14ac:dyDescent="0.25">
      <c r="A17" s="71" t="str">
        <f>Участники!A$16</f>
        <v>Б-15</v>
      </c>
      <c r="B17" s="77" t="str">
        <f>Участники!B$16</f>
        <v>Имя   Б-15</v>
      </c>
      <c r="C17" s="74">
        <f>Подсчёт!C171</f>
        <v>15.74</v>
      </c>
      <c r="D17" s="8">
        <f>Подсчёт!D171</f>
        <v>11.81</v>
      </c>
      <c r="E17" s="8">
        <f>Подсчёт!E171</f>
        <v>5.82</v>
      </c>
      <c r="F17" s="8">
        <f>Подсчёт!F171</f>
        <v>7.83</v>
      </c>
      <c r="G17" s="8">
        <f>Подсчёт!G171</f>
        <v>9.84</v>
      </c>
      <c r="H17" s="8">
        <f>Подсчёт!H171</f>
        <v>10.17</v>
      </c>
      <c r="I17" s="8">
        <f>Подсчёт!I171</f>
        <v>12.86</v>
      </c>
      <c r="J17" s="8">
        <f>Подсчёт!J171</f>
        <v>12.58</v>
      </c>
      <c r="K17" s="8">
        <f>Подсчёт!K171</f>
        <v>12.88</v>
      </c>
      <c r="L17" s="8">
        <f>Подсчёт!L171</f>
        <v>16.89</v>
      </c>
      <c r="M17" s="8">
        <f>Подсчёт!M171</f>
        <v>26.81</v>
      </c>
      <c r="N17" s="8">
        <f>Подсчёт!N171</f>
        <v>15.42</v>
      </c>
      <c r="O17" s="8">
        <f>Подсчёт!O171</f>
        <v>31.91</v>
      </c>
      <c r="P17" s="8">
        <f>Подсчёт!P171</f>
        <v>29.84</v>
      </c>
      <c r="Q17" s="8">
        <f>Подсчёт!Q171</f>
        <v>25.85</v>
      </c>
      <c r="R17" s="8">
        <f>Подсчёт!R171</f>
        <v>24.78</v>
      </c>
      <c r="S17" s="8">
        <f>Подсчёт!S171</f>
        <v>27.87</v>
      </c>
      <c r="T17" s="8">
        <f>Подсчёт!T171</f>
        <v>33.880000000000003</v>
      </c>
      <c r="U17" s="8">
        <f>Подсчёт!U171</f>
        <v>37.97</v>
      </c>
      <c r="V17" s="68">
        <f>Подсчёт!V171</f>
        <v>35.9</v>
      </c>
    </row>
    <row r="18" spans="1:22" x14ac:dyDescent="0.25">
      <c r="A18" s="71" t="str">
        <f>Участники!A$17</f>
        <v>Б-16</v>
      </c>
      <c r="B18" s="77" t="str">
        <f>Участники!B$17</f>
        <v>Имя   Б-16</v>
      </c>
      <c r="C18" s="74">
        <f>Подсчёт!C172</f>
        <v>16.75</v>
      </c>
      <c r="D18" s="8">
        <f>Подсчёт!D172</f>
        <v>4.7300000000000004</v>
      </c>
      <c r="E18" s="8">
        <f>Подсчёт!E172</f>
        <v>5.82</v>
      </c>
      <c r="F18" s="8">
        <f>Подсчёт!F172</f>
        <v>7.83</v>
      </c>
      <c r="G18" s="8">
        <f>Подсчёт!G172</f>
        <v>9.84</v>
      </c>
      <c r="H18" s="8">
        <f>Подсчёт!H172</f>
        <v>9.1199999999999992</v>
      </c>
      <c r="I18" s="8">
        <f>Подсчёт!I172</f>
        <v>7.77</v>
      </c>
      <c r="J18" s="8">
        <f>Подсчёт!J172</f>
        <v>11.56</v>
      </c>
      <c r="K18" s="8">
        <f>Подсчёт!K172</f>
        <v>10.8</v>
      </c>
      <c r="L18" s="8">
        <f>Подсчёт!L172</f>
        <v>13.83</v>
      </c>
      <c r="M18" s="8">
        <f>Подсчёт!M172</f>
        <v>30.84</v>
      </c>
      <c r="N18" s="8">
        <f>Подсчёт!N172</f>
        <v>15.42</v>
      </c>
      <c r="O18" s="8">
        <f>Подсчёт!O172</f>
        <v>28.9</v>
      </c>
      <c r="P18" s="8">
        <f>Подсчёт!P172</f>
        <v>33.869999999999997</v>
      </c>
      <c r="Q18" s="8">
        <f>Подсчёт!Q172</f>
        <v>22.83</v>
      </c>
      <c r="R18" s="8">
        <f>Подсчёт!R172</f>
        <v>26.8</v>
      </c>
      <c r="S18" s="8">
        <f>Подсчёт!S172</f>
        <v>24.85</v>
      </c>
      <c r="T18" s="8">
        <f>Подсчёт!T172</f>
        <v>37.909999999999997</v>
      </c>
      <c r="U18" s="8">
        <f>Подсчёт!U172</f>
        <v>34.96</v>
      </c>
      <c r="V18" s="68">
        <f>Подсчёт!V172</f>
        <v>39.93</v>
      </c>
    </row>
    <row r="19" spans="1:22" x14ac:dyDescent="0.25">
      <c r="A19" s="71" t="str">
        <f>Участники!A$18</f>
        <v>Б-17</v>
      </c>
      <c r="B19" s="77" t="str">
        <f>Участники!B$18</f>
        <v>Имя   Б-17</v>
      </c>
      <c r="C19" s="74">
        <f>Подсчёт!C173</f>
        <v>17.760000000000002</v>
      </c>
      <c r="D19" s="8">
        <f>Подсчёт!D173</f>
        <v>11.81</v>
      </c>
      <c r="E19" s="8">
        <f>Подсчёт!E173</f>
        <v>5.82</v>
      </c>
      <c r="F19" s="8">
        <f>Подсчёт!F173</f>
        <v>5.77</v>
      </c>
      <c r="G19" s="8">
        <f>Подсчёт!G173</f>
        <v>9.84</v>
      </c>
      <c r="H19" s="8">
        <f>Подсчёт!H173</f>
        <v>6.99</v>
      </c>
      <c r="I19" s="8">
        <f>Подсчёт!I173</f>
        <v>12.86</v>
      </c>
      <c r="J19" s="8">
        <f>Подсчёт!J173</f>
        <v>10.54</v>
      </c>
      <c r="K19" s="8">
        <f>Подсчёт!K173</f>
        <v>12.88</v>
      </c>
      <c r="L19" s="8">
        <f>Подсчёт!L173</f>
        <v>16.89</v>
      </c>
      <c r="M19" s="8">
        <f>Подсчёт!M173</f>
        <v>24.8</v>
      </c>
      <c r="N19" s="8">
        <f>Подсчёт!N173</f>
        <v>14.35</v>
      </c>
      <c r="O19" s="8">
        <f>Подсчёт!O173</f>
        <v>28.9</v>
      </c>
      <c r="P19" s="8">
        <f>Подсчёт!P173</f>
        <v>27.83</v>
      </c>
      <c r="Q19" s="8">
        <f>Подсчёт!Q173</f>
        <v>29.88</v>
      </c>
      <c r="R19" s="8">
        <f>Подсчёт!R173</f>
        <v>28.81</v>
      </c>
      <c r="S19" s="8">
        <f>Подсчёт!S173</f>
        <v>31.9</v>
      </c>
      <c r="T19" s="8">
        <f>Подсчёт!T173</f>
        <v>31.87</v>
      </c>
      <c r="U19" s="8">
        <f>Подсчёт!U173</f>
        <v>34.96</v>
      </c>
      <c r="V19" s="68">
        <f>Подсчёт!V173</f>
        <v>33.89</v>
      </c>
    </row>
    <row r="20" spans="1:22" x14ac:dyDescent="0.25">
      <c r="A20" s="71" t="str">
        <f>Участники!A$19</f>
        <v>Б-18</v>
      </c>
      <c r="B20" s="77" t="str">
        <f>Участники!B$19</f>
        <v>Имя   Б-18</v>
      </c>
      <c r="C20" s="74">
        <f>Подсчёт!C174</f>
        <v>30.95</v>
      </c>
      <c r="D20" s="8">
        <f>Подсчёт!D174</f>
        <v>18.899999999999999</v>
      </c>
      <c r="E20" s="8">
        <f>Подсчёт!E174</f>
        <v>7.94</v>
      </c>
      <c r="F20" s="8">
        <f>Подсчёт!F174</f>
        <v>20.99</v>
      </c>
      <c r="G20" s="8">
        <f>Подсчёт!G174</f>
        <v>9.94</v>
      </c>
      <c r="H20" s="8">
        <f>Подсчёт!H174</f>
        <v>13.13</v>
      </c>
      <c r="I20" s="8">
        <f>Подсчёт!I174</f>
        <v>6.14</v>
      </c>
      <c r="J20" s="8">
        <f>Подсчёт!J174</f>
        <v>18.64</v>
      </c>
      <c r="K20" s="8">
        <f>Подсчёт!K174</f>
        <v>8.94</v>
      </c>
      <c r="L20" s="8">
        <f>Подсчёт!L174</f>
        <v>5.72</v>
      </c>
      <c r="M20" s="8">
        <f>Подсчёт!M174</f>
        <v>10.33</v>
      </c>
      <c r="N20" s="8">
        <f>Подсчёт!N174</f>
        <v>12.870000000000001</v>
      </c>
      <c r="O20" s="8">
        <f>Подсчёт!O174</f>
        <v>12.41</v>
      </c>
      <c r="P20" s="8">
        <f>Подсчёт!P174</f>
        <v>1.53</v>
      </c>
      <c r="Q20" s="8">
        <f>Подсчёт!Q174</f>
        <v>17.36</v>
      </c>
      <c r="R20" s="8">
        <f>Подсчёт!R174</f>
        <v>5.25</v>
      </c>
      <c r="S20" s="8">
        <f>Подсчёт!S174</f>
        <v>13.35</v>
      </c>
      <c r="T20" s="8">
        <f>Подсчёт!T174</f>
        <v>5.32</v>
      </c>
      <c r="U20" s="8">
        <f>Подсчёт!U174</f>
        <v>4.3600000000000003</v>
      </c>
      <c r="V20" s="68">
        <f>Подсчёт!V174</f>
        <v>13.36</v>
      </c>
    </row>
    <row r="21" spans="1:22" x14ac:dyDescent="0.25">
      <c r="A21" s="71" t="str">
        <f>Участники!A$20</f>
        <v>Б-19</v>
      </c>
      <c r="B21" s="77" t="str">
        <f>Участники!B$20</f>
        <v>Имя   Б-19</v>
      </c>
      <c r="C21" s="74">
        <f>Подсчёт!C175</f>
        <v>32.93</v>
      </c>
      <c r="D21" s="8">
        <f>Подсчёт!D175</f>
        <v>12.91</v>
      </c>
      <c r="E21" s="8">
        <f>Подсчёт!E175</f>
        <v>9.92</v>
      </c>
      <c r="F21" s="8">
        <f>Подсчёт!F175</f>
        <v>6.91</v>
      </c>
      <c r="G21" s="8">
        <f>Подсчёт!G175</f>
        <v>2.96</v>
      </c>
      <c r="H21" s="8">
        <f>Подсчёт!H175</f>
        <v>7.04</v>
      </c>
      <c r="I21" s="8">
        <f>Подсчёт!I175</f>
        <v>17.940000000000001</v>
      </c>
      <c r="J21" s="8">
        <f>Подсчёт!J175</f>
        <v>20.61</v>
      </c>
      <c r="K21" s="8">
        <f>Подсчёт!K175</f>
        <v>10.92</v>
      </c>
      <c r="L21" s="8">
        <f>Подсчёт!L175</f>
        <v>3.83</v>
      </c>
      <c r="M21" s="8">
        <f>Подсчёт!M175</f>
        <v>17.809999999999999</v>
      </c>
      <c r="N21" s="8">
        <f>Подсчёт!N175</f>
        <v>4.28</v>
      </c>
      <c r="O21" s="8">
        <f>Подсчёт!O175</f>
        <v>13.86</v>
      </c>
      <c r="P21" s="8">
        <f>Подсчёт!P175</f>
        <v>10.91</v>
      </c>
      <c r="Q21" s="8">
        <f>Подсчёт!Q175</f>
        <v>21.84</v>
      </c>
      <c r="R21" s="8">
        <f>Подсчёт!R175</f>
        <v>21.78</v>
      </c>
      <c r="S21" s="8">
        <f>Подсчёт!S175</f>
        <v>21.84</v>
      </c>
      <c r="T21" s="8">
        <f>Подсчёт!T175</f>
        <v>24.84</v>
      </c>
      <c r="U21" s="8">
        <f>Подсчёт!U175</f>
        <v>25.9</v>
      </c>
      <c r="V21" s="68">
        <f>Подсчёт!V175</f>
        <v>24.84</v>
      </c>
    </row>
    <row r="22" spans="1:22" ht="15.75" thickBot="1" x14ac:dyDescent="0.3">
      <c r="A22" s="72" t="str">
        <f>Участники!A$21</f>
        <v>Б-20</v>
      </c>
      <c r="B22" s="78" t="str">
        <f>Участники!B$21</f>
        <v>Имя   Б-20</v>
      </c>
      <c r="C22" s="75">
        <f>Подсчёт!C176</f>
        <v>26.94</v>
      </c>
      <c r="D22" s="15">
        <f>Подсчёт!D176</f>
        <v>12.94</v>
      </c>
      <c r="E22" s="15">
        <f>Подсчёт!E176</f>
        <v>9.9499999999999993</v>
      </c>
      <c r="F22" s="15">
        <f>Подсчёт!F176</f>
        <v>19.96</v>
      </c>
      <c r="G22" s="15">
        <f>Подсчёт!G176</f>
        <v>7.94</v>
      </c>
      <c r="H22" s="15">
        <f>Подсчёт!H176</f>
        <v>24.91</v>
      </c>
      <c r="I22" s="15">
        <f>Подсчёт!I176</f>
        <v>23.99</v>
      </c>
      <c r="J22" s="15">
        <f>Подсчёт!J176</f>
        <v>26.94</v>
      </c>
      <c r="K22" s="15">
        <f>Подсчёт!K176</f>
        <v>6.94</v>
      </c>
      <c r="L22" s="15">
        <f>Подсчёт!L176</f>
        <v>13.95</v>
      </c>
      <c r="M22" s="15">
        <f>Подсчёт!M176</f>
        <v>4.01</v>
      </c>
      <c r="N22" s="15">
        <f>Подсчёт!N176</f>
        <v>25.8</v>
      </c>
      <c r="O22" s="15">
        <f>Подсчёт!O176</f>
        <v>33.97</v>
      </c>
      <c r="P22" s="15">
        <f>Подсчёт!P176</f>
        <v>6.8</v>
      </c>
      <c r="Q22" s="15">
        <f>Подсчёт!Q176</f>
        <v>25.92</v>
      </c>
      <c r="R22" s="15">
        <f>Подсчёт!R176</f>
        <v>28.84</v>
      </c>
      <c r="S22" s="15">
        <f>Подсчёт!S176</f>
        <v>25.92</v>
      </c>
      <c r="T22" s="15">
        <f>Подсчёт!T176</f>
        <v>10.81</v>
      </c>
      <c r="U22" s="15">
        <f>Подсчёт!U176</f>
        <v>32.96</v>
      </c>
      <c r="V22" s="69">
        <f>Подсчёт!V176</f>
        <v>5.21</v>
      </c>
    </row>
    <row r="26" spans="1:22" x14ac:dyDescent="0.25">
      <c r="A26" s="79"/>
      <c r="B26" s="80" t="s">
        <v>145</v>
      </c>
      <c r="C26" s="81" t="str">
        <f>Участники!E$2</f>
        <v>А-1</v>
      </c>
      <c r="D26" s="81" t="str">
        <f>Участники!E$3</f>
        <v>А-2</v>
      </c>
      <c r="E26" s="81" t="str">
        <f>Участники!E$4</f>
        <v>А-3</v>
      </c>
      <c r="F26" s="81" t="str">
        <f>Участники!E$5</f>
        <v>А-4</v>
      </c>
      <c r="G26" s="81" t="str">
        <f>Участники!E$6</f>
        <v>А-5</v>
      </c>
      <c r="H26" s="81" t="str">
        <f>Участники!E$7</f>
        <v>А-6</v>
      </c>
      <c r="I26" s="81" t="str">
        <f>Участники!E$8</f>
        <v>А-7</v>
      </c>
      <c r="J26" s="81" t="str">
        <f>Участники!E$9</f>
        <v>А-8</v>
      </c>
      <c r="K26" s="81" t="str">
        <f>Участники!E$10</f>
        <v>А-9</v>
      </c>
      <c r="L26" s="81" t="str">
        <f>Участники!E$11</f>
        <v>А-10</v>
      </c>
      <c r="M26" s="81" t="str">
        <f>Участники!E$12</f>
        <v>А-11</v>
      </c>
      <c r="N26" s="81" t="str">
        <f>Участники!E$13</f>
        <v>А-12</v>
      </c>
      <c r="O26" s="81" t="str">
        <f>Участники!E$14</f>
        <v>А-13</v>
      </c>
      <c r="P26" s="81" t="str">
        <f>Участники!E$15</f>
        <v>А-14</v>
      </c>
      <c r="Q26" s="81" t="str">
        <f>Участники!E$16</f>
        <v>А-15</v>
      </c>
      <c r="R26" s="81" t="str">
        <f>Участники!E$17</f>
        <v>А-16</v>
      </c>
      <c r="S26" s="81" t="str">
        <f>Участники!E$18</f>
        <v>А-17</v>
      </c>
      <c r="T26" s="81" t="str">
        <f>Участники!E$19</f>
        <v>А-18</v>
      </c>
      <c r="U26" s="81" t="str">
        <f>Участники!E$20</f>
        <v>А-19</v>
      </c>
      <c r="V26" s="81" t="str">
        <f>Участники!E$21</f>
        <v>А-20</v>
      </c>
    </row>
    <row r="27" spans="1:22" x14ac:dyDescent="0.25">
      <c r="A27" s="82"/>
      <c r="B27" s="82" t="s">
        <v>147</v>
      </c>
      <c r="C27" s="83" t="str">
        <f>Участники!F$2</f>
        <v>Имя   А-1</v>
      </c>
      <c r="D27" s="83" t="str">
        <f>Участники!F$3</f>
        <v>Имя   А-2</v>
      </c>
      <c r="E27" s="83" t="str">
        <f>Участники!F$4</f>
        <v>Имя   А-3</v>
      </c>
      <c r="F27" s="83" t="str">
        <f>Участники!F$5</f>
        <v>Имя   А-4</v>
      </c>
      <c r="G27" s="83" t="str">
        <f>Участники!F$6</f>
        <v>Имя   А-5</v>
      </c>
      <c r="H27" s="83" t="str">
        <f>Участники!F$7</f>
        <v>Имя   А-6</v>
      </c>
      <c r="I27" s="83" t="str">
        <f>Участники!F$8</f>
        <v>Имя   А-7</v>
      </c>
      <c r="J27" s="83" t="str">
        <f>Участники!F$9</f>
        <v>Имя   А-8</v>
      </c>
      <c r="K27" s="83" t="str">
        <f>Участники!F$10</f>
        <v>Имя   А-9</v>
      </c>
      <c r="L27" s="83" t="str">
        <f>Участники!F$11</f>
        <v>Имя   А-10</v>
      </c>
      <c r="M27" s="83" t="str">
        <f>Участники!F$12</f>
        <v>Имя   А-11</v>
      </c>
      <c r="N27" s="83" t="str">
        <f>Участники!F$13</f>
        <v>Имя   А-12</v>
      </c>
      <c r="O27" s="83" t="str">
        <f>Участники!F$14</f>
        <v>Имя   А-13</v>
      </c>
      <c r="P27" s="83" t="str">
        <f>Участники!F$15</f>
        <v>Имя   А-14</v>
      </c>
      <c r="Q27" s="83" t="str">
        <f>Участники!F$16</f>
        <v>Имя   А-15</v>
      </c>
      <c r="R27" s="83" t="str">
        <f>Участники!F$17</f>
        <v>Имя   А-16</v>
      </c>
      <c r="S27" s="83" t="str">
        <f>Участники!F$18</f>
        <v>Имя   А-17</v>
      </c>
      <c r="T27" s="83" t="str">
        <f>Участники!F$19</f>
        <v>Имя   А-18</v>
      </c>
      <c r="U27" s="83" t="str">
        <f>Участники!F$20</f>
        <v>Имя   А-19</v>
      </c>
      <c r="V27" s="83" t="str">
        <f>Участники!F$21</f>
        <v>Имя   А-20</v>
      </c>
    </row>
    <row r="28" spans="1:22" x14ac:dyDescent="0.25">
      <c r="A28" s="84" t="str">
        <f>Участники!A$2</f>
        <v>Б-1</v>
      </c>
      <c r="B28" s="85" t="str">
        <f>Участники!B$2</f>
        <v>Имя   Б-1</v>
      </c>
      <c r="C28" s="86">
        <f>RANK(C3,$C3:$V3,1)</f>
        <v>14</v>
      </c>
      <c r="D28" s="87">
        <f t="shared" ref="D28:V28" si="0">RANK(D3,$C3:$V3,1)</f>
        <v>12</v>
      </c>
      <c r="E28" s="87">
        <f t="shared" si="0"/>
        <v>17</v>
      </c>
      <c r="F28" s="87">
        <f t="shared" si="0"/>
        <v>16</v>
      </c>
      <c r="G28" s="87">
        <f t="shared" si="0"/>
        <v>15</v>
      </c>
      <c r="H28" s="87">
        <f t="shared" si="0"/>
        <v>20</v>
      </c>
      <c r="I28" s="87">
        <f t="shared" si="0"/>
        <v>13</v>
      </c>
      <c r="J28" s="87">
        <f t="shared" si="0"/>
        <v>19</v>
      </c>
      <c r="K28" s="87">
        <f t="shared" si="0"/>
        <v>8</v>
      </c>
      <c r="L28" s="87">
        <f t="shared" si="0"/>
        <v>11</v>
      </c>
      <c r="M28" s="87">
        <f t="shared" si="0"/>
        <v>7</v>
      </c>
      <c r="N28" s="87">
        <f t="shared" si="0"/>
        <v>18</v>
      </c>
      <c r="O28" s="87">
        <f t="shared" si="0"/>
        <v>4</v>
      </c>
      <c r="P28" s="87">
        <f t="shared" si="0"/>
        <v>5</v>
      </c>
      <c r="Q28" s="87">
        <f t="shared" si="0"/>
        <v>9</v>
      </c>
      <c r="R28" s="87">
        <f t="shared" si="0"/>
        <v>10</v>
      </c>
      <c r="S28" s="87">
        <f t="shared" si="0"/>
        <v>6</v>
      </c>
      <c r="T28" s="87">
        <f t="shared" si="0"/>
        <v>3</v>
      </c>
      <c r="U28" s="87">
        <f t="shared" si="0"/>
        <v>1</v>
      </c>
      <c r="V28" s="88">
        <f t="shared" si="0"/>
        <v>2</v>
      </c>
    </row>
    <row r="29" spans="1:22" x14ac:dyDescent="0.25">
      <c r="A29" s="89" t="str">
        <f>Участники!A$3</f>
        <v>Б-2</v>
      </c>
      <c r="B29" s="90" t="str">
        <f>Участники!B$3</f>
        <v>Имя   Б-2</v>
      </c>
      <c r="C29" s="91">
        <f t="shared" ref="C29:V29" si="1">RANK(C4,$C4:$V4,1)</f>
        <v>1</v>
      </c>
      <c r="D29" s="92">
        <f t="shared" si="1"/>
        <v>5</v>
      </c>
      <c r="E29" s="92">
        <f t="shared" si="1"/>
        <v>3</v>
      </c>
      <c r="F29" s="92">
        <f t="shared" si="1"/>
        <v>2</v>
      </c>
      <c r="G29" s="92">
        <f t="shared" si="1"/>
        <v>4</v>
      </c>
      <c r="H29" s="92">
        <f t="shared" si="1"/>
        <v>16</v>
      </c>
      <c r="I29" s="92">
        <f t="shared" si="1"/>
        <v>6</v>
      </c>
      <c r="J29" s="92">
        <f t="shared" si="1"/>
        <v>18</v>
      </c>
      <c r="K29" s="92">
        <f t="shared" si="1"/>
        <v>7</v>
      </c>
      <c r="L29" s="92">
        <f t="shared" si="1"/>
        <v>9</v>
      </c>
      <c r="M29" s="92">
        <f t="shared" si="1"/>
        <v>8</v>
      </c>
      <c r="N29" s="92">
        <f t="shared" si="1"/>
        <v>20</v>
      </c>
      <c r="O29" s="92">
        <f t="shared" si="1"/>
        <v>10</v>
      </c>
      <c r="P29" s="92">
        <f t="shared" si="1"/>
        <v>11</v>
      </c>
      <c r="Q29" s="92">
        <f t="shared" si="1"/>
        <v>12</v>
      </c>
      <c r="R29" s="92">
        <f t="shared" si="1"/>
        <v>13</v>
      </c>
      <c r="S29" s="92">
        <f t="shared" si="1"/>
        <v>14</v>
      </c>
      <c r="T29" s="92">
        <f t="shared" si="1"/>
        <v>15</v>
      </c>
      <c r="U29" s="92">
        <f t="shared" si="1"/>
        <v>17</v>
      </c>
      <c r="V29" s="93">
        <f t="shared" si="1"/>
        <v>19</v>
      </c>
    </row>
    <row r="30" spans="1:22" x14ac:dyDescent="0.25">
      <c r="A30" s="89" t="str">
        <f>Участники!A$4</f>
        <v>Б-3</v>
      </c>
      <c r="B30" s="90" t="str">
        <f>Участники!B$4</f>
        <v>Имя   Б-3</v>
      </c>
      <c r="C30" s="91">
        <f t="shared" ref="C30:V30" si="2">RANK(C5,$C5:$V5,1)</f>
        <v>5</v>
      </c>
      <c r="D30" s="92">
        <f t="shared" si="2"/>
        <v>9</v>
      </c>
      <c r="E30" s="92">
        <f t="shared" si="2"/>
        <v>2</v>
      </c>
      <c r="F30" s="92">
        <f t="shared" si="2"/>
        <v>4</v>
      </c>
      <c r="G30" s="92">
        <f t="shared" si="2"/>
        <v>1</v>
      </c>
      <c r="H30" s="92">
        <f t="shared" si="2"/>
        <v>13</v>
      </c>
      <c r="I30" s="92">
        <f t="shared" si="2"/>
        <v>7</v>
      </c>
      <c r="J30" s="92">
        <f t="shared" si="2"/>
        <v>20</v>
      </c>
      <c r="K30" s="92">
        <f t="shared" si="2"/>
        <v>8</v>
      </c>
      <c r="L30" s="92">
        <f t="shared" si="2"/>
        <v>3</v>
      </c>
      <c r="M30" s="92">
        <f t="shared" si="2"/>
        <v>6</v>
      </c>
      <c r="N30" s="92">
        <f t="shared" si="2"/>
        <v>19</v>
      </c>
      <c r="O30" s="92">
        <f t="shared" si="2"/>
        <v>12</v>
      </c>
      <c r="P30" s="92">
        <f t="shared" si="2"/>
        <v>10</v>
      </c>
      <c r="Q30" s="92">
        <f t="shared" si="2"/>
        <v>14</v>
      </c>
      <c r="R30" s="92">
        <f t="shared" si="2"/>
        <v>18</v>
      </c>
      <c r="S30" s="92">
        <f t="shared" si="2"/>
        <v>16</v>
      </c>
      <c r="T30" s="92">
        <f t="shared" si="2"/>
        <v>15</v>
      </c>
      <c r="U30" s="92">
        <f t="shared" si="2"/>
        <v>17</v>
      </c>
      <c r="V30" s="93">
        <f t="shared" si="2"/>
        <v>11</v>
      </c>
    </row>
    <row r="31" spans="1:22" x14ac:dyDescent="0.25">
      <c r="A31" s="89" t="str">
        <f>Участники!A$5</f>
        <v>Б-4</v>
      </c>
      <c r="B31" s="90" t="str">
        <f>Участники!B$5</f>
        <v>Имя   Б-4</v>
      </c>
      <c r="C31" s="91">
        <f t="shared" ref="C31:V31" si="3">RANK(C6,$C6:$V6,1)</f>
        <v>5</v>
      </c>
      <c r="D31" s="92">
        <f t="shared" si="3"/>
        <v>12</v>
      </c>
      <c r="E31" s="92">
        <f t="shared" si="3"/>
        <v>2</v>
      </c>
      <c r="F31" s="92">
        <f t="shared" si="3"/>
        <v>8</v>
      </c>
      <c r="G31" s="92">
        <f t="shared" si="3"/>
        <v>1</v>
      </c>
      <c r="H31" s="92">
        <f t="shared" si="3"/>
        <v>18</v>
      </c>
      <c r="I31" s="92">
        <f t="shared" si="3"/>
        <v>6</v>
      </c>
      <c r="J31" s="92">
        <f t="shared" si="3"/>
        <v>16</v>
      </c>
      <c r="K31" s="92">
        <f t="shared" si="3"/>
        <v>4</v>
      </c>
      <c r="L31" s="92">
        <f t="shared" si="3"/>
        <v>13</v>
      </c>
      <c r="M31" s="92">
        <f t="shared" si="3"/>
        <v>3</v>
      </c>
      <c r="N31" s="92">
        <f t="shared" si="3"/>
        <v>19</v>
      </c>
      <c r="O31" s="92">
        <f t="shared" si="3"/>
        <v>9</v>
      </c>
      <c r="P31" s="92">
        <f t="shared" si="3"/>
        <v>14</v>
      </c>
      <c r="Q31" s="92">
        <f t="shared" si="3"/>
        <v>17</v>
      </c>
      <c r="R31" s="92">
        <f t="shared" si="3"/>
        <v>20</v>
      </c>
      <c r="S31" s="92">
        <f t="shared" si="3"/>
        <v>11</v>
      </c>
      <c r="T31" s="92">
        <f t="shared" si="3"/>
        <v>14</v>
      </c>
      <c r="U31" s="92">
        <f t="shared" si="3"/>
        <v>9</v>
      </c>
      <c r="V31" s="93">
        <f t="shared" si="3"/>
        <v>7</v>
      </c>
    </row>
    <row r="32" spans="1:22" x14ac:dyDescent="0.25">
      <c r="A32" s="89" t="str">
        <f>Участники!A$6</f>
        <v>Б-5</v>
      </c>
      <c r="B32" s="90" t="str">
        <f>Участники!B$6</f>
        <v>Имя   Б-5</v>
      </c>
      <c r="C32" s="91">
        <f t="shared" ref="C32:V32" si="4">RANK(C7,$C7:$V7,1)</f>
        <v>15</v>
      </c>
      <c r="D32" s="92">
        <f t="shared" si="4"/>
        <v>13</v>
      </c>
      <c r="E32" s="92">
        <f t="shared" si="4"/>
        <v>19</v>
      </c>
      <c r="F32" s="92">
        <f t="shared" si="4"/>
        <v>1</v>
      </c>
      <c r="G32" s="92">
        <f t="shared" si="4"/>
        <v>10</v>
      </c>
      <c r="H32" s="92">
        <f t="shared" si="4"/>
        <v>9</v>
      </c>
      <c r="I32" s="92">
        <f t="shared" si="4"/>
        <v>18</v>
      </c>
      <c r="J32" s="92">
        <f t="shared" si="4"/>
        <v>7</v>
      </c>
      <c r="K32" s="92">
        <f t="shared" si="4"/>
        <v>11</v>
      </c>
      <c r="L32" s="92">
        <f t="shared" si="4"/>
        <v>2</v>
      </c>
      <c r="M32" s="92">
        <f t="shared" si="4"/>
        <v>16</v>
      </c>
      <c r="N32" s="92">
        <f t="shared" si="4"/>
        <v>20</v>
      </c>
      <c r="O32" s="92">
        <f t="shared" si="4"/>
        <v>17</v>
      </c>
      <c r="P32" s="92">
        <f t="shared" si="4"/>
        <v>6</v>
      </c>
      <c r="Q32" s="92">
        <f t="shared" si="4"/>
        <v>5</v>
      </c>
      <c r="R32" s="92">
        <f t="shared" si="4"/>
        <v>14</v>
      </c>
      <c r="S32" s="92">
        <f t="shared" si="4"/>
        <v>3</v>
      </c>
      <c r="T32" s="92">
        <f t="shared" si="4"/>
        <v>8</v>
      </c>
      <c r="U32" s="92">
        <f t="shared" si="4"/>
        <v>4</v>
      </c>
      <c r="V32" s="93">
        <f t="shared" si="4"/>
        <v>12</v>
      </c>
    </row>
    <row r="33" spans="1:22" x14ac:dyDescent="0.25">
      <c r="A33" s="89" t="str">
        <f>Участники!A$7</f>
        <v>Б-6</v>
      </c>
      <c r="B33" s="90" t="str">
        <f>Участники!B$7</f>
        <v>Имя   Б-6</v>
      </c>
      <c r="C33" s="91">
        <f t="shared" ref="C33:V33" si="5">RANK(C8,$C8:$V8,1)</f>
        <v>16</v>
      </c>
      <c r="D33" s="92">
        <f t="shared" si="5"/>
        <v>18</v>
      </c>
      <c r="E33" s="92">
        <f t="shared" si="5"/>
        <v>6</v>
      </c>
      <c r="F33" s="92">
        <f t="shared" si="5"/>
        <v>3</v>
      </c>
      <c r="G33" s="92">
        <f t="shared" si="5"/>
        <v>1</v>
      </c>
      <c r="H33" s="92">
        <f t="shared" si="5"/>
        <v>10</v>
      </c>
      <c r="I33" s="92">
        <f t="shared" si="5"/>
        <v>17</v>
      </c>
      <c r="J33" s="92">
        <f t="shared" si="5"/>
        <v>12</v>
      </c>
      <c r="K33" s="92">
        <f t="shared" si="5"/>
        <v>5</v>
      </c>
      <c r="L33" s="92">
        <f t="shared" si="5"/>
        <v>2</v>
      </c>
      <c r="M33" s="92">
        <f t="shared" si="5"/>
        <v>19</v>
      </c>
      <c r="N33" s="92">
        <f t="shared" si="5"/>
        <v>20</v>
      </c>
      <c r="O33" s="92">
        <f t="shared" si="5"/>
        <v>8</v>
      </c>
      <c r="P33" s="92">
        <f t="shared" si="5"/>
        <v>13</v>
      </c>
      <c r="Q33" s="92">
        <f t="shared" si="5"/>
        <v>9</v>
      </c>
      <c r="R33" s="92">
        <f t="shared" si="5"/>
        <v>11</v>
      </c>
      <c r="S33" s="92">
        <f t="shared" si="5"/>
        <v>7</v>
      </c>
      <c r="T33" s="92">
        <f t="shared" si="5"/>
        <v>14</v>
      </c>
      <c r="U33" s="92">
        <f t="shared" si="5"/>
        <v>4</v>
      </c>
      <c r="V33" s="93">
        <f t="shared" si="5"/>
        <v>15</v>
      </c>
    </row>
    <row r="34" spans="1:22" x14ac:dyDescent="0.25">
      <c r="A34" s="89" t="str">
        <f>Участники!A$8</f>
        <v>Б-7</v>
      </c>
      <c r="B34" s="90" t="str">
        <f>Участники!B$8</f>
        <v>Имя   Б-7</v>
      </c>
      <c r="C34" s="91">
        <f t="shared" ref="C34:V34" si="6">RANK(C9,$C9:$V9,1)</f>
        <v>19</v>
      </c>
      <c r="D34" s="92">
        <f t="shared" si="6"/>
        <v>17</v>
      </c>
      <c r="E34" s="92">
        <f t="shared" si="6"/>
        <v>18</v>
      </c>
      <c r="F34" s="92">
        <f t="shared" si="6"/>
        <v>9</v>
      </c>
      <c r="G34" s="92">
        <f t="shared" si="6"/>
        <v>15</v>
      </c>
      <c r="H34" s="92">
        <f t="shared" si="6"/>
        <v>8</v>
      </c>
      <c r="I34" s="92">
        <f t="shared" si="6"/>
        <v>11</v>
      </c>
      <c r="J34" s="92">
        <f t="shared" si="6"/>
        <v>10</v>
      </c>
      <c r="K34" s="92">
        <f t="shared" si="6"/>
        <v>12</v>
      </c>
      <c r="L34" s="92">
        <f t="shared" si="6"/>
        <v>1</v>
      </c>
      <c r="M34" s="92">
        <f t="shared" si="6"/>
        <v>13</v>
      </c>
      <c r="N34" s="92">
        <f t="shared" si="6"/>
        <v>16</v>
      </c>
      <c r="O34" s="92">
        <f t="shared" si="6"/>
        <v>14</v>
      </c>
      <c r="P34" s="92">
        <f t="shared" si="6"/>
        <v>7</v>
      </c>
      <c r="Q34" s="92">
        <f t="shared" si="6"/>
        <v>3</v>
      </c>
      <c r="R34" s="92">
        <f t="shared" si="6"/>
        <v>4</v>
      </c>
      <c r="S34" s="92">
        <f t="shared" si="6"/>
        <v>2</v>
      </c>
      <c r="T34" s="92">
        <f t="shared" si="6"/>
        <v>5</v>
      </c>
      <c r="U34" s="92">
        <f t="shared" si="6"/>
        <v>6</v>
      </c>
      <c r="V34" s="93">
        <f t="shared" si="6"/>
        <v>20</v>
      </c>
    </row>
    <row r="35" spans="1:22" x14ac:dyDescent="0.25">
      <c r="A35" s="89" t="str">
        <f>Участники!A$9</f>
        <v>Б-8</v>
      </c>
      <c r="B35" s="90" t="str">
        <f>Участники!B$9</f>
        <v>Имя   Б-8</v>
      </c>
      <c r="C35" s="91">
        <f t="shared" ref="C35:V35" si="7">RANK(C10,$C10:$V10,1)</f>
        <v>20</v>
      </c>
      <c r="D35" s="92">
        <f t="shared" si="7"/>
        <v>15</v>
      </c>
      <c r="E35" s="92">
        <f t="shared" si="7"/>
        <v>19</v>
      </c>
      <c r="F35" s="92">
        <f t="shared" si="7"/>
        <v>10</v>
      </c>
      <c r="G35" s="92">
        <f t="shared" si="7"/>
        <v>17</v>
      </c>
      <c r="H35" s="92">
        <f t="shared" si="7"/>
        <v>5</v>
      </c>
      <c r="I35" s="92">
        <f t="shared" si="7"/>
        <v>15</v>
      </c>
      <c r="J35" s="92">
        <f t="shared" si="7"/>
        <v>6</v>
      </c>
      <c r="K35" s="92">
        <f t="shared" si="7"/>
        <v>9</v>
      </c>
      <c r="L35" s="92">
        <f t="shared" si="7"/>
        <v>1</v>
      </c>
      <c r="M35" s="92">
        <f t="shared" si="7"/>
        <v>12</v>
      </c>
      <c r="N35" s="92">
        <f t="shared" si="7"/>
        <v>14</v>
      </c>
      <c r="O35" s="92">
        <f t="shared" si="7"/>
        <v>13</v>
      </c>
      <c r="P35" s="92">
        <f t="shared" si="7"/>
        <v>4</v>
      </c>
      <c r="Q35" s="92">
        <f t="shared" si="7"/>
        <v>11</v>
      </c>
      <c r="R35" s="92">
        <f t="shared" si="7"/>
        <v>7</v>
      </c>
      <c r="S35" s="92">
        <f t="shared" si="7"/>
        <v>7</v>
      </c>
      <c r="T35" s="92">
        <f t="shared" si="7"/>
        <v>2</v>
      </c>
      <c r="U35" s="92">
        <f t="shared" si="7"/>
        <v>3</v>
      </c>
      <c r="V35" s="93">
        <f t="shared" si="7"/>
        <v>18</v>
      </c>
    </row>
    <row r="36" spans="1:22" x14ac:dyDescent="0.25">
      <c r="A36" s="89" t="str">
        <f>Участники!A$10</f>
        <v>Б-9</v>
      </c>
      <c r="B36" s="90" t="str">
        <f>Участники!B$10</f>
        <v>Имя   Б-9</v>
      </c>
      <c r="C36" s="91">
        <f t="shared" ref="C36:V36" si="8">RANK(C11,$C11:$V11,1)</f>
        <v>5</v>
      </c>
      <c r="D36" s="92">
        <f t="shared" si="8"/>
        <v>7</v>
      </c>
      <c r="E36" s="92">
        <f t="shared" si="8"/>
        <v>1</v>
      </c>
      <c r="F36" s="92">
        <f t="shared" si="8"/>
        <v>4</v>
      </c>
      <c r="G36" s="92">
        <f t="shared" si="8"/>
        <v>3</v>
      </c>
      <c r="H36" s="92">
        <f t="shared" si="8"/>
        <v>10</v>
      </c>
      <c r="I36" s="92">
        <f t="shared" si="8"/>
        <v>8</v>
      </c>
      <c r="J36" s="92">
        <f t="shared" si="8"/>
        <v>2</v>
      </c>
      <c r="K36" s="92">
        <f t="shared" si="8"/>
        <v>6</v>
      </c>
      <c r="L36" s="92">
        <f t="shared" si="8"/>
        <v>9</v>
      </c>
      <c r="M36" s="92">
        <f t="shared" si="8"/>
        <v>11</v>
      </c>
      <c r="N36" s="92">
        <f t="shared" si="8"/>
        <v>13</v>
      </c>
      <c r="O36" s="92">
        <f t="shared" si="8"/>
        <v>12</v>
      </c>
      <c r="P36" s="92">
        <f t="shared" si="8"/>
        <v>15</v>
      </c>
      <c r="Q36" s="92">
        <f t="shared" si="8"/>
        <v>16</v>
      </c>
      <c r="R36" s="92">
        <f t="shared" si="8"/>
        <v>20</v>
      </c>
      <c r="S36" s="92">
        <f t="shared" si="8"/>
        <v>19</v>
      </c>
      <c r="T36" s="92">
        <f t="shared" si="8"/>
        <v>17</v>
      </c>
      <c r="U36" s="92">
        <f t="shared" si="8"/>
        <v>14</v>
      </c>
      <c r="V36" s="93">
        <f t="shared" si="8"/>
        <v>18</v>
      </c>
    </row>
    <row r="37" spans="1:22" x14ac:dyDescent="0.25">
      <c r="A37" s="89" t="str">
        <f>Участники!A$11</f>
        <v>Б-10</v>
      </c>
      <c r="B37" s="90" t="str">
        <f>Участники!B$11</f>
        <v>Имя   Б-10</v>
      </c>
      <c r="C37" s="91">
        <f t="shared" ref="C37:V37" si="9">RANK(C12,$C12:$V12,1)</f>
        <v>12</v>
      </c>
      <c r="D37" s="92">
        <f t="shared" si="9"/>
        <v>4</v>
      </c>
      <c r="E37" s="92">
        <f t="shared" si="9"/>
        <v>1</v>
      </c>
      <c r="F37" s="92">
        <f t="shared" si="9"/>
        <v>2</v>
      </c>
      <c r="G37" s="92">
        <f t="shared" si="9"/>
        <v>5</v>
      </c>
      <c r="H37" s="92">
        <f t="shared" si="9"/>
        <v>17</v>
      </c>
      <c r="I37" s="92">
        <f t="shared" si="9"/>
        <v>7</v>
      </c>
      <c r="J37" s="92">
        <f t="shared" si="9"/>
        <v>3</v>
      </c>
      <c r="K37" s="92">
        <f t="shared" si="9"/>
        <v>6</v>
      </c>
      <c r="L37" s="92">
        <f t="shared" si="9"/>
        <v>15</v>
      </c>
      <c r="M37" s="92">
        <f t="shared" si="9"/>
        <v>8</v>
      </c>
      <c r="N37" s="92">
        <f t="shared" si="9"/>
        <v>11</v>
      </c>
      <c r="O37" s="92">
        <f t="shared" si="9"/>
        <v>13</v>
      </c>
      <c r="P37" s="92">
        <f t="shared" si="9"/>
        <v>8</v>
      </c>
      <c r="Q37" s="92">
        <f t="shared" si="9"/>
        <v>19</v>
      </c>
      <c r="R37" s="92">
        <f t="shared" si="9"/>
        <v>14</v>
      </c>
      <c r="S37" s="92">
        <f t="shared" si="9"/>
        <v>19</v>
      </c>
      <c r="T37" s="92">
        <f t="shared" si="9"/>
        <v>16</v>
      </c>
      <c r="U37" s="92">
        <f t="shared" si="9"/>
        <v>18</v>
      </c>
      <c r="V37" s="93">
        <f t="shared" si="9"/>
        <v>8</v>
      </c>
    </row>
    <row r="38" spans="1:22" x14ac:dyDescent="0.25">
      <c r="A38" s="89" t="str">
        <f>Участники!A$12</f>
        <v>Б-11</v>
      </c>
      <c r="B38" s="90" t="str">
        <f>Участники!B$12</f>
        <v>Имя   Б-11</v>
      </c>
      <c r="C38" s="91">
        <f t="shared" ref="C38:V38" si="10">RANK(C13,$C13:$V13,1)</f>
        <v>18</v>
      </c>
      <c r="D38" s="92">
        <f t="shared" si="10"/>
        <v>19</v>
      </c>
      <c r="E38" s="92">
        <f t="shared" si="10"/>
        <v>14</v>
      </c>
      <c r="F38" s="92">
        <f t="shared" si="10"/>
        <v>13</v>
      </c>
      <c r="G38" s="92">
        <f t="shared" si="10"/>
        <v>12</v>
      </c>
      <c r="H38" s="92">
        <f t="shared" si="10"/>
        <v>16</v>
      </c>
      <c r="I38" s="92">
        <f t="shared" si="10"/>
        <v>7</v>
      </c>
      <c r="J38" s="92">
        <f t="shared" si="10"/>
        <v>15</v>
      </c>
      <c r="K38" s="92">
        <f t="shared" si="10"/>
        <v>1</v>
      </c>
      <c r="L38" s="92">
        <f t="shared" si="10"/>
        <v>5</v>
      </c>
      <c r="M38" s="92">
        <f t="shared" si="10"/>
        <v>17</v>
      </c>
      <c r="N38" s="92">
        <f t="shared" si="10"/>
        <v>4</v>
      </c>
      <c r="O38" s="92">
        <f t="shared" si="10"/>
        <v>11</v>
      </c>
      <c r="P38" s="92">
        <f t="shared" si="10"/>
        <v>8</v>
      </c>
      <c r="Q38" s="92">
        <f t="shared" si="10"/>
        <v>9</v>
      </c>
      <c r="R38" s="92">
        <f t="shared" si="10"/>
        <v>10</v>
      </c>
      <c r="S38" s="92">
        <f t="shared" si="10"/>
        <v>6</v>
      </c>
      <c r="T38" s="92">
        <f t="shared" si="10"/>
        <v>3</v>
      </c>
      <c r="U38" s="92">
        <f t="shared" si="10"/>
        <v>2</v>
      </c>
      <c r="V38" s="93">
        <f t="shared" si="10"/>
        <v>20</v>
      </c>
    </row>
    <row r="39" spans="1:22" x14ac:dyDescent="0.25">
      <c r="A39" s="89" t="str">
        <f>Участники!A$13</f>
        <v>Б-12</v>
      </c>
      <c r="B39" s="90" t="str">
        <f>Участники!B$13</f>
        <v>Имя   Б-12</v>
      </c>
      <c r="C39" s="91">
        <f t="shared" ref="C39:V39" si="11">RANK(C14,$C14:$V14,1)</f>
        <v>7</v>
      </c>
      <c r="D39" s="92">
        <f t="shared" si="11"/>
        <v>1</v>
      </c>
      <c r="E39" s="92">
        <f t="shared" si="11"/>
        <v>2</v>
      </c>
      <c r="F39" s="92">
        <f t="shared" si="11"/>
        <v>3</v>
      </c>
      <c r="G39" s="92">
        <f t="shared" si="11"/>
        <v>4</v>
      </c>
      <c r="H39" s="92">
        <f t="shared" si="11"/>
        <v>6</v>
      </c>
      <c r="I39" s="92">
        <f t="shared" si="11"/>
        <v>5</v>
      </c>
      <c r="J39" s="92">
        <f t="shared" si="11"/>
        <v>9</v>
      </c>
      <c r="K39" s="92">
        <f t="shared" si="11"/>
        <v>8</v>
      </c>
      <c r="L39" s="92">
        <f t="shared" si="11"/>
        <v>10</v>
      </c>
      <c r="M39" s="92">
        <f t="shared" si="11"/>
        <v>14</v>
      </c>
      <c r="N39" s="92">
        <f t="shared" si="11"/>
        <v>11</v>
      </c>
      <c r="O39" s="92">
        <f t="shared" si="11"/>
        <v>12</v>
      </c>
      <c r="P39" s="92">
        <f t="shared" si="11"/>
        <v>17</v>
      </c>
      <c r="Q39" s="92">
        <f t="shared" si="11"/>
        <v>13</v>
      </c>
      <c r="R39" s="92">
        <f t="shared" si="11"/>
        <v>16</v>
      </c>
      <c r="S39" s="92">
        <f t="shared" si="11"/>
        <v>15</v>
      </c>
      <c r="T39" s="92">
        <f t="shared" si="11"/>
        <v>19</v>
      </c>
      <c r="U39" s="92">
        <f t="shared" si="11"/>
        <v>18</v>
      </c>
      <c r="V39" s="93">
        <f t="shared" si="11"/>
        <v>20</v>
      </c>
    </row>
    <row r="40" spans="1:22" x14ac:dyDescent="0.25">
      <c r="A40" s="89" t="str">
        <f>Участники!A$14</f>
        <v>Б-13</v>
      </c>
      <c r="B40" s="90" t="str">
        <f>Участники!B$14</f>
        <v>Имя   Б-13</v>
      </c>
      <c r="C40" s="91">
        <f t="shared" ref="C40:V40" si="12">RANK(C15,$C15:$V15,1)</f>
        <v>9</v>
      </c>
      <c r="D40" s="92">
        <f t="shared" si="12"/>
        <v>5</v>
      </c>
      <c r="E40" s="92">
        <f t="shared" si="12"/>
        <v>1</v>
      </c>
      <c r="F40" s="92">
        <f t="shared" si="12"/>
        <v>2</v>
      </c>
      <c r="G40" s="92">
        <f t="shared" si="12"/>
        <v>3</v>
      </c>
      <c r="H40" s="92">
        <f t="shared" si="12"/>
        <v>8</v>
      </c>
      <c r="I40" s="92">
        <f t="shared" si="12"/>
        <v>6</v>
      </c>
      <c r="J40" s="92">
        <f t="shared" si="12"/>
        <v>10</v>
      </c>
      <c r="K40" s="92">
        <f t="shared" si="12"/>
        <v>7</v>
      </c>
      <c r="L40" s="92">
        <f t="shared" si="12"/>
        <v>4</v>
      </c>
      <c r="M40" s="92">
        <f t="shared" si="12"/>
        <v>16</v>
      </c>
      <c r="N40" s="92">
        <f t="shared" si="12"/>
        <v>11</v>
      </c>
      <c r="O40" s="92">
        <f t="shared" si="12"/>
        <v>13</v>
      </c>
      <c r="P40" s="92">
        <f t="shared" si="12"/>
        <v>17</v>
      </c>
      <c r="Q40" s="92">
        <f t="shared" si="12"/>
        <v>12</v>
      </c>
      <c r="R40" s="92">
        <f t="shared" si="12"/>
        <v>15</v>
      </c>
      <c r="S40" s="92">
        <f t="shared" si="12"/>
        <v>14</v>
      </c>
      <c r="T40" s="92">
        <f t="shared" si="12"/>
        <v>19</v>
      </c>
      <c r="U40" s="92">
        <f t="shared" si="12"/>
        <v>18</v>
      </c>
      <c r="V40" s="93">
        <f t="shared" si="12"/>
        <v>20</v>
      </c>
    </row>
    <row r="41" spans="1:22" x14ac:dyDescent="0.25">
      <c r="A41" s="89" t="str">
        <f>Участники!A$15</f>
        <v>Б-14</v>
      </c>
      <c r="B41" s="90" t="str">
        <f>Участники!B$15</f>
        <v>Имя   Б-14</v>
      </c>
      <c r="C41" s="91">
        <f t="shared" ref="C41:V41" si="13">RANK(C16,$C16:$V16,1)</f>
        <v>9</v>
      </c>
      <c r="D41" s="92">
        <f t="shared" si="13"/>
        <v>5</v>
      </c>
      <c r="E41" s="92">
        <f t="shared" si="13"/>
        <v>1</v>
      </c>
      <c r="F41" s="92">
        <f t="shared" si="13"/>
        <v>2</v>
      </c>
      <c r="G41" s="92">
        <f t="shared" si="13"/>
        <v>3</v>
      </c>
      <c r="H41" s="92">
        <f t="shared" si="13"/>
        <v>4</v>
      </c>
      <c r="I41" s="92">
        <f t="shared" si="13"/>
        <v>6</v>
      </c>
      <c r="J41" s="92">
        <f t="shared" si="13"/>
        <v>8</v>
      </c>
      <c r="K41" s="92">
        <f t="shared" si="13"/>
        <v>7</v>
      </c>
      <c r="L41" s="92">
        <f t="shared" si="13"/>
        <v>10</v>
      </c>
      <c r="M41" s="92">
        <f t="shared" si="13"/>
        <v>15</v>
      </c>
      <c r="N41" s="92">
        <f t="shared" si="13"/>
        <v>11</v>
      </c>
      <c r="O41" s="92">
        <f t="shared" si="13"/>
        <v>16</v>
      </c>
      <c r="P41" s="92">
        <f t="shared" si="13"/>
        <v>17</v>
      </c>
      <c r="Q41" s="92">
        <f t="shared" si="13"/>
        <v>12</v>
      </c>
      <c r="R41" s="92">
        <f t="shared" si="13"/>
        <v>13</v>
      </c>
      <c r="S41" s="92">
        <f t="shared" si="13"/>
        <v>14</v>
      </c>
      <c r="T41" s="92">
        <f t="shared" si="13"/>
        <v>18</v>
      </c>
      <c r="U41" s="92">
        <f t="shared" si="13"/>
        <v>19</v>
      </c>
      <c r="V41" s="93">
        <f t="shared" si="13"/>
        <v>20</v>
      </c>
    </row>
    <row r="42" spans="1:22" x14ac:dyDescent="0.25">
      <c r="A42" s="89" t="str">
        <f>Участники!A$16</f>
        <v>Б-15</v>
      </c>
      <c r="B42" s="90" t="str">
        <f>Участники!B$16</f>
        <v>Имя   Б-15</v>
      </c>
      <c r="C42" s="91">
        <f t="shared" ref="C42:V42" si="14">RANK(C17,$C17:$V17,1)</f>
        <v>10</v>
      </c>
      <c r="D42" s="92">
        <f t="shared" si="14"/>
        <v>5</v>
      </c>
      <c r="E42" s="92">
        <f t="shared" si="14"/>
        <v>1</v>
      </c>
      <c r="F42" s="92">
        <f t="shared" si="14"/>
        <v>2</v>
      </c>
      <c r="G42" s="92">
        <f t="shared" si="14"/>
        <v>3</v>
      </c>
      <c r="H42" s="92">
        <f t="shared" si="14"/>
        <v>4</v>
      </c>
      <c r="I42" s="92">
        <f t="shared" si="14"/>
        <v>7</v>
      </c>
      <c r="J42" s="92">
        <f t="shared" si="14"/>
        <v>6</v>
      </c>
      <c r="K42" s="92">
        <f t="shared" si="14"/>
        <v>8</v>
      </c>
      <c r="L42" s="92">
        <f t="shared" si="14"/>
        <v>11</v>
      </c>
      <c r="M42" s="92">
        <f t="shared" si="14"/>
        <v>14</v>
      </c>
      <c r="N42" s="92">
        <f t="shared" si="14"/>
        <v>9</v>
      </c>
      <c r="O42" s="92">
        <f t="shared" si="14"/>
        <v>17</v>
      </c>
      <c r="P42" s="92">
        <f t="shared" si="14"/>
        <v>16</v>
      </c>
      <c r="Q42" s="92">
        <f t="shared" si="14"/>
        <v>13</v>
      </c>
      <c r="R42" s="92">
        <f t="shared" si="14"/>
        <v>12</v>
      </c>
      <c r="S42" s="92">
        <f t="shared" si="14"/>
        <v>15</v>
      </c>
      <c r="T42" s="92">
        <f t="shared" si="14"/>
        <v>18</v>
      </c>
      <c r="U42" s="92">
        <f t="shared" si="14"/>
        <v>20</v>
      </c>
      <c r="V42" s="93">
        <f t="shared" si="14"/>
        <v>19</v>
      </c>
    </row>
    <row r="43" spans="1:22" x14ac:dyDescent="0.25">
      <c r="A43" s="89" t="str">
        <f>Участники!A$17</f>
        <v>Б-16</v>
      </c>
      <c r="B43" s="90" t="str">
        <f>Участники!B$17</f>
        <v>Имя   Б-16</v>
      </c>
      <c r="C43" s="91">
        <f t="shared" ref="C43:V43" si="15">RANK(C18,$C18:$V18,1)</f>
        <v>11</v>
      </c>
      <c r="D43" s="92">
        <f t="shared" si="15"/>
        <v>1</v>
      </c>
      <c r="E43" s="92">
        <f t="shared" si="15"/>
        <v>2</v>
      </c>
      <c r="F43" s="92">
        <f t="shared" si="15"/>
        <v>4</v>
      </c>
      <c r="G43" s="92">
        <f t="shared" si="15"/>
        <v>6</v>
      </c>
      <c r="H43" s="92">
        <f t="shared" si="15"/>
        <v>5</v>
      </c>
      <c r="I43" s="92">
        <f t="shared" si="15"/>
        <v>3</v>
      </c>
      <c r="J43" s="92">
        <f t="shared" si="15"/>
        <v>8</v>
      </c>
      <c r="K43" s="92">
        <f t="shared" si="15"/>
        <v>7</v>
      </c>
      <c r="L43" s="92">
        <f t="shared" si="15"/>
        <v>9</v>
      </c>
      <c r="M43" s="92">
        <f t="shared" si="15"/>
        <v>16</v>
      </c>
      <c r="N43" s="92">
        <f t="shared" si="15"/>
        <v>10</v>
      </c>
      <c r="O43" s="92">
        <f t="shared" si="15"/>
        <v>15</v>
      </c>
      <c r="P43" s="92">
        <f t="shared" si="15"/>
        <v>17</v>
      </c>
      <c r="Q43" s="92">
        <f t="shared" si="15"/>
        <v>12</v>
      </c>
      <c r="R43" s="92">
        <f t="shared" si="15"/>
        <v>14</v>
      </c>
      <c r="S43" s="92">
        <f t="shared" si="15"/>
        <v>13</v>
      </c>
      <c r="T43" s="92">
        <f t="shared" si="15"/>
        <v>19</v>
      </c>
      <c r="U43" s="92">
        <f t="shared" si="15"/>
        <v>18</v>
      </c>
      <c r="V43" s="93">
        <f t="shared" si="15"/>
        <v>20</v>
      </c>
    </row>
    <row r="44" spans="1:22" x14ac:dyDescent="0.25">
      <c r="A44" s="89" t="str">
        <f>Участники!A$18</f>
        <v>Б-17</v>
      </c>
      <c r="B44" s="90" t="str">
        <f>Участники!B$18</f>
        <v>Имя   Б-17</v>
      </c>
      <c r="C44" s="91">
        <f t="shared" ref="C44:V44" si="16">RANK(C19,$C19:$V19,1)</f>
        <v>11</v>
      </c>
      <c r="D44" s="92">
        <f t="shared" si="16"/>
        <v>6</v>
      </c>
      <c r="E44" s="92">
        <f t="shared" si="16"/>
        <v>2</v>
      </c>
      <c r="F44" s="92">
        <f t="shared" si="16"/>
        <v>1</v>
      </c>
      <c r="G44" s="92">
        <f t="shared" si="16"/>
        <v>4</v>
      </c>
      <c r="H44" s="92">
        <f t="shared" si="16"/>
        <v>3</v>
      </c>
      <c r="I44" s="92">
        <f t="shared" si="16"/>
        <v>7</v>
      </c>
      <c r="J44" s="92">
        <f t="shared" si="16"/>
        <v>5</v>
      </c>
      <c r="K44" s="92">
        <f t="shared" si="16"/>
        <v>8</v>
      </c>
      <c r="L44" s="92">
        <f t="shared" si="16"/>
        <v>10</v>
      </c>
      <c r="M44" s="92">
        <f t="shared" si="16"/>
        <v>12</v>
      </c>
      <c r="N44" s="92">
        <f t="shared" si="16"/>
        <v>9</v>
      </c>
      <c r="O44" s="92">
        <f t="shared" si="16"/>
        <v>15</v>
      </c>
      <c r="P44" s="92">
        <f t="shared" si="16"/>
        <v>13</v>
      </c>
      <c r="Q44" s="92">
        <f t="shared" si="16"/>
        <v>16</v>
      </c>
      <c r="R44" s="92">
        <f t="shared" si="16"/>
        <v>14</v>
      </c>
      <c r="S44" s="92">
        <f t="shared" si="16"/>
        <v>18</v>
      </c>
      <c r="T44" s="92">
        <f t="shared" si="16"/>
        <v>17</v>
      </c>
      <c r="U44" s="92">
        <f t="shared" si="16"/>
        <v>20</v>
      </c>
      <c r="V44" s="93">
        <f t="shared" si="16"/>
        <v>19</v>
      </c>
    </row>
    <row r="45" spans="1:22" x14ac:dyDescent="0.25">
      <c r="A45" s="89" t="str">
        <f>Участники!A$19</f>
        <v>Б-18</v>
      </c>
      <c r="B45" s="90" t="str">
        <f>Участники!B$19</f>
        <v>Имя   Б-18</v>
      </c>
      <c r="C45" s="91">
        <f t="shared" ref="C45:V45" si="17">RANK(C20,$C20:$V20,1)</f>
        <v>20</v>
      </c>
      <c r="D45" s="92">
        <f t="shared" si="17"/>
        <v>18</v>
      </c>
      <c r="E45" s="92">
        <f t="shared" si="17"/>
        <v>7</v>
      </c>
      <c r="F45" s="92">
        <f t="shared" si="17"/>
        <v>19</v>
      </c>
      <c r="G45" s="92">
        <f t="shared" si="17"/>
        <v>9</v>
      </c>
      <c r="H45" s="92">
        <f t="shared" si="17"/>
        <v>13</v>
      </c>
      <c r="I45" s="92">
        <f t="shared" si="17"/>
        <v>6</v>
      </c>
      <c r="J45" s="92">
        <f t="shared" si="17"/>
        <v>17</v>
      </c>
      <c r="K45" s="92">
        <f t="shared" si="17"/>
        <v>8</v>
      </c>
      <c r="L45" s="92">
        <f t="shared" si="17"/>
        <v>5</v>
      </c>
      <c r="M45" s="92">
        <f t="shared" si="17"/>
        <v>10</v>
      </c>
      <c r="N45" s="92">
        <f t="shared" si="17"/>
        <v>12</v>
      </c>
      <c r="O45" s="92">
        <f t="shared" si="17"/>
        <v>11</v>
      </c>
      <c r="P45" s="92">
        <f t="shared" si="17"/>
        <v>1</v>
      </c>
      <c r="Q45" s="92">
        <f t="shared" si="17"/>
        <v>16</v>
      </c>
      <c r="R45" s="92">
        <f t="shared" si="17"/>
        <v>3</v>
      </c>
      <c r="S45" s="92">
        <f t="shared" si="17"/>
        <v>14</v>
      </c>
      <c r="T45" s="92">
        <f t="shared" si="17"/>
        <v>4</v>
      </c>
      <c r="U45" s="92">
        <f t="shared" si="17"/>
        <v>2</v>
      </c>
      <c r="V45" s="93">
        <f t="shared" si="17"/>
        <v>15</v>
      </c>
    </row>
    <row r="46" spans="1:22" x14ac:dyDescent="0.25">
      <c r="A46" s="89" t="str">
        <f>Участники!A$20</f>
        <v>Б-19</v>
      </c>
      <c r="B46" s="90" t="str">
        <f>Участники!B$20</f>
        <v>Имя   Б-19</v>
      </c>
      <c r="C46" s="91">
        <f t="shared" ref="C46:V46" si="18">RANK(C21,$C21:$V21,1)</f>
        <v>20</v>
      </c>
      <c r="D46" s="92">
        <f t="shared" si="18"/>
        <v>9</v>
      </c>
      <c r="E46" s="92">
        <f t="shared" si="18"/>
        <v>6</v>
      </c>
      <c r="F46" s="92">
        <f t="shared" si="18"/>
        <v>4</v>
      </c>
      <c r="G46" s="92">
        <f t="shared" si="18"/>
        <v>1</v>
      </c>
      <c r="H46" s="92">
        <f t="shared" si="18"/>
        <v>5</v>
      </c>
      <c r="I46" s="92">
        <f t="shared" si="18"/>
        <v>12</v>
      </c>
      <c r="J46" s="92">
        <f t="shared" si="18"/>
        <v>13</v>
      </c>
      <c r="K46" s="92">
        <f t="shared" si="18"/>
        <v>8</v>
      </c>
      <c r="L46" s="92">
        <f t="shared" si="18"/>
        <v>2</v>
      </c>
      <c r="M46" s="92">
        <f t="shared" si="18"/>
        <v>11</v>
      </c>
      <c r="N46" s="92">
        <f t="shared" si="18"/>
        <v>3</v>
      </c>
      <c r="O46" s="92">
        <f t="shared" si="18"/>
        <v>10</v>
      </c>
      <c r="P46" s="92">
        <f t="shared" si="18"/>
        <v>7</v>
      </c>
      <c r="Q46" s="92">
        <f t="shared" si="18"/>
        <v>15</v>
      </c>
      <c r="R46" s="92">
        <f t="shared" si="18"/>
        <v>14</v>
      </c>
      <c r="S46" s="92">
        <f t="shared" si="18"/>
        <v>15</v>
      </c>
      <c r="T46" s="92">
        <f t="shared" si="18"/>
        <v>17</v>
      </c>
      <c r="U46" s="92">
        <f t="shared" si="18"/>
        <v>19</v>
      </c>
      <c r="V46" s="93">
        <f t="shared" si="18"/>
        <v>17</v>
      </c>
    </row>
    <row r="47" spans="1:22" ht="15.75" thickBot="1" x14ac:dyDescent="0.3">
      <c r="A47" s="94" t="str">
        <f>Участники!A$21</f>
        <v>Б-20</v>
      </c>
      <c r="B47" s="95" t="str">
        <f>Участники!B$21</f>
        <v>Имя   Б-20</v>
      </c>
      <c r="C47" s="96">
        <f t="shared" ref="C47:V47" si="19">RANK(C22,$C22:$V22,1)</f>
        <v>16</v>
      </c>
      <c r="D47" s="97">
        <f t="shared" si="19"/>
        <v>8</v>
      </c>
      <c r="E47" s="97">
        <f t="shared" si="19"/>
        <v>6</v>
      </c>
      <c r="F47" s="97">
        <f t="shared" si="19"/>
        <v>10</v>
      </c>
      <c r="G47" s="97">
        <f t="shared" si="19"/>
        <v>5</v>
      </c>
      <c r="H47" s="97">
        <f t="shared" si="19"/>
        <v>12</v>
      </c>
      <c r="I47" s="97">
        <f t="shared" si="19"/>
        <v>11</v>
      </c>
      <c r="J47" s="97">
        <f t="shared" si="19"/>
        <v>16</v>
      </c>
      <c r="K47" s="97">
        <f t="shared" si="19"/>
        <v>4</v>
      </c>
      <c r="L47" s="97">
        <f t="shared" si="19"/>
        <v>9</v>
      </c>
      <c r="M47" s="97">
        <f t="shared" si="19"/>
        <v>1</v>
      </c>
      <c r="N47" s="97">
        <f t="shared" si="19"/>
        <v>13</v>
      </c>
      <c r="O47" s="97">
        <f t="shared" si="19"/>
        <v>20</v>
      </c>
      <c r="P47" s="97">
        <f t="shared" si="19"/>
        <v>3</v>
      </c>
      <c r="Q47" s="97">
        <f t="shared" si="19"/>
        <v>14</v>
      </c>
      <c r="R47" s="97">
        <f t="shared" si="19"/>
        <v>18</v>
      </c>
      <c r="S47" s="97">
        <f t="shared" si="19"/>
        <v>14</v>
      </c>
      <c r="T47" s="97">
        <f t="shared" si="19"/>
        <v>7</v>
      </c>
      <c r="U47" s="97">
        <f t="shared" si="19"/>
        <v>19</v>
      </c>
      <c r="V47" s="98">
        <f t="shared" si="19"/>
        <v>2</v>
      </c>
    </row>
    <row r="48" spans="1:22" x14ac:dyDescent="0.25">
      <c r="A48" s="101"/>
      <c r="B48" s="102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</row>
    <row r="50" spans="1:25" x14ac:dyDescent="0.25">
      <c r="B50" s="1" t="s">
        <v>150</v>
      </c>
    </row>
    <row r="51" spans="1:25" x14ac:dyDescent="0.25">
      <c r="B51" s="103" t="s">
        <v>151</v>
      </c>
    </row>
    <row r="52" spans="1:25" x14ac:dyDescent="0.25">
      <c r="A52" s="61"/>
      <c r="B52" s="62"/>
    </row>
    <row r="53" spans="1:25" x14ac:dyDescent="0.25">
      <c r="A53" s="22" t="str">
        <f>Участники!A$2</f>
        <v>Б-1</v>
      </c>
      <c r="B53" s="23" t="str">
        <f>Участники!B$2</f>
        <v>Имя   Б-1</v>
      </c>
      <c r="C53" s="1">
        <f t="shared" ref="C53:C72" si="20">MATCH(1,C28:V28,0)</f>
        <v>19</v>
      </c>
      <c r="D53" s="1">
        <f t="shared" ref="D53:D72" si="21">MATCH(2,C28:V28,0)</f>
        <v>20</v>
      </c>
      <c r="E53" s="1">
        <f t="shared" ref="E53:E72" si="22">MATCH(3,C28:V28,0)</f>
        <v>18</v>
      </c>
      <c r="F53" s="1">
        <f t="shared" ref="F53:F72" si="23">MATCH(4,C28:V28,0)</f>
        <v>13</v>
      </c>
      <c r="G53" s="1">
        <f t="shared" ref="G53:G72" si="24">MATCH(5,C28:V28,0)</f>
        <v>14</v>
      </c>
      <c r="H53" s="1">
        <f t="shared" ref="H53:H72" si="25">MATCH(6,C28:V28,0)</f>
        <v>17</v>
      </c>
      <c r="I53" s="1">
        <f t="shared" ref="I53:I72" si="26">MATCH(7,C28:V28,0)</f>
        <v>11</v>
      </c>
      <c r="K53" s="1">
        <f>INDEX($C$3:$V$22,1,C53)</f>
        <v>4.7300000000000004</v>
      </c>
      <c r="L53" s="1">
        <f t="shared" ref="L53:Q53" si="27">INDEX($C$3:$V$22,1,D53)</f>
        <v>6.67</v>
      </c>
      <c r="M53" s="1">
        <f t="shared" si="27"/>
        <v>8.69</v>
      </c>
      <c r="N53" s="1">
        <f t="shared" si="27"/>
        <v>10.79</v>
      </c>
      <c r="O53" s="1">
        <f t="shared" si="27"/>
        <v>12.73</v>
      </c>
      <c r="P53" s="1">
        <f t="shared" si="27"/>
        <v>14.74</v>
      </c>
      <c r="Q53" s="1">
        <f t="shared" si="27"/>
        <v>15.76</v>
      </c>
      <c r="R53" s="1"/>
      <c r="S53" s="1">
        <f>RANK(K53,K$53:K$72,1)</f>
        <v>8</v>
      </c>
      <c r="T53" s="1">
        <f>RANK(L53,L$53:L$72,1)</f>
        <v>10</v>
      </c>
      <c r="U53" s="1">
        <f t="shared" ref="T53:Y68" si="28">RANK(M53,M$53:M$72,1)</f>
        <v>11</v>
      </c>
      <c r="V53" s="1">
        <f>RANK(N53,N$53:N$72,1)</f>
        <v>13</v>
      </c>
      <c r="W53" s="1">
        <f>RANK(O53,O$53:O$72,1)</f>
        <v>17</v>
      </c>
      <c r="X53" s="1">
        <f t="shared" si="28"/>
        <v>18</v>
      </c>
      <c r="Y53" s="1">
        <f t="shared" si="28"/>
        <v>18</v>
      </c>
    </row>
    <row r="54" spans="1:25" x14ac:dyDescent="0.25">
      <c r="A54" s="9" t="str">
        <f>Участники!A$3</f>
        <v>Б-2</v>
      </c>
      <c r="B54" s="10" t="str">
        <f>Участники!B$3</f>
        <v>Имя   Б-2</v>
      </c>
      <c r="C54" s="1">
        <f t="shared" si="20"/>
        <v>1</v>
      </c>
      <c r="D54" s="1">
        <f t="shared" si="21"/>
        <v>4</v>
      </c>
      <c r="E54" s="1">
        <f t="shared" si="22"/>
        <v>3</v>
      </c>
      <c r="F54" s="1">
        <f t="shared" si="23"/>
        <v>5</v>
      </c>
      <c r="G54" s="1">
        <f t="shared" si="24"/>
        <v>2</v>
      </c>
      <c r="H54" s="1">
        <f t="shared" si="25"/>
        <v>7</v>
      </c>
      <c r="I54" s="1">
        <f t="shared" si="26"/>
        <v>9</v>
      </c>
      <c r="K54" s="1">
        <f>INDEX($C$3:$V$22,2,C54)</f>
        <v>2.61</v>
      </c>
      <c r="L54" s="1">
        <f t="shared" ref="L54:Q54" si="29">INDEX($C$3:$V$22,2,D54)</f>
        <v>5.77</v>
      </c>
      <c r="M54" s="1">
        <f t="shared" si="29"/>
        <v>5.82</v>
      </c>
      <c r="N54" s="1">
        <f t="shared" si="29"/>
        <v>9.84</v>
      </c>
      <c r="O54" s="1">
        <f t="shared" si="29"/>
        <v>10.77</v>
      </c>
      <c r="P54" s="1">
        <f t="shared" si="29"/>
        <v>12.86</v>
      </c>
      <c r="Q54" s="1">
        <f t="shared" si="29"/>
        <v>12.88</v>
      </c>
      <c r="R54" s="1"/>
      <c r="S54" s="1">
        <f>RANK(K54,K$53:K$72,1)</f>
        <v>2</v>
      </c>
      <c r="T54" s="1">
        <f t="shared" si="28"/>
        <v>6</v>
      </c>
      <c r="U54" s="1">
        <f t="shared" si="28"/>
        <v>3</v>
      </c>
      <c r="V54" s="1">
        <f t="shared" si="28"/>
        <v>9</v>
      </c>
      <c r="W54" s="1">
        <f t="shared" si="28"/>
        <v>10</v>
      </c>
      <c r="X54" s="1">
        <f t="shared" si="28"/>
        <v>13</v>
      </c>
      <c r="Y54" s="1">
        <f t="shared" si="28"/>
        <v>10</v>
      </c>
    </row>
    <row r="55" spans="1:25" x14ac:dyDescent="0.25">
      <c r="A55" s="9" t="str">
        <f>Участники!A$4</f>
        <v>Б-3</v>
      </c>
      <c r="B55" s="10" t="str">
        <f>Участники!B$4</f>
        <v>Имя   Б-3</v>
      </c>
      <c r="C55" s="1">
        <f t="shared" si="20"/>
        <v>5</v>
      </c>
      <c r="D55" s="1">
        <f t="shared" si="21"/>
        <v>3</v>
      </c>
      <c r="E55" s="1">
        <f t="shared" si="22"/>
        <v>10</v>
      </c>
      <c r="F55" s="1">
        <f t="shared" si="23"/>
        <v>4</v>
      </c>
      <c r="G55" s="1">
        <f t="shared" si="24"/>
        <v>1</v>
      </c>
      <c r="H55" s="1">
        <f t="shared" si="25"/>
        <v>11</v>
      </c>
      <c r="I55" s="1">
        <f t="shared" si="26"/>
        <v>7</v>
      </c>
      <c r="K55" s="1">
        <f>INDEX($C$3:$V$22,3,C55)</f>
        <v>6.76</v>
      </c>
      <c r="L55" s="1">
        <f t="shared" ref="L55:Q55" si="30">INDEX($C$3:$V$22,3,D55)</f>
        <v>6.77</v>
      </c>
      <c r="M55" s="1">
        <f t="shared" si="30"/>
        <v>7.65</v>
      </c>
      <c r="N55" s="1">
        <f t="shared" si="30"/>
        <v>7.77</v>
      </c>
      <c r="O55" s="1">
        <f t="shared" si="30"/>
        <v>9.61</v>
      </c>
      <c r="P55" s="1">
        <f t="shared" si="30"/>
        <v>9.68</v>
      </c>
      <c r="Q55" s="1">
        <f t="shared" si="30"/>
        <v>9.77</v>
      </c>
      <c r="R55" s="1"/>
      <c r="S55" s="1">
        <f>RANK(K55,K$53:K$72,1)</f>
        <v>17</v>
      </c>
      <c r="T55" s="1">
        <f t="shared" si="28"/>
        <v>11</v>
      </c>
      <c r="U55" s="1">
        <f t="shared" si="28"/>
        <v>6</v>
      </c>
      <c r="V55" s="1">
        <f t="shared" si="28"/>
        <v>4</v>
      </c>
      <c r="W55" s="1">
        <f t="shared" si="28"/>
        <v>5</v>
      </c>
      <c r="X55" s="1">
        <f t="shared" si="28"/>
        <v>2</v>
      </c>
      <c r="Y55" s="1">
        <f t="shared" si="28"/>
        <v>2</v>
      </c>
    </row>
    <row r="56" spans="1:25" x14ac:dyDescent="0.25">
      <c r="A56" s="9" t="str">
        <f>Участники!A$5</f>
        <v>Б-4</v>
      </c>
      <c r="B56" s="10" t="str">
        <f>Участники!B$5</f>
        <v>Имя   Б-4</v>
      </c>
      <c r="C56" s="1">
        <f t="shared" si="20"/>
        <v>5</v>
      </c>
      <c r="D56" s="1">
        <f t="shared" si="21"/>
        <v>3</v>
      </c>
      <c r="E56" s="1">
        <f t="shared" si="22"/>
        <v>11</v>
      </c>
      <c r="F56" s="1">
        <f t="shared" si="23"/>
        <v>9</v>
      </c>
      <c r="G56" s="1">
        <f t="shared" si="24"/>
        <v>1</v>
      </c>
      <c r="H56" s="1">
        <f t="shared" si="25"/>
        <v>7</v>
      </c>
      <c r="I56" s="1">
        <f t="shared" si="26"/>
        <v>20</v>
      </c>
      <c r="K56" s="1">
        <f>INDEX($C$3:$V$22,4,C56)</f>
        <v>5.0199999999999996</v>
      </c>
      <c r="L56" s="1">
        <f t="shared" ref="L56:Q56" si="31">INDEX($C$3:$V$22,4,D56)</f>
        <v>5.54</v>
      </c>
      <c r="M56" s="1">
        <f t="shared" si="31"/>
        <v>10.91</v>
      </c>
      <c r="N56" s="1">
        <f t="shared" si="31"/>
        <v>11.94</v>
      </c>
      <c r="O56" s="1">
        <f t="shared" si="31"/>
        <v>13.78</v>
      </c>
      <c r="P56" s="1">
        <f t="shared" si="31"/>
        <v>13.94</v>
      </c>
      <c r="Q56" s="1">
        <f t="shared" si="31"/>
        <v>14.81</v>
      </c>
      <c r="R56" s="1"/>
      <c r="S56" s="1">
        <f t="shared" ref="S56:S72" si="32">RANK(K56,K$53:K$72,1)</f>
        <v>10</v>
      </c>
      <c r="T56" s="1">
        <f t="shared" si="28"/>
        <v>5</v>
      </c>
      <c r="U56" s="1">
        <f t="shared" si="28"/>
        <v>18</v>
      </c>
      <c r="V56" s="1">
        <f t="shared" si="28"/>
        <v>18</v>
      </c>
      <c r="W56" s="1">
        <f t="shared" si="28"/>
        <v>18</v>
      </c>
      <c r="X56" s="1">
        <f t="shared" si="28"/>
        <v>17</v>
      </c>
      <c r="Y56" s="1">
        <f t="shared" si="28"/>
        <v>17</v>
      </c>
    </row>
    <row r="57" spans="1:25" x14ac:dyDescent="0.25">
      <c r="A57" s="9" t="str">
        <f>Участники!A$6</f>
        <v>Б-5</v>
      </c>
      <c r="B57" s="10" t="str">
        <f>Участники!B$6</f>
        <v>Имя   Б-5</v>
      </c>
      <c r="C57" s="1">
        <f t="shared" si="20"/>
        <v>4</v>
      </c>
      <c r="D57" s="1">
        <f t="shared" si="21"/>
        <v>10</v>
      </c>
      <c r="E57" s="1">
        <f t="shared" si="22"/>
        <v>17</v>
      </c>
      <c r="F57" s="1">
        <f t="shared" si="23"/>
        <v>19</v>
      </c>
      <c r="G57" s="1">
        <f t="shared" si="24"/>
        <v>15</v>
      </c>
      <c r="H57" s="1">
        <f t="shared" si="25"/>
        <v>14</v>
      </c>
      <c r="I57" s="1">
        <f t="shared" si="26"/>
        <v>8</v>
      </c>
      <c r="K57" s="1">
        <f>INDEX($C$3:$V$22,5,C57)</f>
        <v>4.72</v>
      </c>
      <c r="L57" s="1">
        <f t="shared" ref="L57:Q57" si="33">INDEX($C$3:$V$22,5,D57)</f>
        <v>7.04</v>
      </c>
      <c r="M57" s="1">
        <f t="shared" si="33"/>
        <v>7.76</v>
      </c>
      <c r="N57" s="1">
        <f t="shared" si="33"/>
        <v>7.84</v>
      </c>
      <c r="O57" s="1">
        <f t="shared" si="33"/>
        <v>9.77</v>
      </c>
      <c r="P57" s="1">
        <f t="shared" si="33"/>
        <v>10.78</v>
      </c>
      <c r="Q57" s="1">
        <f t="shared" si="33"/>
        <v>14</v>
      </c>
      <c r="R57" s="1"/>
      <c r="S57" s="1">
        <f>RANK(K57,K$53:K$72,1)</f>
        <v>7</v>
      </c>
      <c r="T57" s="1">
        <f t="shared" si="28"/>
        <v>12</v>
      </c>
      <c r="U57" s="1">
        <f t="shared" si="28"/>
        <v>7</v>
      </c>
      <c r="V57" s="1">
        <f t="shared" si="28"/>
        <v>6</v>
      </c>
      <c r="W57" s="1">
        <f t="shared" si="28"/>
        <v>6</v>
      </c>
      <c r="X57" s="1">
        <f t="shared" si="28"/>
        <v>7</v>
      </c>
      <c r="Y57" s="1">
        <f t="shared" si="28"/>
        <v>15</v>
      </c>
    </row>
    <row r="58" spans="1:25" x14ac:dyDescent="0.25">
      <c r="A58" s="9" t="str">
        <f>Участники!A$7</f>
        <v>Б-6</v>
      </c>
      <c r="B58" s="10" t="str">
        <f>Участники!B$7</f>
        <v>Имя   Б-6</v>
      </c>
      <c r="C58" s="1">
        <f t="shared" si="20"/>
        <v>5</v>
      </c>
      <c r="D58" s="1">
        <f t="shared" si="21"/>
        <v>10</v>
      </c>
      <c r="E58" s="1">
        <f t="shared" si="22"/>
        <v>4</v>
      </c>
      <c r="F58" s="1">
        <f t="shared" si="23"/>
        <v>19</v>
      </c>
      <c r="G58" s="1">
        <f t="shared" si="24"/>
        <v>9</v>
      </c>
      <c r="H58" s="1">
        <f t="shared" si="25"/>
        <v>3</v>
      </c>
      <c r="I58" s="1">
        <f t="shared" si="26"/>
        <v>17</v>
      </c>
      <c r="K58" s="1">
        <f>INDEX($C$3:$V$22,6,C58)</f>
        <v>5.18</v>
      </c>
      <c r="L58" s="1">
        <f t="shared" ref="L58:Q58" si="34">INDEX($C$3:$V$22,6,D58)</f>
        <v>7.04</v>
      </c>
      <c r="M58" s="1">
        <f t="shared" si="34"/>
        <v>7.79</v>
      </c>
      <c r="N58" s="1">
        <f t="shared" si="34"/>
        <v>9.84</v>
      </c>
      <c r="O58" s="1">
        <f t="shared" si="34"/>
        <v>9.91</v>
      </c>
      <c r="P58" s="1">
        <f t="shared" si="34"/>
        <v>9.92</v>
      </c>
      <c r="Q58" s="1">
        <f t="shared" si="34"/>
        <v>10.78</v>
      </c>
      <c r="R58" s="1"/>
      <c r="S58" s="1">
        <f t="shared" si="32"/>
        <v>11</v>
      </c>
      <c r="T58" s="1">
        <f t="shared" si="28"/>
        <v>12</v>
      </c>
      <c r="U58" s="1">
        <f t="shared" si="28"/>
        <v>9</v>
      </c>
      <c r="V58" s="1">
        <f t="shared" si="28"/>
        <v>9</v>
      </c>
      <c r="W58" s="1">
        <f t="shared" si="28"/>
        <v>7</v>
      </c>
      <c r="X58" s="1">
        <f t="shared" si="28"/>
        <v>4</v>
      </c>
      <c r="Y58" s="1">
        <f t="shared" si="28"/>
        <v>3</v>
      </c>
    </row>
    <row r="59" spans="1:25" x14ac:dyDescent="0.25">
      <c r="A59" s="9" t="str">
        <f>Участники!A$8</f>
        <v>Б-7</v>
      </c>
      <c r="B59" s="10" t="str">
        <f>Участники!B$8</f>
        <v>Имя   Б-7</v>
      </c>
      <c r="C59" s="1">
        <f t="shared" si="20"/>
        <v>10</v>
      </c>
      <c r="D59" s="1">
        <f t="shared" si="21"/>
        <v>17</v>
      </c>
      <c r="E59" s="1">
        <f t="shared" si="22"/>
        <v>15</v>
      </c>
      <c r="F59" s="1">
        <f t="shared" si="23"/>
        <v>16</v>
      </c>
      <c r="G59" s="1">
        <f t="shared" si="24"/>
        <v>18</v>
      </c>
      <c r="H59" s="1">
        <f t="shared" si="25"/>
        <v>19</v>
      </c>
      <c r="I59" s="1">
        <f t="shared" si="26"/>
        <v>14</v>
      </c>
      <c r="K59" s="1">
        <f>INDEX($C$3:$V$22,7,C59)</f>
        <v>6.86</v>
      </c>
      <c r="L59" s="1">
        <f t="shared" ref="L59:Q59" si="35">INDEX($C$3:$V$22,7,D59)</f>
        <v>8.4600000000000009</v>
      </c>
      <c r="M59" s="1">
        <f t="shared" si="35"/>
        <v>10.51</v>
      </c>
      <c r="N59" s="1">
        <f t="shared" si="35"/>
        <v>11.46</v>
      </c>
      <c r="O59" s="1">
        <f t="shared" si="35"/>
        <v>11.49</v>
      </c>
      <c r="P59" s="1">
        <f t="shared" si="35"/>
        <v>12.51</v>
      </c>
      <c r="Q59" s="1">
        <f t="shared" si="35"/>
        <v>13.55</v>
      </c>
      <c r="R59" s="1"/>
      <c r="S59" s="1">
        <f>RANK(K59,K$53:K$72,1)</f>
        <v>18</v>
      </c>
      <c r="T59" s="1">
        <f t="shared" si="28"/>
        <v>18</v>
      </c>
      <c r="U59" s="1">
        <f t="shared" si="28"/>
        <v>17</v>
      </c>
      <c r="V59" s="1">
        <f t="shared" si="28"/>
        <v>16</v>
      </c>
      <c r="W59" s="1">
        <f t="shared" si="28"/>
        <v>12</v>
      </c>
      <c r="X59" s="1">
        <f t="shared" si="28"/>
        <v>11</v>
      </c>
      <c r="Y59" s="1">
        <f t="shared" si="28"/>
        <v>13</v>
      </c>
    </row>
    <row r="60" spans="1:25" x14ac:dyDescent="0.25">
      <c r="A60" s="9" t="str">
        <f>Участники!A$9</f>
        <v>Б-8</v>
      </c>
      <c r="B60" s="10" t="str">
        <f>Участники!B$9</f>
        <v>Имя   Б-8</v>
      </c>
      <c r="C60" s="1">
        <f t="shared" si="20"/>
        <v>10</v>
      </c>
      <c r="D60" s="1">
        <f t="shared" si="21"/>
        <v>18</v>
      </c>
      <c r="E60" s="1">
        <f t="shared" si="22"/>
        <v>19</v>
      </c>
      <c r="F60" s="1">
        <f t="shared" si="23"/>
        <v>14</v>
      </c>
      <c r="G60" s="1">
        <f t="shared" si="24"/>
        <v>6</v>
      </c>
      <c r="H60" s="1">
        <f t="shared" si="25"/>
        <v>8</v>
      </c>
      <c r="I60" s="1">
        <f t="shared" si="26"/>
        <v>16</v>
      </c>
      <c r="K60" s="1">
        <f>INDEX($C$3:$V$22,8,C60)</f>
        <v>6.86</v>
      </c>
      <c r="L60" s="1">
        <f t="shared" ref="L60:Q60" si="36">INDEX($C$3:$V$22,8,D60)</f>
        <v>9.48</v>
      </c>
      <c r="M60" s="1">
        <f t="shared" si="36"/>
        <v>10.5</v>
      </c>
      <c r="N60" s="1">
        <f t="shared" si="36"/>
        <v>11.54</v>
      </c>
      <c r="O60" s="1">
        <f t="shared" si="36"/>
        <v>12.61</v>
      </c>
      <c r="P60" s="1">
        <f t="shared" si="36"/>
        <v>13.86</v>
      </c>
      <c r="Q60" s="1">
        <f t="shared" si="36"/>
        <v>14.5</v>
      </c>
      <c r="R60" s="1"/>
      <c r="S60" s="1">
        <f t="shared" si="32"/>
        <v>18</v>
      </c>
      <c r="T60" s="1">
        <f t="shared" si="28"/>
        <v>19</v>
      </c>
      <c r="U60" s="1">
        <f t="shared" si="28"/>
        <v>16</v>
      </c>
      <c r="V60" s="1">
        <f t="shared" si="28"/>
        <v>17</v>
      </c>
      <c r="W60" s="1">
        <f t="shared" si="28"/>
        <v>16</v>
      </c>
      <c r="X60" s="1">
        <f t="shared" si="28"/>
        <v>16</v>
      </c>
      <c r="Y60" s="1">
        <f t="shared" si="28"/>
        <v>16</v>
      </c>
    </row>
    <row r="61" spans="1:25" x14ac:dyDescent="0.25">
      <c r="A61" s="9" t="str">
        <f>Участники!A$10</f>
        <v>Б-9</v>
      </c>
      <c r="B61" s="10" t="str">
        <f>Участники!B$10</f>
        <v>Имя   Б-9</v>
      </c>
      <c r="C61" s="1">
        <f t="shared" si="20"/>
        <v>3</v>
      </c>
      <c r="D61" s="1">
        <f t="shared" si="21"/>
        <v>8</v>
      </c>
      <c r="E61" s="1">
        <f t="shared" si="22"/>
        <v>5</v>
      </c>
      <c r="F61" s="1">
        <f t="shared" si="23"/>
        <v>4</v>
      </c>
      <c r="G61" s="1">
        <f t="shared" si="24"/>
        <v>1</v>
      </c>
      <c r="H61" s="1">
        <f t="shared" si="25"/>
        <v>9</v>
      </c>
      <c r="I61" s="1">
        <f t="shared" si="26"/>
        <v>2</v>
      </c>
      <c r="K61" s="1">
        <f>INDEX($C$3:$V$22,9,C61)</f>
        <v>5.79</v>
      </c>
      <c r="L61" s="1">
        <f t="shared" ref="L61:Q61" si="37">INDEX($C$3:$V$22,9,D61)</f>
        <v>8.18</v>
      </c>
      <c r="M61" s="1">
        <f t="shared" si="37"/>
        <v>8.77</v>
      </c>
      <c r="N61" s="1">
        <f t="shared" si="37"/>
        <v>8.83</v>
      </c>
      <c r="O61" s="1">
        <f t="shared" si="37"/>
        <v>10.55</v>
      </c>
      <c r="P61" s="1">
        <f t="shared" si="37"/>
        <v>12.88</v>
      </c>
      <c r="Q61" s="1">
        <f t="shared" si="37"/>
        <v>13.81</v>
      </c>
      <c r="R61" s="1"/>
      <c r="S61" s="1">
        <f t="shared" si="32"/>
        <v>14</v>
      </c>
      <c r="T61" s="1">
        <f t="shared" si="28"/>
        <v>17</v>
      </c>
      <c r="U61" s="1">
        <f t="shared" si="28"/>
        <v>12</v>
      </c>
      <c r="V61" s="1">
        <f t="shared" si="28"/>
        <v>8</v>
      </c>
      <c r="W61" s="1">
        <f t="shared" si="28"/>
        <v>9</v>
      </c>
      <c r="X61" s="1">
        <f t="shared" si="28"/>
        <v>15</v>
      </c>
      <c r="Y61" s="1">
        <f t="shared" si="28"/>
        <v>14</v>
      </c>
    </row>
    <row r="62" spans="1:25" x14ac:dyDescent="0.25">
      <c r="A62" s="9" t="str">
        <f>Участники!A$11</f>
        <v>Б-10</v>
      </c>
      <c r="B62" s="10" t="str">
        <f>Участники!B$11</f>
        <v>Имя   Б-10</v>
      </c>
      <c r="C62" s="1">
        <f t="shared" si="20"/>
        <v>3</v>
      </c>
      <c r="D62" s="1">
        <f t="shared" si="21"/>
        <v>4</v>
      </c>
      <c r="E62" s="1">
        <f t="shared" si="22"/>
        <v>8</v>
      </c>
      <c r="F62" s="1">
        <f t="shared" si="23"/>
        <v>2</v>
      </c>
      <c r="G62" s="1">
        <f t="shared" si="24"/>
        <v>5</v>
      </c>
      <c r="H62" s="1">
        <f t="shared" si="25"/>
        <v>9</v>
      </c>
      <c r="I62" s="1">
        <f t="shared" si="26"/>
        <v>7</v>
      </c>
      <c r="K62" s="1">
        <f>INDEX($C$3:$V$22,10,C62)</f>
        <v>3.89</v>
      </c>
      <c r="L62" s="1">
        <f t="shared" ref="L62:Q62" si="38">INDEX($C$3:$V$22,10,D62)</f>
        <v>4.91</v>
      </c>
      <c r="M62" s="1">
        <f t="shared" si="38"/>
        <v>12.75</v>
      </c>
      <c r="N62" s="1">
        <f t="shared" si="38"/>
        <v>13.95</v>
      </c>
      <c r="O62" s="1">
        <f t="shared" si="38"/>
        <v>14.96</v>
      </c>
      <c r="P62" s="1">
        <f t="shared" si="38"/>
        <v>16.98</v>
      </c>
      <c r="Q62" s="1">
        <f t="shared" si="38"/>
        <v>18.98</v>
      </c>
      <c r="R62" s="1"/>
      <c r="S62" s="1">
        <f t="shared" si="32"/>
        <v>5</v>
      </c>
      <c r="T62" s="1">
        <f t="shared" si="28"/>
        <v>3</v>
      </c>
      <c r="U62" s="1">
        <f t="shared" si="28"/>
        <v>19</v>
      </c>
      <c r="V62" s="1">
        <f t="shared" si="28"/>
        <v>19</v>
      </c>
      <c r="W62" s="1">
        <f t="shared" si="28"/>
        <v>19</v>
      </c>
      <c r="X62" s="1">
        <f t="shared" si="28"/>
        <v>19</v>
      </c>
      <c r="Y62" s="1">
        <f t="shared" si="28"/>
        <v>20</v>
      </c>
    </row>
    <row r="63" spans="1:25" x14ac:dyDescent="0.25">
      <c r="A63" s="9" t="str">
        <f>Участники!A$12</f>
        <v>Б-11</v>
      </c>
      <c r="B63" s="10" t="str">
        <f>Участники!B$12</f>
        <v>Имя   Б-11</v>
      </c>
      <c r="C63" s="1">
        <f t="shared" si="20"/>
        <v>9</v>
      </c>
      <c r="D63" s="1">
        <f t="shared" si="21"/>
        <v>19</v>
      </c>
      <c r="E63" s="1">
        <f t="shared" si="22"/>
        <v>18</v>
      </c>
      <c r="F63" s="1">
        <f t="shared" si="23"/>
        <v>12</v>
      </c>
      <c r="G63" s="1">
        <f t="shared" si="24"/>
        <v>10</v>
      </c>
      <c r="H63" s="1">
        <f t="shared" si="25"/>
        <v>17</v>
      </c>
      <c r="I63" s="1">
        <f t="shared" si="26"/>
        <v>7</v>
      </c>
      <c r="K63" s="1">
        <f>INDEX($C$3:$V$22,11,C63)</f>
        <v>13.65</v>
      </c>
      <c r="L63" s="1">
        <f t="shared" ref="L63:Q63" si="39">INDEX($C$3:$V$22,11,D63)</f>
        <v>14.59</v>
      </c>
      <c r="M63" s="1">
        <f t="shared" si="39"/>
        <v>15.53</v>
      </c>
      <c r="N63" s="1">
        <f t="shared" si="39"/>
        <v>16.309999999999999</v>
      </c>
      <c r="O63" s="1">
        <f t="shared" si="39"/>
        <v>16.71</v>
      </c>
      <c r="P63" s="1">
        <f t="shared" si="39"/>
        <v>17.579999999999998</v>
      </c>
      <c r="Q63" s="1">
        <f t="shared" si="39"/>
        <v>18.739999999999998</v>
      </c>
      <c r="R63" s="1"/>
      <c r="S63" s="1">
        <f t="shared" si="32"/>
        <v>20</v>
      </c>
      <c r="T63" s="1">
        <f t="shared" si="28"/>
        <v>20</v>
      </c>
      <c r="U63" s="1">
        <f t="shared" si="28"/>
        <v>20</v>
      </c>
      <c r="V63" s="1">
        <f t="shared" si="28"/>
        <v>20</v>
      </c>
      <c r="W63" s="1">
        <f t="shared" si="28"/>
        <v>20</v>
      </c>
      <c r="X63" s="1">
        <f t="shared" si="28"/>
        <v>20</v>
      </c>
      <c r="Y63" s="1">
        <f t="shared" si="28"/>
        <v>19</v>
      </c>
    </row>
    <row r="64" spans="1:25" x14ac:dyDescent="0.25">
      <c r="A64" s="9" t="str">
        <f>Участники!A$13</f>
        <v>Б-12</v>
      </c>
      <c r="B64" s="10" t="str">
        <f>Участники!B$13</f>
        <v>Имя   Б-12</v>
      </c>
      <c r="C64" s="1">
        <f t="shared" si="20"/>
        <v>2</v>
      </c>
      <c r="D64" s="1">
        <f t="shared" si="21"/>
        <v>3</v>
      </c>
      <c r="E64" s="1">
        <f t="shared" si="22"/>
        <v>4</v>
      </c>
      <c r="F64" s="1">
        <f t="shared" si="23"/>
        <v>5</v>
      </c>
      <c r="G64" s="1">
        <f t="shared" si="24"/>
        <v>7</v>
      </c>
      <c r="H64" s="1">
        <f t="shared" si="25"/>
        <v>6</v>
      </c>
      <c r="I64" s="1">
        <f t="shared" si="26"/>
        <v>1</v>
      </c>
      <c r="K64" s="1">
        <f>INDEX($C$3:$V$22,12,C64)</f>
        <v>5.74</v>
      </c>
      <c r="L64" s="1">
        <f t="shared" ref="L64:Q64" si="40">INDEX($C$3:$V$22,12,D64)</f>
        <v>5.82</v>
      </c>
      <c r="M64" s="1">
        <f t="shared" si="40"/>
        <v>7.83</v>
      </c>
      <c r="N64" s="1">
        <f t="shared" si="40"/>
        <v>8.7799999999999994</v>
      </c>
      <c r="O64" s="1">
        <f t="shared" si="40"/>
        <v>10.79</v>
      </c>
      <c r="P64" s="1">
        <f t="shared" si="40"/>
        <v>12.25</v>
      </c>
      <c r="Q64" s="1">
        <f t="shared" si="40"/>
        <v>12.71</v>
      </c>
      <c r="R64" s="1"/>
      <c r="S64" s="1">
        <f t="shared" si="32"/>
        <v>12</v>
      </c>
      <c r="T64" s="1">
        <f t="shared" si="28"/>
        <v>7</v>
      </c>
      <c r="U64" s="1">
        <f t="shared" si="28"/>
        <v>10</v>
      </c>
      <c r="V64" s="1">
        <f t="shared" si="28"/>
        <v>7</v>
      </c>
      <c r="W64" s="1">
        <f t="shared" si="28"/>
        <v>11</v>
      </c>
      <c r="X64" s="1">
        <f t="shared" si="28"/>
        <v>10</v>
      </c>
      <c r="Y64" s="1">
        <f t="shared" si="28"/>
        <v>7</v>
      </c>
    </row>
    <row r="65" spans="1:25" x14ac:dyDescent="0.25">
      <c r="A65" s="9" t="str">
        <f>Участники!A$14</f>
        <v>Б-13</v>
      </c>
      <c r="B65" s="10" t="str">
        <f>Участники!B$14</f>
        <v>Имя   Б-13</v>
      </c>
      <c r="C65" s="1">
        <f t="shared" si="20"/>
        <v>3</v>
      </c>
      <c r="D65" s="1">
        <f t="shared" si="21"/>
        <v>4</v>
      </c>
      <c r="E65" s="1">
        <f t="shared" si="22"/>
        <v>5</v>
      </c>
      <c r="F65" s="1">
        <f t="shared" si="23"/>
        <v>10</v>
      </c>
      <c r="G65" s="1">
        <f t="shared" si="24"/>
        <v>2</v>
      </c>
      <c r="H65" s="1">
        <f t="shared" si="25"/>
        <v>7</v>
      </c>
      <c r="I65" s="1">
        <f t="shared" si="26"/>
        <v>9</v>
      </c>
      <c r="K65" s="1">
        <f>INDEX($C$3:$V$22,13,C65)</f>
        <v>5.82</v>
      </c>
      <c r="L65" s="1">
        <f t="shared" ref="L65:Q65" si="41">INDEX($C$3:$V$22,13,D65)</f>
        <v>7.83</v>
      </c>
      <c r="M65" s="1">
        <f t="shared" si="41"/>
        <v>9.84</v>
      </c>
      <c r="N65" s="1">
        <f t="shared" si="41"/>
        <v>10.81</v>
      </c>
      <c r="O65" s="1">
        <f t="shared" si="41"/>
        <v>11.81</v>
      </c>
      <c r="P65" s="1">
        <f t="shared" si="41"/>
        <v>12.86</v>
      </c>
      <c r="Q65" s="1">
        <f t="shared" si="41"/>
        <v>12.88</v>
      </c>
      <c r="R65" s="1"/>
      <c r="S65" s="1">
        <f t="shared" si="32"/>
        <v>15</v>
      </c>
      <c r="T65" s="1">
        <f t="shared" si="28"/>
        <v>14</v>
      </c>
      <c r="U65" s="1">
        <f t="shared" si="28"/>
        <v>13</v>
      </c>
      <c r="V65" s="1">
        <f t="shared" si="28"/>
        <v>14</v>
      </c>
      <c r="W65" s="1">
        <f t="shared" si="28"/>
        <v>13</v>
      </c>
      <c r="X65" s="1">
        <f t="shared" si="28"/>
        <v>13</v>
      </c>
      <c r="Y65" s="1">
        <f t="shared" si="28"/>
        <v>10</v>
      </c>
    </row>
    <row r="66" spans="1:25" x14ac:dyDescent="0.25">
      <c r="A66" s="9" t="str">
        <f>Участники!A$15</f>
        <v>Б-14</v>
      </c>
      <c r="B66" s="10" t="str">
        <f>Участники!B$15</f>
        <v>Имя   Б-14</v>
      </c>
      <c r="C66" s="1">
        <f t="shared" si="20"/>
        <v>3</v>
      </c>
      <c r="D66" s="1">
        <f t="shared" si="21"/>
        <v>4</v>
      </c>
      <c r="E66" s="1">
        <f t="shared" si="22"/>
        <v>5</v>
      </c>
      <c r="F66" s="1">
        <f t="shared" si="23"/>
        <v>6</v>
      </c>
      <c r="G66" s="1">
        <f t="shared" si="24"/>
        <v>2</v>
      </c>
      <c r="H66" s="1">
        <f t="shared" si="25"/>
        <v>7</v>
      </c>
      <c r="I66" s="1">
        <f t="shared" si="26"/>
        <v>9</v>
      </c>
      <c r="K66" s="1">
        <f>INDEX($C$3:$V$22,14,C66)</f>
        <v>3.75</v>
      </c>
      <c r="L66" s="1">
        <f t="shared" ref="L66:Q66" si="42">INDEX($C$3:$V$22,14,D66)</f>
        <v>7.83</v>
      </c>
      <c r="M66" s="1">
        <f t="shared" si="42"/>
        <v>9.84</v>
      </c>
      <c r="N66" s="1">
        <f t="shared" si="42"/>
        <v>11.22</v>
      </c>
      <c r="O66" s="1">
        <f t="shared" si="42"/>
        <v>11.81</v>
      </c>
      <c r="P66" s="1">
        <f t="shared" si="42"/>
        <v>11.83</v>
      </c>
      <c r="Q66" s="1">
        <f t="shared" si="42"/>
        <v>12.88</v>
      </c>
      <c r="R66" s="1"/>
      <c r="S66" s="1">
        <f t="shared" si="32"/>
        <v>4</v>
      </c>
      <c r="T66" s="1">
        <f t="shared" si="28"/>
        <v>14</v>
      </c>
      <c r="U66" s="1">
        <f t="shared" si="28"/>
        <v>13</v>
      </c>
      <c r="V66" s="1">
        <f t="shared" si="28"/>
        <v>15</v>
      </c>
      <c r="W66" s="1">
        <f t="shared" si="28"/>
        <v>13</v>
      </c>
      <c r="X66" s="1">
        <f t="shared" si="28"/>
        <v>9</v>
      </c>
      <c r="Y66" s="1">
        <f t="shared" si="28"/>
        <v>10</v>
      </c>
    </row>
    <row r="67" spans="1:25" x14ac:dyDescent="0.25">
      <c r="A67" s="9" t="str">
        <f>Участники!A$16</f>
        <v>Б-15</v>
      </c>
      <c r="B67" s="10" t="str">
        <f>Участники!B$16</f>
        <v>Имя   Б-15</v>
      </c>
      <c r="C67" s="1">
        <f t="shared" si="20"/>
        <v>3</v>
      </c>
      <c r="D67" s="1">
        <f t="shared" si="21"/>
        <v>4</v>
      </c>
      <c r="E67" s="1">
        <f t="shared" si="22"/>
        <v>5</v>
      </c>
      <c r="F67" s="1">
        <f t="shared" si="23"/>
        <v>6</v>
      </c>
      <c r="G67" s="1">
        <f t="shared" si="24"/>
        <v>2</v>
      </c>
      <c r="H67" s="1">
        <f t="shared" si="25"/>
        <v>8</v>
      </c>
      <c r="I67" s="1">
        <f t="shared" si="26"/>
        <v>7</v>
      </c>
      <c r="K67" s="1">
        <f>INDEX($C$3:$V$22,15,C67)</f>
        <v>5.82</v>
      </c>
      <c r="L67" s="1">
        <f t="shared" ref="L67:Q67" si="43">INDEX($C$3:$V$22,15,D67)</f>
        <v>7.83</v>
      </c>
      <c r="M67" s="1">
        <f t="shared" si="43"/>
        <v>9.84</v>
      </c>
      <c r="N67" s="1">
        <f t="shared" si="43"/>
        <v>10.17</v>
      </c>
      <c r="O67" s="1">
        <f t="shared" si="43"/>
        <v>11.81</v>
      </c>
      <c r="P67" s="1">
        <f t="shared" si="43"/>
        <v>12.58</v>
      </c>
      <c r="Q67" s="1">
        <f t="shared" si="43"/>
        <v>12.86</v>
      </c>
      <c r="R67" s="1"/>
      <c r="S67" s="1">
        <f t="shared" si="32"/>
        <v>15</v>
      </c>
      <c r="T67" s="1">
        <f t="shared" si="28"/>
        <v>14</v>
      </c>
      <c r="U67" s="1">
        <f t="shared" si="28"/>
        <v>13</v>
      </c>
      <c r="V67" s="1">
        <f t="shared" si="28"/>
        <v>12</v>
      </c>
      <c r="W67" s="1">
        <f t="shared" si="28"/>
        <v>13</v>
      </c>
      <c r="X67" s="1">
        <f t="shared" si="28"/>
        <v>12</v>
      </c>
      <c r="Y67" s="1">
        <f t="shared" si="28"/>
        <v>8</v>
      </c>
    </row>
    <row r="68" spans="1:25" x14ac:dyDescent="0.25">
      <c r="A68" s="9" t="str">
        <f>Участники!A$17</f>
        <v>Б-16</v>
      </c>
      <c r="B68" s="10" t="str">
        <f>Участники!B$17</f>
        <v>Имя   Б-16</v>
      </c>
      <c r="C68" s="1">
        <f t="shared" si="20"/>
        <v>2</v>
      </c>
      <c r="D68" s="1">
        <f t="shared" si="21"/>
        <v>3</v>
      </c>
      <c r="E68" s="1">
        <f t="shared" si="22"/>
        <v>7</v>
      </c>
      <c r="F68" s="1">
        <f t="shared" si="23"/>
        <v>4</v>
      </c>
      <c r="G68" s="1">
        <f t="shared" si="24"/>
        <v>6</v>
      </c>
      <c r="H68" s="1">
        <f t="shared" si="25"/>
        <v>5</v>
      </c>
      <c r="I68" s="1">
        <f t="shared" si="26"/>
        <v>9</v>
      </c>
      <c r="K68" s="1">
        <f>INDEX($C$3:$V$22,16,C68)</f>
        <v>4.7300000000000004</v>
      </c>
      <c r="L68" s="1">
        <f t="shared" ref="L68:Q68" si="44">INDEX($C$3:$V$22,16,D68)</f>
        <v>5.82</v>
      </c>
      <c r="M68" s="1">
        <f t="shared" si="44"/>
        <v>7.77</v>
      </c>
      <c r="N68" s="1">
        <f t="shared" si="44"/>
        <v>7.83</v>
      </c>
      <c r="O68" s="1">
        <f t="shared" si="44"/>
        <v>9.1199999999999992</v>
      </c>
      <c r="P68" s="1">
        <f t="shared" si="44"/>
        <v>9.84</v>
      </c>
      <c r="Q68" s="1">
        <f t="shared" si="44"/>
        <v>10.8</v>
      </c>
      <c r="R68" s="1"/>
      <c r="S68" s="1">
        <f t="shared" si="32"/>
        <v>8</v>
      </c>
      <c r="T68" s="1">
        <f t="shared" si="28"/>
        <v>7</v>
      </c>
      <c r="U68" s="1">
        <f t="shared" si="28"/>
        <v>8</v>
      </c>
      <c r="V68" s="1">
        <f t="shared" si="28"/>
        <v>5</v>
      </c>
      <c r="W68" s="1">
        <f t="shared" si="28"/>
        <v>4</v>
      </c>
      <c r="X68" s="1">
        <f t="shared" si="28"/>
        <v>3</v>
      </c>
      <c r="Y68" s="1">
        <f t="shared" si="28"/>
        <v>4</v>
      </c>
    </row>
    <row r="69" spans="1:25" x14ac:dyDescent="0.25">
      <c r="A69" s="9" t="str">
        <f>Участники!A$18</f>
        <v>Б-17</v>
      </c>
      <c r="B69" s="10" t="str">
        <f>Участники!B$18</f>
        <v>Имя   Б-17</v>
      </c>
      <c r="C69" s="1">
        <f t="shared" si="20"/>
        <v>4</v>
      </c>
      <c r="D69" s="1">
        <f t="shared" si="21"/>
        <v>3</v>
      </c>
      <c r="E69" s="1">
        <f t="shared" si="22"/>
        <v>6</v>
      </c>
      <c r="F69" s="1">
        <f t="shared" si="23"/>
        <v>5</v>
      </c>
      <c r="G69" s="1">
        <f t="shared" si="24"/>
        <v>8</v>
      </c>
      <c r="H69" s="1">
        <f t="shared" si="25"/>
        <v>2</v>
      </c>
      <c r="I69" s="1">
        <f t="shared" si="26"/>
        <v>7</v>
      </c>
      <c r="K69" s="1">
        <f>INDEX($C$3:$V$22,17,C69)</f>
        <v>5.77</v>
      </c>
      <c r="L69" s="1">
        <f t="shared" ref="L69:Q69" si="45">INDEX($C$3:$V$22,17,D69)</f>
        <v>5.82</v>
      </c>
      <c r="M69" s="1">
        <f t="shared" si="45"/>
        <v>6.99</v>
      </c>
      <c r="N69" s="1">
        <f t="shared" si="45"/>
        <v>9.84</v>
      </c>
      <c r="O69" s="1">
        <f t="shared" si="45"/>
        <v>10.54</v>
      </c>
      <c r="P69" s="1">
        <f t="shared" si="45"/>
        <v>11.81</v>
      </c>
      <c r="Q69" s="1">
        <f t="shared" si="45"/>
        <v>12.86</v>
      </c>
      <c r="R69" s="1"/>
      <c r="S69" s="1">
        <f t="shared" si="32"/>
        <v>13</v>
      </c>
      <c r="T69" s="1">
        <f t="shared" ref="T69:T72" si="46">RANK(L69,L$53:L$72,1)</f>
        <v>7</v>
      </c>
      <c r="U69" s="1">
        <f t="shared" ref="U69:U72" si="47">RANK(M69,M$53:M$72,1)</f>
        <v>5</v>
      </c>
      <c r="V69" s="1">
        <f t="shared" ref="V69:V72" si="48">RANK(N69,N$53:N$72,1)</f>
        <v>9</v>
      </c>
      <c r="W69" s="1">
        <f t="shared" ref="W69:W72" si="49">RANK(O69,O$53:O$72,1)</f>
        <v>8</v>
      </c>
      <c r="X69" s="1">
        <f t="shared" ref="X69:X72" si="50">RANK(P69,P$53:P$72,1)</f>
        <v>8</v>
      </c>
      <c r="Y69" s="1">
        <f t="shared" ref="Y69:Y72" si="51">RANK(Q69,Q$53:Q$72,1)</f>
        <v>8</v>
      </c>
    </row>
    <row r="70" spans="1:25" x14ac:dyDescent="0.25">
      <c r="A70" s="9" t="str">
        <f>Участники!A$19</f>
        <v>Б-18</v>
      </c>
      <c r="B70" s="10" t="str">
        <f>Участники!B$19</f>
        <v>Имя   Б-18</v>
      </c>
      <c r="C70" s="1">
        <f t="shared" si="20"/>
        <v>14</v>
      </c>
      <c r="D70" s="1">
        <f t="shared" si="21"/>
        <v>19</v>
      </c>
      <c r="E70" s="1">
        <f t="shared" si="22"/>
        <v>16</v>
      </c>
      <c r="F70" s="1">
        <f t="shared" si="23"/>
        <v>18</v>
      </c>
      <c r="G70" s="1">
        <f t="shared" si="24"/>
        <v>10</v>
      </c>
      <c r="H70" s="1">
        <f t="shared" si="25"/>
        <v>7</v>
      </c>
      <c r="I70" s="1">
        <f t="shared" si="26"/>
        <v>3</v>
      </c>
      <c r="K70" s="1">
        <f>INDEX($C$3:$V$22,18,C70)</f>
        <v>1.53</v>
      </c>
      <c r="L70" s="1">
        <f t="shared" ref="L70:Q70" si="52">INDEX($C$3:$V$22,18,D70)</f>
        <v>4.3600000000000003</v>
      </c>
      <c r="M70" s="1">
        <f t="shared" si="52"/>
        <v>5.25</v>
      </c>
      <c r="N70" s="1">
        <f t="shared" si="52"/>
        <v>5.32</v>
      </c>
      <c r="O70" s="1">
        <f t="shared" si="52"/>
        <v>5.72</v>
      </c>
      <c r="P70" s="1">
        <f t="shared" si="52"/>
        <v>6.14</v>
      </c>
      <c r="Q70" s="1">
        <f t="shared" si="52"/>
        <v>7.94</v>
      </c>
      <c r="R70" s="1"/>
      <c r="S70" s="1">
        <f t="shared" si="32"/>
        <v>1</v>
      </c>
      <c r="T70" s="1">
        <f t="shared" si="46"/>
        <v>2</v>
      </c>
      <c r="U70" s="1">
        <f t="shared" si="47"/>
        <v>2</v>
      </c>
      <c r="V70" s="1">
        <f t="shared" si="48"/>
        <v>1</v>
      </c>
      <c r="W70" s="1">
        <f t="shared" si="49"/>
        <v>1</v>
      </c>
      <c r="X70" s="1">
        <f t="shared" si="50"/>
        <v>1</v>
      </c>
      <c r="Y70" s="1">
        <f t="shared" si="51"/>
        <v>1</v>
      </c>
    </row>
    <row r="71" spans="1:25" x14ac:dyDescent="0.25">
      <c r="A71" s="9" t="str">
        <f>Участники!A$20</f>
        <v>Б-19</v>
      </c>
      <c r="B71" s="10" t="str">
        <f>Участники!B$20</f>
        <v>Имя   Б-19</v>
      </c>
      <c r="C71" s="1">
        <f t="shared" si="20"/>
        <v>5</v>
      </c>
      <c r="D71" s="1">
        <f t="shared" si="21"/>
        <v>10</v>
      </c>
      <c r="E71" s="1">
        <f t="shared" si="22"/>
        <v>12</v>
      </c>
      <c r="F71" s="1">
        <f t="shared" si="23"/>
        <v>4</v>
      </c>
      <c r="G71" s="1">
        <f t="shared" si="24"/>
        <v>6</v>
      </c>
      <c r="H71" s="1">
        <f t="shared" si="25"/>
        <v>3</v>
      </c>
      <c r="I71" s="1">
        <f t="shared" si="26"/>
        <v>14</v>
      </c>
      <c r="K71" s="1">
        <f>INDEX($C$3:$V$22,19,C71)</f>
        <v>2.96</v>
      </c>
      <c r="L71" s="1">
        <f t="shared" ref="L71:Q71" si="53">INDEX($C$3:$V$22,19,D71)</f>
        <v>3.83</v>
      </c>
      <c r="M71" s="1">
        <f t="shared" si="53"/>
        <v>4.28</v>
      </c>
      <c r="N71" s="1">
        <f t="shared" si="53"/>
        <v>6.91</v>
      </c>
      <c r="O71" s="1">
        <f t="shared" si="53"/>
        <v>7.04</v>
      </c>
      <c r="P71" s="1">
        <f t="shared" si="53"/>
        <v>9.92</v>
      </c>
      <c r="Q71" s="1">
        <f t="shared" si="53"/>
        <v>10.91</v>
      </c>
      <c r="R71" s="1"/>
      <c r="S71" s="1">
        <f t="shared" si="32"/>
        <v>3</v>
      </c>
      <c r="T71" s="1">
        <f t="shared" si="46"/>
        <v>1</v>
      </c>
      <c r="U71" s="1">
        <f t="shared" si="47"/>
        <v>1</v>
      </c>
      <c r="V71" s="1">
        <f t="shared" si="48"/>
        <v>2</v>
      </c>
      <c r="W71" s="1">
        <f t="shared" si="49"/>
        <v>2</v>
      </c>
      <c r="X71" s="1">
        <f t="shared" si="50"/>
        <v>4</v>
      </c>
      <c r="Y71" s="1">
        <f t="shared" si="51"/>
        <v>6</v>
      </c>
    </row>
    <row r="72" spans="1:25" ht="15.75" thickBot="1" x14ac:dyDescent="0.3">
      <c r="A72" s="13" t="str">
        <f>Участники!A$21</f>
        <v>Б-20</v>
      </c>
      <c r="B72" s="14" t="str">
        <f>Участники!B$21</f>
        <v>Имя   Б-20</v>
      </c>
      <c r="C72" s="1">
        <f t="shared" si="20"/>
        <v>11</v>
      </c>
      <c r="D72" s="1">
        <f t="shared" si="21"/>
        <v>20</v>
      </c>
      <c r="E72" s="1">
        <f t="shared" si="22"/>
        <v>14</v>
      </c>
      <c r="F72" s="1">
        <f t="shared" si="23"/>
        <v>9</v>
      </c>
      <c r="G72" s="1">
        <f t="shared" si="24"/>
        <v>5</v>
      </c>
      <c r="H72" s="1">
        <f t="shared" si="25"/>
        <v>3</v>
      </c>
      <c r="I72" s="1">
        <f t="shared" si="26"/>
        <v>18</v>
      </c>
      <c r="K72" s="1">
        <f>INDEX($C$3:$V$22,20,C72)</f>
        <v>4.01</v>
      </c>
      <c r="L72" s="1">
        <f t="shared" ref="L72:Q72" si="54">INDEX($C$3:$V$22,20,D72)</f>
        <v>5.21</v>
      </c>
      <c r="M72" s="1">
        <f t="shared" si="54"/>
        <v>6.8</v>
      </c>
      <c r="N72" s="1">
        <f t="shared" si="54"/>
        <v>6.94</v>
      </c>
      <c r="O72" s="1">
        <f t="shared" si="54"/>
        <v>7.94</v>
      </c>
      <c r="P72" s="1">
        <f t="shared" si="54"/>
        <v>9.9499999999999993</v>
      </c>
      <c r="Q72" s="1">
        <f t="shared" si="54"/>
        <v>10.81</v>
      </c>
      <c r="R72" s="1"/>
      <c r="S72" s="1">
        <f t="shared" si="32"/>
        <v>6</v>
      </c>
      <c r="T72" s="1">
        <f t="shared" si="46"/>
        <v>4</v>
      </c>
      <c r="U72" s="1">
        <f t="shared" si="47"/>
        <v>4</v>
      </c>
      <c r="V72" s="1">
        <f t="shared" si="48"/>
        <v>3</v>
      </c>
      <c r="W72" s="1">
        <f t="shared" si="49"/>
        <v>3</v>
      </c>
      <c r="X72" s="1">
        <f t="shared" si="50"/>
        <v>6</v>
      </c>
      <c r="Y72" s="1">
        <f t="shared" si="51"/>
        <v>5</v>
      </c>
    </row>
    <row r="75" spans="1:25" x14ac:dyDescent="0.25">
      <c r="B75" s="1" t="s">
        <v>148</v>
      </c>
    </row>
    <row r="77" spans="1:25" x14ac:dyDescent="0.25">
      <c r="B77" s="23" t="str">
        <f>Участники!B$2</f>
        <v>Имя   Б-1</v>
      </c>
      <c r="C77" s="61" t="str">
        <f>INDEX(C$27:V$27,1,C53)</f>
        <v>Имя   А-19</v>
      </c>
      <c r="D77" s="1"/>
      <c r="E77" s="1"/>
      <c r="F77" s="1"/>
      <c r="G77" s="1"/>
      <c r="H77" s="1"/>
      <c r="I77" s="1"/>
      <c r="J77" s="1"/>
      <c r="K77" s="1"/>
      <c r="L77" s="1"/>
    </row>
    <row r="78" spans="1:25" x14ac:dyDescent="0.25">
      <c r="B78" s="10" t="str">
        <f>Участники!B$3</f>
        <v>Имя   Б-2</v>
      </c>
      <c r="C78" s="61" t="str">
        <f>INDEX(C$27:V$27,1,C54)</f>
        <v>Имя   А-1</v>
      </c>
      <c r="D78" s="1"/>
      <c r="E78" s="99" t="s">
        <v>149</v>
      </c>
      <c r="F78" s="1"/>
      <c r="G78" s="1"/>
      <c r="H78" s="1"/>
      <c r="I78" s="1"/>
      <c r="J78" s="1"/>
      <c r="K78" s="1"/>
      <c r="L78" s="1"/>
    </row>
    <row r="79" spans="1:25" x14ac:dyDescent="0.25">
      <c r="B79" s="10" t="str">
        <f>Участники!B$4</f>
        <v>Имя   Б-3</v>
      </c>
      <c r="C79" s="61" t="str">
        <f t="shared" ref="C79:C96" si="55">INDEX(C$27:V$27,1,C55)</f>
        <v>Имя   А-5</v>
      </c>
      <c r="D79" s="1"/>
      <c r="E79" s="99" t="s">
        <v>149</v>
      </c>
      <c r="F79" s="1"/>
      <c r="G79" s="1"/>
      <c r="H79" s="1"/>
      <c r="I79" s="1"/>
      <c r="J79" s="1"/>
      <c r="K79" s="1"/>
      <c r="L79" s="1"/>
    </row>
    <row r="80" spans="1:25" x14ac:dyDescent="0.25">
      <c r="B80" s="10" t="str">
        <f>Участники!B$5</f>
        <v>Имя   Б-4</v>
      </c>
      <c r="C80" s="61" t="str">
        <f t="shared" si="55"/>
        <v>Имя   А-5</v>
      </c>
      <c r="D80" s="1"/>
      <c r="E80" s="1"/>
      <c r="F80" s="1"/>
      <c r="G80" s="1"/>
      <c r="H80" s="1"/>
      <c r="I80" s="1"/>
      <c r="J80" s="1"/>
      <c r="K80" s="1"/>
      <c r="L80" s="1"/>
    </row>
    <row r="81" spans="2:12" x14ac:dyDescent="0.25">
      <c r="B81" s="10" t="str">
        <f>Участники!B$6</f>
        <v>Имя   Б-5</v>
      </c>
      <c r="C81" s="61" t="str">
        <f t="shared" si="55"/>
        <v>Имя   А-4</v>
      </c>
      <c r="D81" s="1"/>
      <c r="E81" s="1"/>
      <c r="F81" s="1"/>
      <c r="G81" s="1"/>
      <c r="H81" s="1"/>
      <c r="I81" s="1"/>
      <c r="J81" s="1"/>
      <c r="K81" s="1"/>
      <c r="L81" s="1"/>
    </row>
    <row r="82" spans="2:12" x14ac:dyDescent="0.25">
      <c r="B82" s="10" t="str">
        <f>Участники!B$7</f>
        <v>Имя   Б-6</v>
      </c>
      <c r="C82" s="61" t="str">
        <f t="shared" si="55"/>
        <v>Имя   А-5</v>
      </c>
      <c r="D82" s="1"/>
      <c r="E82" s="1"/>
      <c r="F82" s="1"/>
      <c r="G82" s="1"/>
      <c r="H82" s="1"/>
      <c r="I82" s="1"/>
      <c r="J82" s="1"/>
      <c r="K82" s="1"/>
      <c r="L82" s="1"/>
    </row>
    <row r="83" spans="2:12" x14ac:dyDescent="0.25">
      <c r="B83" s="10" t="str">
        <f>Участники!B$8</f>
        <v>Имя   Б-7</v>
      </c>
      <c r="C83" s="61" t="str">
        <f t="shared" si="55"/>
        <v>Имя   А-10</v>
      </c>
      <c r="D83" s="1"/>
      <c r="E83" s="1"/>
      <c r="F83" s="1"/>
      <c r="G83" s="1"/>
      <c r="H83" s="1"/>
      <c r="I83" s="1"/>
      <c r="J83" s="1"/>
      <c r="K83" s="1"/>
      <c r="L83" s="1"/>
    </row>
    <row r="84" spans="2:12" x14ac:dyDescent="0.25">
      <c r="B84" s="10" t="str">
        <f>Участники!B$9</f>
        <v>Имя   Б-8</v>
      </c>
      <c r="C84" s="61" t="str">
        <f t="shared" si="55"/>
        <v>Имя   А-10</v>
      </c>
      <c r="D84" s="1"/>
      <c r="E84" s="1"/>
      <c r="F84" s="1"/>
      <c r="G84" s="1"/>
      <c r="H84" s="1"/>
      <c r="I84" s="1"/>
      <c r="J84" s="1"/>
      <c r="K84" s="1"/>
      <c r="L84" s="1"/>
    </row>
    <row r="85" spans="2:12" x14ac:dyDescent="0.25">
      <c r="B85" s="10" t="str">
        <f>Участники!B$10</f>
        <v>Имя   Б-9</v>
      </c>
      <c r="C85" s="61" t="str">
        <f t="shared" si="55"/>
        <v>Имя   А-3</v>
      </c>
      <c r="D85" s="1"/>
      <c r="E85" s="1"/>
      <c r="F85" s="1"/>
      <c r="G85" s="1"/>
      <c r="H85" s="1"/>
      <c r="I85" s="1"/>
      <c r="J85" s="1"/>
      <c r="K85" s="1"/>
      <c r="L85" s="1"/>
    </row>
    <row r="86" spans="2:12" x14ac:dyDescent="0.25">
      <c r="B86" s="10" t="str">
        <f>Участники!B$11</f>
        <v>Имя   Б-10</v>
      </c>
      <c r="C86" s="61" t="str">
        <f t="shared" si="55"/>
        <v>Имя   А-3</v>
      </c>
      <c r="D86" s="1"/>
      <c r="E86" s="1"/>
      <c r="F86" s="1"/>
      <c r="G86" s="1"/>
      <c r="H86" s="1"/>
      <c r="I86" s="1"/>
      <c r="J86" s="1"/>
      <c r="K86" s="1"/>
      <c r="L86" s="1"/>
    </row>
    <row r="87" spans="2:12" x14ac:dyDescent="0.25">
      <c r="B87" s="10" t="str">
        <f>Участники!B$12</f>
        <v>Имя   Б-11</v>
      </c>
      <c r="C87" s="61" t="str">
        <f t="shared" si="55"/>
        <v>Имя   А-9</v>
      </c>
      <c r="D87" s="1"/>
      <c r="E87" s="1"/>
      <c r="F87" s="1"/>
      <c r="G87" s="1"/>
      <c r="H87" s="1"/>
      <c r="I87" s="1"/>
      <c r="J87" s="1"/>
      <c r="K87" s="1"/>
      <c r="L87" s="1"/>
    </row>
    <row r="88" spans="2:12" x14ac:dyDescent="0.25">
      <c r="B88" s="10" t="str">
        <f>Участники!B$13</f>
        <v>Имя   Б-12</v>
      </c>
      <c r="C88" s="61" t="str">
        <f t="shared" si="55"/>
        <v>Имя   А-2</v>
      </c>
      <c r="D88" s="1"/>
      <c r="E88" s="1"/>
      <c r="F88" s="1"/>
      <c r="G88" s="1"/>
      <c r="H88" s="1"/>
      <c r="I88" s="1"/>
      <c r="J88" s="1"/>
      <c r="K88" s="1"/>
      <c r="L88" s="1"/>
    </row>
    <row r="89" spans="2:12" x14ac:dyDescent="0.25">
      <c r="B89" s="10" t="str">
        <f>Участники!B$14</f>
        <v>Имя   Б-13</v>
      </c>
      <c r="C89" s="61" t="str">
        <f t="shared" si="55"/>
        <v>Имя   А-3</v>
      </c>
      <c r="D89" s="1"/>
      <c r="E89" s="100" t="s">
        <v>149</v>
      </c>
      <c r="F89" s="1"/>
      <c r="G89" s="1"/>
      <c r="H89" s="1"/>
      <c r="I89" s="1"/>
      <c r="J89" s="1"/>
      <c r="K89" s="1"/>
      <c r="L89" s="1"/>
    </row>
    <row r="90" spans="2:12" x14ac:dyDescent="0.25">
      <c r="B90" s="10" t="str">
        <f>Участники!B$15</f>
        <v>Имя   Б-14</v>
      </c>
      <c r="C90" s="61" t="str">
        <f t="shared" si="55"/>
        <v>Имя   А-3</v>
      </c>
      <c r="D90" s="1"/>
      <c r="E90" s="100" t="s">
        <v>149</v>
      </c>
      <c r="F90" s="1"/>
      <c r="G90" s="1"/>
      <c r="H90" s="1"/>
      <c r="I90" s="1"/>
      <c r="J90" s="1"/>
      <c r="K90" s="1"/>
      <c r="L90" s="1"/>
    </row>
    <row r="91" spans="2:12" x14ac:dyDescent="0.25">
      <c r="B91" s="10" t="str">
        <f>Участники!B$16</f>
        <v>Имя   Б-15</v>
      </c>
      <c r="C91" s="61" t="str">
        <f t="shared" si="55"/>
        <v>Имя   А-3</v>
      </c>
      <c r="D91" s="1"/>
      <c r="E91" s="100" t="s">
        <v>149</v>
      </c>
      <c r="F91" s="1"/>
      <c r="G91" s="1"/>
      <c r="H91" s="1"/>
      <c r="I91" s="1"/>
      <c r="J91" s="1"/>
      <c r="K91" s="1"/>
      <c r="L91" s="1"/>
    </row>
    <row r="92" spans="2:12" x14ac:dyDescent="0.25">
      <c r="B92" s="10" t="str">
        <f>Участники!B$17</f>
        <v>Имя   Б-16</v>
      </c>
      <c r="C92" s="61" t="str">
        <f t="shared" si="55"/>
        <v>Имя   А-2</v>
      </c>
      <c r="D92" s="1"/>
      <c r="E92" s="1"/>
      <c r="F92" s="1"/>
      <c r="G92" s="1"/>
      <c r="H92" s="1"/>
      <c r="I92" s="1"/>
      <c r="J92" s="1"/>
      <c r="K92" s="1"/>
      <c r="L92" s="1"/>
    </row>
    <row r="93" spans="2:12" x14ac:dyDescent="0.25">
      <c r="B93" s="10" t="str">
        <f>Участники!B$18</f>
        <v>Имя   Б-17</v>
      </c>
      <c r="C93" s="61" t="str">
        <f t="shared" si="55"/>
        <v>Имя   А-4</v>
      </c>
      <c r="D93" s="1"/>
      <c r="E93" s="1"/>
      <c r="F93" s="1"/>
      <c r="G93" s="1"/>
      <c r="H93" s="1"/>
      <c r="I93" s="1"/>
      <c r="J93" s="1"/>
      <c r="K93" s="1"/>
      <c r="L93" s="1"/>
    </row>
    <row r="94" spans="2:12" x14ac:dyDescent="0.25">
      <c r="B94" s="10" t="str">
        <f>Участники!B$19</f>
        <v>Имя   Б-18</v>
      </c>
      <c r="C94" s="61" t="str">
        <f t="shared" si="55"/>
        <v>Имя   А-14</v>
      </c>
      <c r="D94" s="1"/>
      <c r="E94" s="1"/>
      <c r="F94" s="1"/>
      <c r="G94" s="1"/>
      <c r="H94" s="1"/>
      <c r="I94" s="1"/>
      <c r="J94" s="1"/>
      <c r="K94" s="1"/>
      <c r="L94" s="1"/>
    </row>
    <row r="95" spans="2:12" x14ac:dyDescent="0.25">
      <c r="B95" s="10" t="str">
        <f>Участники!B$20</f>
        <v>Имя   Б-19</v>
      </c>
      <c r="C95" s="61" t="str">
        <f t="shared" si="55"/>
        <v>Имя   А-5</v>
      </c>
      <c r="D95" s="1"/>
      <c r="E95" s="1"/>
      <c r="F95" s="1"/>
      <c r="G95" s="1"/>
      <c r="H95" s="1"/>
      <c r="I95" s="1"/>
      <c r="J95" s="1"/>
      <c r="K95" s="1"/>
      <c r="L95" s="1"/>
    </row>
    <row r="96" spans="2:12" ht="15.75" thickBot="1" x14ac:dyDescent="0.3">
      <c r="B96" s="14" t="str">
        <f>Участники!B$21</f>
        <v>Имя   Б-20</v>
      </c>
      <c r="C96" s="61" t="str">
        <f t="shared" si="55"/>
        <v>Имя   А-11</v>
      </c>
      <c r="D96" s="1"/>
      <c r="E96" s="1"/>
      <c r="F96" s="1"/>
      <c r="G96" s="1"/>
      <c r="H96" s="1"/>
      <c r="I96" s="1"/>
      <c r="J96" s="1"/>
      <c r="K96" s="1"/>
      <c r="L96" s="1"/>
    </row>
  </sheetData>
  <conditionalFormatting sqref="A51:B72">
    <cfRule type="colorScale" priority="4">
      <colorScale>
        <cfvo type="min"/>
        <cfvo type="percent" val="25"/>
        <cfvo type="max"/>
        <color theme="9" tint="-0.249977111117893"/>
        <color theme="0"/>
        <color theme="0"/>
      </colorScale>
    </cfRule>
  </conditionalFormatting>
  <conditionalFormatting sqref="B77:B96">
    <cfRule type="colorScale" priority="3">
      <colorScale>
        <cfvo type="min"/>
        <cfvo type="percent" val="25"/>
        <cfvo type="max"/>
        <color theme="9" tint="-0.249977111117893"/>
        <color theme="0"/>
        <color theme="0"/>
      </colorScale>
    </cfRule>
  </conditionalFormatting>
  <conditionalFormatting sqref="C3:V22">
    <cfRule type="colorScale" priority="2">
      <colorScale>
        <cfvo type="min"/>
        <cfvo type="percentile" val="15"/>
        <cfvo type="max"/>
        <color theme="9" tint="-0.249977111117893"/>
        <color theme="0"/>
        <color theme="0"/>
      </colorScale>
    </cfRule>
  </conditionalFormatting>
  <conditionalFormatting sqref="C28:V48">
    <cfRule type="colorScale" priority="1">
      <colorScale>
        <cfvo type="min"/>
        <cfvo type="percentile" val="15"/>
        <cfvo type="max"/>
        <color theme="9" tint="-0.249977111117893"/>
        <color theme="0"/>
        <color theme="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Участники</vt:lpstr>
      <vt:lpstr>М</vt:lpstr>
      <vt:lpstr>Д</vt:lpstr>
      <vt:lpstr>Подсчёт</vt:lpstr>
      <vt:lpstr>Пары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Виктор</cp:lastModifiedBy>
  <dcterms:created xsi:type="dcterms:W3CDTF">2022-08-19T19:23:48Z</dcterms:created>
  <dcterms:modified xsi:type="dcterms:W3CDTF">2022-08-24T19:46:43Z</dcterms:modified>
</cp:coreProperties>
</file>