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8" i="1" l="1"/>
  <c r="C46" i="1"/>
  <c r="C47" i="1"/>
  <c r="C45" i="1"/>
  <c r="E35" i="1"/>
  <c r="F35" i="1"/>
  <c r="G35" i="1"/>
  <c r="H35" i="1"/>
  <c r="I35" i="1"/>
  <c r="J35" i="1"/>
  <c r="K35" i="1"/>
  <c r="L35" i="1"/>
  <c r="M35" i="1"/>
  <c r="N35" i="1"/>
  <c r="O35" i="1"/>
  <c r="P18" i="1"/>
  <c r="P17" i="1"/>
  <c r="P16" i="1"/>
  <c r="P15" i="1"/>
  <c r="P12" i="1"/>
  <c r="P13" i="1"/>
  <c r="P11" i="1"/>
  <c r="F32" i="1"/>
  <c r="G32" i="1"/>
  <c r="O32" i="1"/>
  <c r="N33" i="1"/>
  <c r="O33" i="1"/>
  <c r="G34" i="1"/>
  <c r="K34" i="1"/>
  <c r="O34" i="1"/>
  <c r="E23" i="1"/>
  <c r="F23" i="1"/>
  <c r="F33" i="1" s="1"/>
  <c r="G23" i="1"/>
  <c r="H23" i="1"/>
  <c r="I23" i="1"/>
  <c r="J23" i="1"/>
  <c r="K23" i="1"/>
  <c r="L23" i="1"/>
  <c r="M23" i="1"/>
  <c r="N23" i="1"/>
  <c r="O23" i="1"/>
  <c r="E24" i="1"/>
  <c r="F24" i="1"/>
  <c r="G24" i="1"/>
  <c r="H24" i="1"/>
  <c r="I24" i="1"/>
  <c r="J24" i="1"/>
  <c r="K24" i="1"/>
  <c r="L24" i="1"/>
  <c r="M24" i="1"/>
  <c r="N24" i="1"/>
  <c r="O24" i="1"/>
  <c r="E26" i="1"/>
  <c r="F26" i="1"/>
  <c r="G26" i="1"/>
  <c r="H26" i="1"/>
  <c r="I26" i="1"/>
  <c r="I32" i="1" s="1"/>
  <c r="J26" i="1"/>
  <c r="J32" i="1" s="1"/>
  <c r="K26" i="1"/>
  <c r="K32" i="1" s="1"/>
  <c r="L26" i="1"/>
  <c r="L32" i="1" s="1"/>
  <c r="M26" i="1"/>
  <c r="M32" i="1" s="1"/>
  <c r="N26" i="1"/>
  <c r="N32" i="1" s="1"/>
  <c r="O26" i="1"/>
  <c r="E27" i="1"/>
  <c r="E33" i="1" s="1"/>
  <c r="F27" i="1"/>
  <c r="G27" i="1"/>
  <c r="G33" i="1" s="1"/>
  <c r="H27" i="1"/>
  <c r="H33" i="1" s="1"/>
  <c r="I27" i="1"/>
  <c r="I33" i="1" s="1"/>
  <c r="J27" i="1"/>
  <c r="K27" i="1"/>
  <c r="L27" i="1"/>
  <c r="M27" i="1"/>
  <c r="M33" i="1" s="1"/>
  <c r="N27" i="1"/>
  <c r="O27" i="1"/>
  <c r="E28" i="1"/>
  <c r="E34" i="1" s="1"/>
  <c r="F28" i="1"/>
  <c r="F34" i="1" s="1"/>
  <c r="G28" i="1"/>
  <c r="H28" i="1"/>
  <c r="H34" i="1" s="1"/>
  <c r="I28" i="1"/>
  <c r="I34" i="1" s="1"/>
  <c r="J28" i="1"/>
  <c r="J34" i="1" s="1"/>
  <c r="K28" i="1"/>
  <c r="L28" i="1"/>
  <c r="M28" i="1"/>
  <c r="N28" i="1"/>
  <c r="O28" i="1"/>
  <c r="E29" i="1"/>
  <c r="F29" i="1"/>
  <c r="G29" i="1"/>
  <c r="H29" i="1"/>
  <c r="I29" i="1"/>
  <c r="J29" i="1"/>
  <c r="K29" i="1"/>
  <c r="L29" i="1"/>
  <c r="M29" i="1"/>
  <c r="N29" i="1"/>
  <c r="O29" i="1"/>
  <c r="F22" i="1"/>
  <c r="G22" i="1"/>
  <c r="H22" i="1"/>
  <c r="I22" i="1"/>
  <c r="J22" i="1"/>
  <c r="K22" i="1"/>
  <c r="L22" i="1"/>
  <c r="M22" i="1"/>
  <c r="N22" i="1"/>
  <c r="O22" i="1"/>
  <c r="E22" i="1"/>
  <c r="E32" i="1" s="1"/>
  <c r="C54" i="1"/>
  <c r="C53" i="1"/>
  <c r="C52" i="1"/>
  <c r="C51" i="1"/>
  <c r="H32" i="1" l="1"/>
  <c r="N34" i="1"/>
  <c r="M34" i="1"/>
  <c r="L33" i="1"/>
  <c r="L34" i="1"/>
  <c r="K33" i="1"/>
  <c r="J33" i="1"/>
</calcChain>
</file>

<file path=xl/comments1.xml><?xml version="1.0" encoding="utf-8"?>
<comments xmlns="http://schemas.openxmlformats.org/spreadsheetml/2006/main">
  <authors>
    <author>Автор</author>
  </authors>
  <commentList>
    <comment ref="D32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ФРВ на день</t>
        </r>
      </text>
    </comment>
  </commentList>
</comments>
</file>

<file path=xl/sharedStrings.xml><?xml version="1.0" encoding="utf-8"?>
<sst xmlns="http://schemas.openxmlformats.org/spreadsheetml/2006/main" count="57" uniqueCount="24">
  <si>
    <t>Колпачек</t>
  </si>
  <si>
    <t>операции</t>
  </si>
  <si>
    <t>005 - Фрезерование</t>
  </si>
  <si>
    <t xml:space="preserve">010 - Слесарная </t>
  </si>
  <si>
    <t>запуск</t>
  </si>
  <si>
    <t>выпуск</t>
  </si>
  <si>
    <t>Корпус</t>
  </si>
  <si>
    <t>005- Фрезерование</t>
  </si>
  <si>
    <t>015- Сборочная</t>
  </si>
  <si>
    <t>015 - Сборочная</t>
  </si>
  <si>
    <t>Н/ч</t>
  </si>
  <si>
    <t>020 - контроль</t>
  </si>
  <si>
    <t>Мощности</t>
  </si>
  <si>
    <t>Люди</t>
  </si>
  <si>
    <t>010 - Слесарная</t>
  </si>
  <si>
    <t>020 - Контроль</t>
  </si>
  <si>
    <t>Плановая потребность в н/ч</t>
  </si>
  <si>
    <t>ФРВ в день</t>
  </si>
  <si>
    <t>план в штуках</t>
  </si>
  <si>
    <t>план в н/ч, можно сделать на другом листе не принципиально</t>
  </si>
  <si>
    <t>Загрузка общая</t>
  </si>
  <si>
    <t>н/ч</t>
  </si>
  <si>
    <t xml:space="preserve">Потребность </t>
  </si>
  <si>
    <t>Необходимо сдать 01.09.2022: 10 колпачков. 5 корпусов.
На предприятии работают рабочие в 1 смену с 7-00 до 17-00 (8 часов), передаточная патрия кратно заказа (10 колпачков, 5 корпусов - соответственно), получение на склад за 1 день до сдачи продукции, вопрос можно ли поставить потребность в шт. а формулами рассчиталось все остальное? ограничения: мах ФРВ в день, все что не хватает можно переносить на день раньше, следующая операция не может начаться ранее чем закончится следующая.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</si>
</sst>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Fill="1" applyBorder="1"/>
    <xf numFmtId="0" fontId="0" fillId="2" borderId="0" xfId="0" applyFill="1"/>
    <xf numFmtId="0" fontId="0" fillId="3" borderId="0" xfId="0" applyFill="1" applyBorder="1"/>
    <xf numFmtId="0" fontId="0" fillId="3" borderId="0" xfId="0" applyFill="1"/>
    <xf numFmtId="0" fontId="0" fillId="3" borderId="1" xfId="0" applyFill="1" applyBorder="1"/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Fill="1"/>
    <xf numFmtId="0" fontId="0" fillId="4" borderId="0" xfId="0" applyFill="1" applyBorder="1"/>
    <xf numFmtId="0" fontId="0" fillId="4" borderId="0" xfId="0" applyFill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/>
    <xf numFmtId="14" fontId="0" fillId="0" borderId="1" xfId="0" applyNumberFormat="1" applyBorder="1"/>
    <xf numFmtId="14" fontId="0" fillId="2" borderId="1" xfId="0" applyNumberFormat="1" applyFill="1" applyBorder="1"/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Y54"/>
  <sheetViews>
    <sheetView tabSelected="1" topLeftCell="A19" workbookViewId="0">
      <selection activeCell="I39" sqref="I39"/>
    </sheetView>
  </sheetViews>
  <sheetFormatPr defaultRowHeight="15" x14ac:dyDescent="0.25"/>
  <cols>
    <col min="2" max="2" width="34.85546875" bestFit="1" customWidth="1"/>
    <col min="3" max="3" width="18.5703125" bestFit="1" customWidth="1"/>
    <col min="4" max="4" width="12.5703125" customWidth="1"/>
    <col min="5" max="15" width="10.140625" bestFit="1" customWidth="1"/>
    <col min="17" max="17" width="23.28515625" customWidth="1"/>
  </cols>
  <sheetData>
    <row r="2" spans="2:25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25" ht="15" customHeight="1" x14ac:dyDescent="0.25"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S3" s="9" t="s">
        <v>23</v>
      </c>
      <c r="T3" s="9"/>
      <c r="U3" s="9"/>
      <c r="V3" s="9"/>
      <c r="W3" s="9"/>
      <c r="X3" s="9"/>
      <c r="Y3" s="9"/>
    </row>
    <row r="4" spans="2:25" x14ac:dyDescent="0.25"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S4" s="9"/>
      <c r="T4" s="9"/>
      <c r="U4" s="9"/>
      <c r="V4" s="9"/>
      <c r="W4" s="9"/>
      <c r="X4" s="9"/>
      <c r="Y4" s="9"/>
    </row>
    <row r="5" spans="2:25" x14ac:dyDescent="0.25"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S5" s="9"/>
      <c r="T5" s="9"/>
      <c r="U5" s="9"/>
      <c r="V5" s="9"/>
      <c r="W5" s="9"/>
      <c r="X5" s="9"/>
      <c r="Y5" s="9"/>
    </row>
    <row r="6" spans="2:25" x14ac:dyDescent="0.25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S6" s="9"/>
      <c r="T6" s="9"/>
      <c r="U6" s="9"/>
      <c r="V6" s="9"/>
      <c r="W6" s="9"/>
      <c r="X6" s="9"/>
      <c r="Y6" s="9"/>
    </row>
    <row r="7" spans="2:25" x14ac:dyDescent="0.25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S7" s="9"/>
      <c r="T7" s="9"/>
      <c r="U7" s="9"/>
      <c r="V7" s="9"/>
      <c r="W7" s="9"/>
      <c r="X7" s="9"/>
      <c r="Y7" s="9"/>
    </row>
    <row r="8" spans="2:25" x14ac:dyDescent="0.25">
      <c r="S8" s="9"/>
      <c r="T8" s="9"/>
      <c r="U8" s="9"/>
      <c r="V8" s="9"/>
      <c r="W8" s="9"/>
      <c r="X8" s="9"/>
      <c r="Y8" s="9"/>
    </row>
    <row r="9" spans="2:25" x14ac:dyDescent="0.25">
      <c r="E9" s="17">
        <v>44795</v>
      </c>
      <c r="F9" s="17">
        <v>44796</v>
      </c>
      <c r="G9" s="17">
        <v>44797</v>
      </c>
      <c r="H9" s="17">
        <v>44798</v>
      </c>
      <c r="I9" s="17">
        <v>44799</v>
      </c>
      <c r="J9" s="17">
        <v>44800</v>
      </c>
      <c r="K9" s="17">
        <v>44801</v>
      </c>
      <c r="L9" s="17">
        <v>44802</v>
      </c>
      <c r="M9" s="17">
        <v>44803</v>
      </c>
      <c r="N9" s="17">
        <v>44804</v>
      </c>
      <c r="O9" s="17">
        <v>44805</v>
      </c>
      <c r="S9" s="9"/>
      <c r="T9" s="9"/>
      <c r="U9" s="9"/>
      <c r="V9" s="9"/>
      <c r="W9" s="9"/>
      <c r="X9" s="9"/>
      <c r="Y9" s="9"/>
    </row>
    <row r="10" spans="2:25" x14ac:dyDescent="0.25">
      <c r="B10" s="2" t="s">
        <v>0</v>
      </c>
      <c r="C10" s="2" t="s">
        <v>1</v>
      </c>
      <c r="D10" s="4" t="s">
        <v>22</v>
      </c>
      <c r="E10" s="18"/>
      <c r="F10" s="2"/>
      <c r="G10" s="2"/>
      <c r="H10" s="2"/>
      <c r="I10" s="2"/>
      <c r="J10" s="2"/>
      <c r="K10" s="2"/>
      <c r="L10" s="2"/>
      <c r="M10" s="2"/>
      <c r="N10" s="2"/>
      <c r="O10" s="2">
        <v>10</v>
      </c>
      <c r="Q10" s="13" t="s">
        <v>18</v>
      </c>
      <c r="S10" s="9"/>
      <c r="T10" s="9"/>
      <c r="U10" s="9"/>
      <c r="V10" s="9"/>
      <c r="W10" s="9"/>
      <c r="X10" s="9"/>
      <c r="Y10" s="9"/>
    </row>
    <row r="11" spans="2:25" x14ac:dyDescent="0.25">
      <c r="B11" s="2" t="s">
        <v>4</v>
      </c>
      <c r="C11" s="2" t="s">
        <v>2</v>
      </c>
      <c r="E11" s="1"/>
      <c r="F11" s="1"/>
      <c r="G11" s="1"/>
      <c r="H11" s="1">
        <v>10</v>
      </c>
      <c r="I11" s="1"/>
      <c r="J11" s="1"/>
      <c r="K11" s="1"/>
      <c r="L11" s="1"/>
      <c r="M11" s="1"/>
      <c r="N11" s="1"/>
      <c r="O11" s="1"/>
      <c r="P11">
        <f>SUM(E11:O11)</f>
        <v>10</v>
      </c>
      <c r="Q11" s="13"/>
      <c r="S11" s="9"/>
      <c r="T11" s="9"/>
      <c r="U11" s="9"/>
      <c r="V11" s="9"/>
      <c r="W11" s="9"/>
      <c r="X11" s="9"/>
      <c r="Y11" s="9"/>
    </row>
    <row r="12" spans="2:25" x14ac:dyDescent="0.25">
      <c r="B12" s="2"/>
      <c r="C12" s="2" t="s">
        <v>3</v>
      </c>
      <c r="E12" s="1"/>
      <c r="F12" s="1"/>
      <c r="G12" s="1"/>
      <c r="H12" s="1"/>
      <c r="I12" s="1">
        <v>3</v>
      </c>
      <c r="J12" s="1">
        <v>3</v>
      </c>
      <c r="K12" s="1">
        <v>3</v>
      </c>
      <c r="L12" s="1">
        <v>1</v>
      </c>
      <c r="M12" s="1"/>
      <c r="N12" s="1"/>
      <c r="O12" s="1"/>
      <c r="P12">
        <f t="shared" ref="P12:P18" si="0">SUM(E12:O12)</f>
        <v>10</v>
      </c>
      <c r="Q12" s="13"/>
      <c r="S12" s="9"/>
      <c r="T12" s="9"/>
      <c r="U12" s="9"/>
      <c r="V12" s="9"/>
      <c r="W12" s="9"/>
      <c r="X12" s="9"/>
      <c r="Y12" s="9"/>
    </row>
    <row r="13" spans="2:25" x14ac:dyDescent="0.25">
      <c r="B13" s="2" t="s">
        <v>5</v>
      </c>
      <c r="C13" s="2" t="s">
        <v>9</v>
      </c>
      <c r="E13" s="1"/>
      <c r="F13" s="1"/>
      <c r="G13" s="1"/>
      <c r="H13" s="1"/>
      <c r="I13" s="1"/>
      <c r="J13" s="1"/>
      <c r="K13" s="1"/>
      <c r="L13" s="1"/>
      <c r="M13" s="1">
        <v>5</v>
      </c>
      <c r="N13" s="1">
        <v>5</v>
      </c>
      <c r="O13" s="1"/>
      <c r="P13">
        <f t="shared" si="0"/>
        <v>10</v>
      </c>
      <c r="Q13" s="13"/>
      <c r="S13" s="9"/>
      <c r="T13" s="9"/>
      <c r="U13" s="9"/>
      <c r="V13" s="9"/>
      <c r="W13" s="9"/>
      <c r="X13" s="9"/>
      <c r="Y13" s="9"/>
    </row>
    <row r="14" spans="2:25" x14ac:dyDescent="0.25">
      <c r="B14" s="7" t="s">
        <v>6</v>
      </c>
      <c r="C14" s="7" t="s">
        <v>1</v>
      </c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7">
        <v>5</v>
      </c>
      <c r="Q14" s="13"/>
      <c r="S14" s="9"/>
      <c r="T14" s="9"/>
      <c r="U14" s="9"/>
      <c r="V14" s="9"/>
      <c r="W14" s="9"/>
      <c r="X14" s="9"/>
      <c r="Y14" s="9"/>
    </row>
    <row r="15" spans="2:25" x14ac:dyDescent="0.25">
      <c r="B15" s="7" t="s">
        <v>4</v>
      </c>
      <c r="C15" s="7" t="s">
        <v>7</v>
      </c>
      <c r="E15" s="1"/>
      <c r="F15" s="1"/>
      <c r="G15" s="1"/>
      <c r="H15" s="1"/>
      <c r="I15" s="1"/>
      <c r="J15" s="1">
        <v>5</v>
      </c>
      <c r="K15" s="1"/>
      <c r="L15" s="1"/>
      <c r="M15" s="1"/>
      <c r="N15" s="1"/>
      <c r="O15" s="1"/>
      <c r="P15">
        <f t="shared" si="0"/>
        <v>5</v>
      </c>
      <c r="Q15" s="13"/>
      <c r="S15" s="15"/>
      <c r="T15" s="15"/>
      <c r="U15" s="15"/>
      <c r="V15" s="15"/>
      <c r="W15" s="15"/>
      <c r="X15" s="15"/>
      <c r="Y15" s="15"/>
    </row>
    <row r="16" spans="2:25" x14ac:dyDescent="0.25">
      <c r="B16" s="7"/>
      <c r="C16" s="7" t="s">
        <v>3</v>
      </c>
      <c r="E16" s="1"/>
      <c r="F16" s="1"/>
      <c r="G16" s="1"/>
      <c r="H16" s="1"/>
      <c r="I16" s="1"/>
      <c r="J16" s="1"/>
      <c r="K16" s="1">
        <v>2</v>
      </c>
      <c r="L16" s="1">
        <v>2</v>
      </c>
      <c r="M16" s="1">
        <v>1</v>
      </c>
      <c r="N16" s="1"/>
      <c r="O16" s="1"/>
      <c r="P16">
        <f t="shared" si="0"/>
        <v>5</v>
      </c>
      <c r="Q16" s="13"/>
      <c r="S16" s="15"/>
      <c r="T16" s="15"/>
      <c r="U16" s="15"/>
      <c r="V16" s="15"/>
      <c r="W16" s="15"/>
      <c r="X16" s="15"/>
      <c r="Y16" s="15"/>
    </row>
    <row r="17" spans="2:25" x14ac:dyDescent="0.25">
      <c r="B17" s="7"/>
      <c r="C17" s="7" t="s">
        <v>8</v>
      </c>
      <c r="E17" s="1"/>
      <c r="F17" s="1"/>
      <c r="G17" s="1"/>
      <c r="H17" s="1"/>
      <c r="I17" s="1"/>
      <c r="J17" s="1"/>
      <c r="K17" s="1"/>
      <c r="L17" s="1"/>
      <c r="M17" s="1">
        <v>5</v>
      </c>
      <c r="N17" s="1"/>
      <c r="O17" s="1"/>
      <c r="P17">
        <f t="shared" si="0"/>
        <v>5</v>
      </c>
      <c r="Q17" s="13"/>
      <c r="S17" s="15"/>
      <c r="T17" s="15"/>
      <c r="U17" s="15"/>
      <c r="V17" s="15"/>
      <c r="W17" s="15"/>
      <c r="X17" s="15"/>
      <c r="Y17" s="15"/>
    </row>
    <row r="18" spans="2:25" x14ac:dyDescent="0.25">
      <c r="B18" s="7" t="s">
        <v>5</v>
      </c>
      <c r="C18" s="7" t="s">
        <v>11</v>
      </c>
      <c r="E18" s="1"/>
      <c r="F18" s="1"/>
      <c r="G18" s="1"/>
      <c r="H18" s="1"/>
      <c r="I18" s="1"/>
      <c r="J18" s="1"/>
      <c r="K18" s="1"/>
      <c r="L18" s="1"/>
      <c r="M18" s="1"/>
      <c r="N18" s="1">
        <v>5</v>
      </c>
      <c r="O18" s="1"/>
      <c r="P18">
        <f t="shared" si="0"/>
        <v>5</v>
      </c>
      <c r="Q18" s="13"/>
      <c r="S18" s="15"/>
      <c r="T18" s="15"/>
      <c r="U18" s="15"/>
      <c r="V18" s="15"/>
      <c r="W18" s="15"/>
      <c r="X18" s="15"/>
      <c r="Y18" s="15"/>
    </row>
    <row r="19" spans="2:25" x14ac:dyDescent="0.25">
      <c r="B19" s="11"/>
      <c r="C19" s="11"/>
      <c r="D19" s="12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Q19" s="13"/>
      <c r="S19" s="15"/>
      <c r="T19" s="15"/>
      <c r="U19" s="15"/>
      <c r="V19" s="15"/>
      <c r="W19" s="15"/>
      <c r="X19" s="15"/>
      <c r="Y19" s="15"/>
    </row>
    <row r="20" spans="2:25" s="10" customFormat="1" x14ac:dyDescent="0.25">
      <c r="B20" s="3"/>
      <c r="C20" s="3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S20" s="15"/>
      <c r="T20" s="15"/>
      <c r="U20" s="15"/>
      <c r="V20" s="15"/>
      <c r="W20" s="15"/>
      <c r="X20" s="15"/>
      <c r="Y20" s="15"/>
    </row>
    <row r="21" spans="2:25" x14ac:dyDescent="0.25">
      <c r="B21" s="2" t="s">
        <v>0</v>
      </c>
      <c r="C21" s="2" t="s">
        <v>1</v>
      </c>
      <c r="D21" s="4" t="s">
        <v>10</v>
      </c>
      <c r="E21" s="18"/>
      <c r="F21" s="2"/>
      <c r="G21" s="2"/>
      <c r="H21" s="2"/>
      <c r="I21" s="2"/>
      <c r="J21" s="2"/>
      <c r="K21" s="2"/>
      <c r="L21" s="2"/>
      <c r="M21" s="2"/>
      <c r="N21" s="2"/>
      <c r="O21" s="2">
        <v>10</v>
      </c>
      <c r="Q21" s="14" t="s">
        <v>19</v>
      </c>
    </row>
    <row r="22" spans="2:25" x14ac:dyDescent="0.25">
      <c r="B22" s="2" t="s">
        <v>4</v>
      </c>
      <c r="C22" s="2" t="s">
        <v>2</v>
      </c>
      <c r="D22">
        <v>0.7</v>
      </c>
      <c r="E22" s="1">
        <f>$D22*E11</f>
        <v>0</v>
      </c>
      <c r="F22" s="1">
        <f t="shared" ref="F22:O22" si="1">$D22*F11</f>
        <v>0</v>
      </c>
      <c r="G22" s="1">
        <f t="shared" si="1"/>
        <v>0</v>
      </c>
      <c r="H22" s="1">
        <f t="shared" si="1"/>
        <v>7</v>
      </c>
      <c r="I22" s="1">
        <f t="shared" si="1"/>
        <v>0</v>
      </c>
      <c r="J22" s="1">
        <f t="shared" si="1"/>
        <v>0</v>
      </c>
      <c r="K22" s="1">
        <f t="shared" si="1"/>
        <v>0</v>
      </c>
      <c r="L22" s="1">
        <f t="shared" si="1"/>
        <v>0</v>
      </c>
      <c r="M22" s="1">
        <f t="shared" si="1"/>
        <v>0</v>
      </c>
      <c r="N22" s="1">
        <f t="shared" si="1"/>
        <v>0</v>
      </c>
      <c r="O22" s="1">
        <f t="shared" si="1"/>
        <v>0</v>
      </c>
      <c r="Q22" s="14"/>
    </row>
    <row r="23" spans="2:25" x14ac:dyDescent="0.25">
      <c r="B23" s="2"/>
      <c r="C23" s="2" t="s">
        <v>3</v>
      </c>
      <c r="D23">
        <v>2.1</v>
      </c>
      <c r="E23" s="1">
        <f t="shared" ref="E23:O23" si="2">$D23*E12</f>
        <v>0</v>
      </c>
      <c r="F23" s="1">
        <f t="shared" si="2"/>
        <v>0</v>
      </c>
      <c r="G23" s="1">
        <f t="shared" si="2"/>
        <v>0</v>
      </c>
      <c r="H23" s="1">
        <f t="shared" si="2"/>
        <v>0</v>
      </c>
      <c r="I23" s="1">
        <f t="shared" si="2"/>
        <v>6.3000000000000007</v>
      </c>
      <c r="J23" s="1">
        <f t="shared" si="2"/>
        <v>6.3000000000000007</v>
      </c>
      <c r="K23" s="1">
        <f t="shared" si="2"/>
        <v>6.3000000000000007</v>
      </c>
      <c r="L23" s="1">
        <f t="shared" si="2"/>
        <v>2.1</v>
      </c>
      <c r="M23" s="1">
        <f t="shared" si="2"/>
        <v>0</v>
      </c>
      <c r="N23" s="1">
        <f t="shared" si="2"/>
        <v>0</v>
      </c>
      <c r="O23" s="1">
        <f t="shared" si="2"/>
        <v>0</v>
      </c>
      <c r="Q23" s="14"/>
    </row>
    <row r="24" spans="2:25" x14ac:dyDescent="0.25">
      <c r="B24" s="2" t="s">
        <v>5</v>
      </c>
      <c r="C24" s="2" t="s">
        <v>9</v>
      </c>
      <c r="D24">
        <v>1.4</v>
      </c>
      <c r="E24" s="1">
        <f t="shared" ref="E24:O24" si="3">$D24*E13</f>
        <v>0</v>
      </c>
      <c r="F24" s="1">
        <f t="shared" si="3"/>
        <v>0</v>
      </c>
      <c r="G24" s="1">
        <f t="shared" si="3"/>
        <v>0</v>
      </c>
      <c r="H24" s="1">
        <f t="shared" si="3"/>
        <v>0</v>
      </c>
      <c r="I24" s="1">
        <f t="shared" si="3"/>
        <v>0</v>
      </c>
      <c r="J24" s="1">
        <f t="shared" si="3"/>
        <v>0</v>
      </c>
      <c r="K24" s="1">
        <f t="shared" si="3"/>
        <v>0</v>
      </c>
      <c r="L24" s="1">
        <f t="shared" si="3"/>
        <v>0</v>
      </c>
      <c r="M24" s="1">
        <f t="shared" si="3"/>
        <v>7</v>
      </c>
      <c r="N24" s="1">
        <f t="shared" si="3"/>
        <v>7</v>
      </c>
      <c r="O24" s="1">
        <f t="shared" si="3"/>
        <v>0</v>
      </c>
      <c r="Q24" s="14"/>
    </row>
    <row r="25" spans="2:25" x14ac:dyDescent="0.25">
      <c r="B25" s="7" t="s">
        <v>6</v>
      </c>
      <c r="C25" s="7" t="s">
        <v>1</v>
      </c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14"/>
    </row>
    <row r="26" spans="2:25" x14ac:dyDescent="0.25">
      <c r="B26" s="7" t="s">
        <v>4</v>
      </c>
      <c r="C26" s="7" t="s">
        <v>7</v>
      </c>
      <c r="D26">
        <v>0.61</v>
      </c>
      <c r="E26" s="1">
        <f t="shared" ref="E26:O26" si="4">$D26*E15</f>
        <v>0</v>
      </c>
      <c r="F26" s="1">
        <f t="shared" si="4"/>
        <v>0</v>
      </c>
      <c r="G26" s="1">
        <f t="shared" si="4"/>
        <v>0</v>
      </c>
      <c r="H26" s="1">
        <f t="shared" si="4"/>
        <v>0</v>
      </c>
      <c r="I26" s="1">
        <f t="shared" si="4"/>
        <v>0</v>
      </c>
      <c r="J26" s="1">
        <f t="shared" si="4"/>
        <v>3.05</v>
      </c>
      <c r="K26" s="1">
        <f t="shared" si="4"/>
        <v>0</v>
      </c>
      <c r="L26" s="1">
        <f t="shared" si="4"/>
        <v>0</v>
      </c>
      <c r="M26" s="1">
        <f t="shared" si="4"/>
        <v>0</v>
      </c>
      <c r="N26" s="1">
        <f t="shared" si="4"/>
        <v>0</v>
      </c>
      <c r="O26" s="1">
        <f t="shared" si="4"/>
        <v>0</v>
      </c>
      <c r="Q26" s="14"/>
    </row>
    <row r="27" spans="2:25" x14ac:dyDescent="0.25">
      <c r="B27" s="7"/>
      <c r="C27" s="7" t="s">
        <v>3</v>
      </c>
      <c r="D27">
        <v>0.78900000000000003</v>
      </c>
      <c r="E27" s="1">
        <f t="shared" ref="E27:O27" si="5">$D27*E16</f>
        <v>0</v>
      </c>
      <c r="F27" s="1">
        <f t="shared" si="5"/>
        <v>0</v>
      </c>
      <c r="G27" s="1">
        <f t="shared" si="5"/>
        <v>0</v>
      </c>
      <c r="H27" s="1">
        <f t="shared" si="5"/>
        <v>0</v>
      </c>
      <c r="I27" s="1">
        <f t="shared" si="5"/>
        <v>0</v>
      </c>
      <c r="J27" s="1">
        <f t="shared" si="5"/>
        <v>0</v>
      </c>
      <c r="K27" s="1">
        <f t="shared" si="5"/>
        <v>1.5780000000000001</v>
      </c>
      <c r="L27" s="1">
        <f t="shared" si="5"/>
        <v>1.5780000000000001</v>
      </c>
      <c r="M27" s="1">
        <f t="shared" si="5"/>
        <v>0.78900000000000003</v>
      </c>
      <c r="N27" s="1">
        <f t="shared" si="5"/>
        <v>0</v>
      </c>
      <c r="O27" s="1">
        <f t="shared" si="5"/>
        <v>0</v>
      </c>
      <c r="Q27" s="14"/>
    </row>
    <row r="28" spans="2:25" x14ac:dyDescent="0.25">
      <c r="B28" s="7"/>
      <c r="C28" s="7" t="s">
        <v>8</v>
      </c>
      <c r="D28">
        <v>0.99</v>
      </c>
      <c r="E28" s="1">
        <f t="shared" ref="E28:O28" si="6">$D28*E17</f>
        <v>0</v>
      </c>
      <c r="F28" s="1">
        <f t="shared" si="6"/>
        <v>0</v>
      </c>
      <c r="G28" s="1">
        <f t="shared" si="6"/>
        <v>0</v>
      </c>
      <c r="H28" s="1">
        <f t="shared" si="6"/>
        <v>0</v>
      </c>
      <c r="I28" s="1">
        <f t="shared" si="6"/>
        <v>0</v>
      </c>
      <c r="J28" s="1">
        <f t="shared" si="6"/>
        <v>0</v>
      </c>
      <c r="K28" s="1">
        <f t="shared" si="6"/>
        <v>0</v>
      </c>
      <c r="L28" s="1">
        <f t="shared" si="6"/>
        <v>0</v>
      </c>
      <c r="M28" s="1">
        <f t="shared" si="6"/>
        <v>4.95</v>
      </c>
      <c r="N28" s="1">
        <f t="shared" si="6"/>
        <v>0</v>
      </c>
      <c r="O28" s="1">
        <f t="shared" si="6"/>
        <v>0</v>
      </c>
      <c r="Q28" s="14"/>
    </row>
    <row r="29" spans="2:25" x14ac:dyDescent="0.25">
      <c r="B29" s="7" t="s">
        <v>5</v>
      </c>
      <c r="C29" s="7" t="s">
        <v>11</v>
      </c>
      <c r="D29">
        <v>0.6</v>
      </c>
      <c r="E29" s="1">
        <f t="shared" ref="E29:O29" si="7">$D29*E18</f>
        <v>0</v>
      </c>
      <c r="F29" s="1">
        <f t="shared" si="7"/>
        <v>0</v>
      </c>
      <c r="G29" s="1">
        <f t="shared" si="7"/>
        <v>0</v>
      </c>
      <c r="H29" s="1">
        <f t="shared" si="7"/>
        <v>0</v>
      </c>
      <c r="I29" s="1">
        <f t="shared" si="7"/>
        <v>0</v>
      </c>
      <c r="J29" s="1">
        <f t="shared" si="7"/>
        <v>0</v>
      </c>
      <c r="K29" s="1">
        <f t="shared" si="7"/>
        <v>0</v>
      </c>
      <c r="L29" s="1">
        <f t="shared" si="7"/>
        <v>0</v>
      </c>
      <c r="M29" s="1">
        <f t="shared" si="7"/>
        <v>0</v>
      </c>
      <c r="N29" s="1">
        <f t="shared" si="7"/>
        <v>3</v>
      </c>
      <c r="O29" s="1">
        <f t="shared" si="7"/>
        <v>0</v>
      </c>
      <c r="Q29" s="14"/>
    </row>
    <row r="30" spans="2:25" x14ac:dyDescent="0.25">
      <c r="B30" s="11"/>
      <c r="C30" s="11"/>
      <c r="D30" s="12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Q30" s="14"/>
    </row>
    <row r="31" spans="2:25" s="10" customFormat="1" x14ac:dyDescent="0.25">
      <c r="B31" s="3"/>
      <c r="C31" s="5" t="s">
        <v>20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2:25" s="10" customFormat="1" x14ac:dyDescent="0.25">
      <c r="B32" s="3"/>
      <c r="C32" s="16" t="s">
        <v>2</v>
      </c>
      <c r="D32" s="3">
        <v>16</v>
      </c>
      <c r="E32" s="16">
        <f>E26+E22</f>
        <v>0</v>
      </c>
      <c r="F32" s="16">
        <f t="shared" ref="F32:O32" si="8">F26+F22</f>
        <v>0</v>
      </c>
      <c r="G32" s="16">
        <f t="shared" si="8"/>
        <v>0</v>
      </c>
      <c r="H32" s="16">
        <f t="shared" si="8"/>
        <v>7</v>
      </c>
      <c r="I32" s="16">
        <f t="shared" si="8"/>
        <v>0</v>
      </c>
      <c r="J32" s="16">
        <f t="shared" si="8"/>
        <v>3.05</v>
      </c>
      <c r="K32" s="16">
        <f t="shared" si="8"/>
        <v>0</v>
      </c>
      <c r="L32" s="16">
        <f t="shared" si="8"/>
        <v>0</v>
      </c>
      <c r="M32" s="16">
        <f t="shared" si="8"/>
        <v>0</v>
      </c>
      <c r="N32" s="16">
        <f t="shared" si="8"/>
        <v>0</v>
      </c>
      <c r="O32" s="16">
        <f t="shared" si="8"/>
        <v>0</v>
      </c>
    </row>
    <row r="33" spans="2:15" s="10" customFormat="1" x14ac:dyDescent="0.25">
      <c r="B33" s="3"/>
      <c r="C33" s="16" t="s">
        <v>3</v>
      </c>
      <c r="D33" s="3">
        <v>8</v>
      </c>
      <c r="E33" s="16">
        <f t="shared" ref="E33:O35" si="9">E27+E23</f>
        <v>0</v>
      </c>
      <c r="F33" s="16">
        <f t="shared" si="9"/>
        <v>0</v>
      </c>
      <c r="G33" s="16">
        <f t="shared" si="9"/>
        <v>0</v>
      </c>
      <c r="H33" s="16">
        <f t="shared" si="9"/>
        <v>0</v>
      </c>
      <c r="I33" s="16">
        <f t="shared" si="9"/>
        <v>6.3000000000000007</v>
      </c>
      <c r="J33" s="16">
        <f t="shared" si="9"/>
        <v>6.3000000000000007</v>
      </c>
      <c r="K33" s="16">
        <f t="shared" si="9"/>
        <v>7.878000000000001</v>
      </c>
      <c r="L33" s="16">
        <f t="shared" si="9"/>
        <v>3.6779999999999999</v>
      </c>
      <c r="M33" s="16">
        <f t="shared" si="9"/>
        <v>0.78900000000000003</v>
      </c>
      <c r="N33" s="16">
        <f t="shared" si="9"/>
        <v>0</v>
      </c>
      <c r="O33" s="16">
        <f t="shared" si="9"/>
        <v>0</v>
      </c>
    </row>
    <row r="34" spans="2:15" s="10" customFormat="1" x14ac:dyDescent="0.25">
      <c r="B34" s="3"/>
      <c r="C34" s="16" t="s">
        <v>9</v>
      </c>
      <c r="D34" s="3">
        <v>16</v>
      </c>
      <c r="E34" s="16">
        <f t="shared" si="9"/>
        <v>0</v>
      </c>
      <c r="F34" s="16">
        <f t="shared" si="9"/>
        <v>0</v>
      </c>
      <c r="G34" s="16">
        <f t="shared" si="9"/>
        <v>0</v>
      </c>
      <c r="H34" s="16">
        <f t="shared" si="9"/>
        <v>0</v>
      </c>
      <c r="I34" s="16">
        <f t="shared" si="9"/>
        <v>0</v>
      </c>
      <c r="J34" s="16">
        <f t="shared" si="9"/>
        <v>0</v>
      </c>
      <c r="K34" s="16">
        <f t="shared" si="9"/>
        <v>0</v>
      </c>
      <c r="L34" s="16">
        <f t="shared" si="9"/>
        <v>0</v>
      </c>
      <c r="M34" s="16">
        <f t="shared" si="9"/>
        <v>11.95</v>
      </c>
      <c r="N34" s="16">
        <f t="shared" si="9"/>
        <v>7</v>
      </c>
      <c r="O34" s="16">
        <f t="shared" si="9"/>
        <v>0</v>
      </c>
    </row>
    <row r="35" spans="2:15" s="10" customFormat="1" x14ac:dyDescent="0.25">
      <c r="B35" s="3"/>
      <c r="C35" s="16" t="s">
        <v>11</v>
      </c>
      <c r="D35" s="3">
        <v>8</v>
      </c>
      <c r="E35" s="16">
        <f t="shared" si="9"/>
        <v>0</v>
      </c>
      <c r="F35" s="16">
        <f t="shared" si="9"/>
        <v>0</v>
      </c>
      <c r="G35" s="16">
        <f t="shared" si="9"/>
        <v>0</v>
      </c>
      <c r="H35" s="16">
        <f t="shared" si="9"/>
        <v>0</v>
      </c>
      <c r="I35" s="16">
        <f t="shared" si="9"/>
        <v>0</v>
      </c>
      <c r="J35" s="16">
        <f t="shared" si="9"/>
        <v>0</v>
      </c>
      <c r="K35" s="16">
        <f t="shared" si="9"/>
        <v>0</v>
      </c>
      <c r="L35" s="16">
        <f t="shared" si="9"/>
        <v>0</v>
      </c>
      <c r="M35" s="16">
        <f t="shared" si="9"/>
        <v>0</v>
      </c>
      <c r="N35" s="16">
        <f t="shared" si="9"/>
        <v>3</v>
      </c>
      <c r="O35" s="16">
        <f t="shared" si="9"/>
        <v>0</v>
      </c>
    </row>
    <row r="37" spans="2:15" x14ac:dyDescent="0.25">
      <c r="B37" t="s">
        <v>12</v>
      </c>
      <c r="C37" s="5" t="s">
        <v>13</v>
      </c>
    </row>
    <row r="38" spans="2:15" x14ac:dyDescent="0.25">
      <c r="B38" t="s">
        <v>2</v>
      </c>
      <c r="C38">
        <v>2</v>
      </c>
    </row>
    <row r="39" spans="2:15" x14ac:dyDescent="0.25">
      <c r="B39" t="s">
        <v>14</v>
      </c>
      <c r="C39">
        <v>1</v>
      </c>
    </row>
    <row r="40" spans="2:15" x14ac:dyDescent="0.25">
      <c r="B40" t="s">
        <v>9</v>
      </c>
      <c r="C40">
        <v>2</v>
      </c>
    </row>
    <row r="41" spans="2:15" x14ac:dyDescent="0.25">
      <c r="B41" t="s">
        <v>15</v>
      </c>
      <c r="C41">
        <v>1</v>
      </c>
    </row>
    <row r="44" spans="2:15" x14ac:dyDescent="0.25">
      <c r="B44" t="s">
        <v>16</v>
      </c>
    </row>
    <row r="45" spans="2:15" x14ac:dyDescent="0.25">
      <c r="B45" t="s">
        <v>2</v>
      </c>
      <c r="C45">
        <f>($O$10*D22)+($O$14*D26)</f>
        <v>10.050000000000001</v>
      </c>
    </row>
    <row r="46" spans="2:15" x14ac:dyDescent="0.25">
      <c r="B46" t="s">
        <v>14</v>
      </c>
      <c r="C46">
        <f t="shared" ref="C46:C48" si="10">($O$10*D23)+($O$14*D27)</f>
        <v>24.945</v>
      </c>
    </row>
    <row r="47" spans="2:15" x14ac:dyDescent="0.25">
      <c r="B47" t="s">
        <v>9</v>
      </c>
      <c r="C47">
        <f t="shared" si="10"/>
        <v>18.95</v>
      </c>
    </row>
    <row r="48" spans="2:15" x14ac:dyDescent="0.25">
      <c r="B48" t="s">
        <v>15</v>
      </c>
      <c r="C48">
        <f>($O$14*D29)</f>
        <v>3</v>
      </c>
    </row>
    <row r="50" spans="2:3" x14ac:dyDescent="0.25">
      <c r="B50" t="s">
        <v>17</v>
      </c>
      <c r="C50" t="s">
        <v>21</v>
      </c>
    </row>
    <row r="51" spans="2:3" x14ac:dyDescent="0.25">
      <c r="B51" t="s">
        <v>2</v>
      </c>
      <c r="C51">
        <f>C38*8</f>
        <v>16</v>
      </c>
    </row>
    <row r="52" spans="2:3" x14ac:dyDescent="0.25">
      <c r="B52" t="s">
        <v>14</v>
      </c>
      <c r="C52">
        <f t="shared" ref="C52:C54" si="11">C39*8</f>
        <v>8</v>
      </c>
    </row>
    <row r="53" spans="2:3" x14ac:dyDescent="0.25">
      <c r="B53" t="s">
        <v>9</v>
      </c>
      <c r="C53">
        <f t="shared" si="11"/>
        <v>16</v>
      </c>
    </row>
    <row r="54" spans="2:3" x14ac:dyDescent="0.25">
      <c r="B54" t="s">
        <v>15</v>
      </c>
      <c r="C54">
        <f t="shared" si="11"/>
        <v>8</v>
      </c>
    </row>
  </sheetData>
  <mergeCells count="3">
    <mergeCell ref="Q10:Q19"/>
    <mergeCell ref="Q21:Q30"/>
    <mergeCell ref="S3:Y1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2022-08-22T11:30:01Z</dcterms:modified>
</cp:coreProperties>
</file>