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DAFC38A-7D68-4E70-AA25-C8BB1B0BA49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C1" i="1"/>
  <c r="E1" i="1"/>
  <c r="C15" i="1"/>
  <c r="C14" i="1"/>
  <c r="D15" i="1"/>
  <c r="D14" i="1"/>
  <c r="E16" i="1"/>
  <c r="E15" i="1"/>
  <c r="E14" i="1"/>
  <c r="E39" i="1"/>
  <c r="C16" i="1"/>
  <c r="D16" i="1"/>
  <c r="F14" i="1"/>
  <c r="G14" i="1"/>
  <c r="F16" i="1"/>
  <c r="G16" i="1"/>
  <c r="A42" i="1" l="1"/>
  <c r="A41" i="1"/>
  <c r="A38" i="1"/>
  <c r="A40" i="1"/>
  <c r="A39" i="1"/>
  <c r="A32" i="1"/>
  <c r="A28" i="1"/>
  <c r="A34" i="1"/>
  <c r="A33" i="1"/>
  <c r="A35" i="1"/>
  <c r="A29" i="1"/>
  <c r="A30" i="1"/>
  <c r="A37" i="1"/>
  <c r="A27" i="1"/>
  <c r="A36" i="1"/>
  <c r="A31" i="1"/>
  <c r="A43" i="1"/>
  <c r="A44" i="1"/>
  <c r="BL24" i="1" l="1"/>
  <c r="BO24" i="1"/>
  <c r="CE24" i="1"/>
  <c r="BW24" i="1"/>
  <c r="BX24" i="1"/>
  <c r="CF24" i="1"/>
  <c r="BQ24" i="1"/>
  <c r="BY24" i="1"/>
  <c r="CG24" i="1"/>
  <c r="BP24" i="1"/>
  <c r="BR24" i="1"/>
  <c r="BZ24" i="1"/>
  <c r="CH24" i="1"/>
  <c r="BS24" i="1"/>
  <c r="CA24" i="1"/>
  <c r="CI24" i="1"/>
  <c r="BT24" i="1"/>
  <c r="CB24" i="1"/>
  <c r="CJ24" i="1"/>
  <c r="BU24" i="1"/>
  <c r="CK24" i="1"/>
  <c r="BM24" i="1"/>
  <c r="CC24" i="1"/>
  <c r="BN24" i="1"/>
  <c r="BV24" i="1"/>
  <c r="CD24" i="1"/>
  <c r="A13" i="1" l="1"/>
  <c r="E2" i="1" l="1"/>
  <c r="AE24" i="1"/>
  <c r="AG24" i="1"/>
  <c r="BK24" i="1"/>
  <c r="Q24" i="1"/>
  <c r="X24" i="1"/>
  <c r="U24" i="1"/>
  <c r="BA24" i="1"/>
  <c r="BJ24" i="1"/>
  <c r="L24" i="1"/>
  <c r="O24" i="1"/>
  <c r="AR24" i="1"/>
  <c r="AA24" i="1"/>
  <c r="BG24" i="1"/>
  <c r="BI24" i="1"/>
  <c r="AD24" i="1"/>
  <c r="AU24" i="1"/>
  <c r="BB24" i="1"/>
  <c r="AJ24" i="1"/>
  <c r="E11" i="1"/>
  <c r="C22" i="1"/>
  <c r="D5" i="1"/>
  <c r="M24" i="1"/>
  <c r="H11" i="1"/>
  <c r="W24" i="1"/>
  <c r="AQ24" i="1"/>
  <c r="R24" i="1"/>
  <c r="AI24" i="1"/>
  <c r="V24" i="1"/>
  <c r="AN24" i="1"/>
  <c r="AW24" i="1"/>
  <c r="I4" i="1"/>
  <c r="S24" i="1"/>
  <c r="F6" i="1"/>
  <c r="F22" i="1"/>
  <c r="BC24" i="1"/>
  <c r="Y24" i="1"/>
  <c r="AY24" i="1"/>
  <c r="G22" i="1"/>
  <c r="AL24" i="1"/>
  <c r="AB24" i="1"/>
  <c r="T24" i="1"/>
  <c r="AM24" i="1"/>
  <c r="BF24" i="1"/>
  <c r="Z24" i="1"/>
  <c r="H21" i="1"/>
  <c r="I22" i="1"/>
  <c r="H22" i="1"/>
  <c r="AK24" i="1"/>
  <c r="AX24" i="1"/>
  <c r="P24" i="1"/>
  <c r="E21" i="1"/>
  <c r="D22" i="1"/>
  <c r="J24" i="1"/>
  <c r="AO24" i="1"/>
  <c r="AH24" i="1"/>
  <c r="AV24" i="1"/>
  <c r="BE24" i="1"/>
  <c r="E4" i="1"/>
  <c r="N24" i="1"/>
  <c r="AT24" i="1"/>
  <c r="BD24" i="1"/>
  <c r="H8" i="1"/>
  <c r="AP24" i="1"/>
  <c r="BH24" i="1"/>
  <c r="K24" i="1"/>
  <c r="AZ24" i="1"/>
  <c r="E6" i="1"/>
  <c r="C11" i="1"/>
  <c r="AS24" i="1"/>
  <c r="E22" i="1"/>
  <c r="I10" i="1"/>
  <c r="E10" i="1"/>
  <c r="H7" i="1"/>
  <c r="C7" i="1"/>
  <c r="D21" i="1"/>
  <c r="H6" i="1"/>
  <c r="C4" i="1"/>
  <c r="C5" i="1"/>
  <c r="D7" i="1"/>
  <c r="F21" i="1"/>
  <c r="G1" i="1"/>
  <c r="I21" i="1"/>
  <c r="D11" i="1"/>
  <c r="F10" i="1"/>
  <c r="C8" i="1"/>
  <c r="I12" i="1"/>
  <c r="G12" i="1"/>
  <c r="E12" i="1"/>
  <c r="G21" i="1"/>
  <c r="C10" i="1"/>
  <c r="I11" i="1"/>
  <c r="D6" i="1"/>
  <c r="I8" i="1"/>
  <c r="AC24" i="1"/>
  <c r="F8" i="1"/>
  <c r="H2" i="1"/>
  <c r="I3" i="1"/>
  <c r="E5" i="1"/>
  <c r="E8" i="1"/>
  <c r="C12" i="1"/>
  <c r="C9" i="1"/>
  <c r="C2" i="1"/>
  <c r="C21" i="1"/>
  <c r="F5" i="1"/>
  <c r="H1" i="1"/>
  <c r="G4" i="1"/>
  <c r="G6" i="1"/>
  <c r="F12" i="1"/>
  <c r="I9" i="1"/>
  <c r="I1" i="1"/>
  <c r="C3" i="1"/>
  <c r="D12" i="1"/>
  <c r="G10" i="1"/>
  <c r="F11" i="1"/>
  <c r="F1" i="1"/>
  <c r="I5" i="1"/>
  <c r="D2" i="1"/>
  <c r="G8" i="1"/>
  <c r="H5" i="1"/>
  <c r="H3" i="1"/>
  <c r="G7" i="1"/>
  <c r="G5" i="1"/>
  <c r="H17" i="1"/>
  <c r="G9" i="1"/>
  <c r="H10" i="1"/>
  <c r="G2" i="1"/>
  <c r="F4" i="1"/>
  <c r="C6" i="1"/>
  <c r="H4" i="1"/>
  <c r="I6" i="1"/>
  <c r="D8" i="1"/>
  <c r="E7" i="1"/>
  <c r="E3" i="1"/>
  <c r="H12" i="1"/>
  <c r="D4" i="1"/>
  <c r="G3" i="1"/>
  <c r="D3" i="1"/>
  <c r="F2" i="1"/>
  <c r="H16" i="1"/>
  <c r="F9" i="1"/>
  <c r="E9" i="1"/>
  <c r="G11" i="1"/>
  <c r="D10" i="1"/>
  <c r="F3" i="1"/>
  <c r="H9" i="1"/>
  <c r="D9" i="1"/>
  <c r="I7" i="1"/>
  <c r="F7" i="1"/>
  <c r="I2" i="1"/>
  <c r="F17" i="1"/>
  <c r="I18" i="1"/>
  <c r="G15" i="1"/>
  <c r="D19" i="1"/>
  <c r="C19" i="1"/>
  <c r="G20" i="1"/>
  <c r="I20" i="1"/>
  <c r="G17" i="1"/>
  <c r="D13" i="1"/>
  <c r="E20" i="1"/>
  <c r="H15" i="1"/>
  <c r="G19" i="1"/>
  <c r="E18" i="1"/>
  <c r="G18" i="1"/>
  <c r="C13" i="1"/>
  <c r="E13" i="1"/>
  <c r="D18" i="1"/>
  <c r="I19" i="1"/>
  <c r="H20" i="1"/>
  <c r="D17" i="1"/>
  <c r="I16" i="1"/>
  <c r="C18" i="1"/>
  <c r="E17" i="1"/>
  <c r="F13" i="1"/>
  <c r="D20" i="1"/>
  <c r="F18" i="1"/>
  <c r="G13" i="1"/>
  <c r="C17" i="1"/>
  <c r="I13" i="1"/>
  <c r="I15" i="1"/>
  <c r="F15" i="1"/>
  <c r="I14" i="1"/>
  <c r="H18" i="1"/>
  <c r="F19" i="1"/>
  <c r="H19" i="1"/>
  <c r="AF24" i="1"/>
  <c r="F20" i="1"/>
  <c r="H13" i="1"/>
  <c r="E19" i="1"/>
  <c r="I17" i="1"/>
  <c r="C20" i="1"/>
  <c r="H14" i="1"/>
  <c r="A6" i="1"/>
  <c r="C24" i="1" l="1"/>
  <c r="G24" i="1"/>
  <c r="E24" i="1"/>
  <c r="D24" i="1"/>
  <c r="F24" i="1"/>
  <c r="A20" i="1"/>
  <c r="A19" i="1"/>
  <c r="A18" i="1"/>
  <c r="A17" i="1"/>
  <c r="A16" i="1"/>
  <c r="A15" i="1"/>
  <c r="A14" i="1"/>
  <c r="A7" i="1"/>
  <c r="A3" i="1"/>
  <c r="A9" i="1"/>
  <c r="A8" i="1"/>
  <c r="A10" i="1"/>
  <c r="A4" i="1"/>
  <c r="A5" i="1"/>
  <c r="A2" i="1"/>
  <c r="A12" i="1"/>
  <c r="A1" i="1"/>
  <c r="A11" i="1"/>
  <c r="A21" i="1"/>
  <c r="A22" i="1"/>
  <c r="CJ43" i="1" l="1"/>
  <c r="BZ44" i="1"/>
  <c r="CK44" i="1"/>
  <c r="CF31" i="1"/>
  <c r="CG44" i="1"/>
  <c r="CF36" i="1"/>
  <c r="CJ44" i="1"/>
  <c r="CD34" i="1"/>
  <c r="CC43" i="1"/>
  <c r="BZ43" i="1"/>
  <c r="CE36" i="1"/>
  <c r="CB43" i="1"/>
  <c r="CJ36" i="1"/>
  <c r="CC44" i="1"/>
  <c r="CJ31" i="1"/>
  <c r="CI43" i="1"/>
  <c r="CK43" i="1"/>
  <c r="CD43" i="1"/>
  <c r="CE33" i="1"/>
  <c r="CA29" i="1"/>
  <c r="CA31" i="1"/>
  <c r="CI29" i="1"/>
  <c r="CG36" i="1"/>
  <c r="CA27" i="1"/>
  <c r="CD36" i="1"/>
  <c r="CK27" i="1"/>
  <c r="CG32" i="1"/>
  <c r="CC31" i="1"/>
  <c r="CI37" i="1"/>
  <c r="CC27" i="1"/>
  <c r="CF44" i="1"/>
  <c r="CH43" i="1"/>
  <c r="BZ31" i="1"/>
  <c r="CH44" i="1"/>
  <c r="BZ27" i="1"/>
  <c r="CG35" i="1"/>
  <c r="CE43" i="1"/>
  <c r="CI31" i="1"/>
  <c r="CK30" i="1"/>
  <c r="CE34" i="1"/>
  <c r="CK37" i="1"/>
  <c r="CG33" i="1"/>
  <c r="CB35" i="1"/>
  <c r="CK32" i="1"/>
  <c r="CG31" i="1"/>
  <c r="CK36" i="1"/>
  <c r="CK31" i="1"/>
  <c r="CA43" i="1"/>
  <c r="CB31" i="1"/>
  <c r="CA37" i="1"/>
  <c r="CB44" i="1"/>
  <c r="CG28" i="1"/>
  <c r="CG34" i="1"/>
  <c r="CD37" i="1"/>
  <c r="CJ35" i="1"/>
  <c r="CF43" i="1"/>
  <c r="CB29" i="1"/>
  <c r="CC37" i="1"/>
  <c r="BZ32" i="1"/>
  <c r="CH33" i="1"/>
  <c r="CG27" i="1"/>
  <c r="CK35" i="1"/>
  <c r="CJ34" i="1"/>
  <c r="CB34" i="1"/>
  <c r="BZ37" i="1"/>
  <c r="CF35" i="1"/>
  <c r="CB39" i="1"/>
  <c r="CD38" i="1"/>
  <c r="CG38" i="1"/>
  <c r="CD28" i="1"/>
  <c r="CH39" i="1"/>
  <c r="CJ39" i="1"/>
  <c r="CF27" i="1"/>
  <c r="BZ36" i="1"/>
  <c r="CJ29" i="1"/>
  <c r="CI32" i="1"/>
  <c r="CH34" i="1"/>
  <c r="CA44" i="1"/>
  <c r="CE37" i="1"/>
  <c r="CA33" i="1"/>
  <c r="BZ30" i="1"/>
  <c r="CB28" i="1"/>
  <c r="CK34" i="1"/>
  <c r="CH37" i="1"/>
  <c r="CD33" i="1"/>
  <c r="CB41" i="1"/>
  <c r="CB32" i="1"/>
  <c r="CH38" i="1"/>
  <c r="CF41" i="1"/>
  <c r="CC30" i="1"/>
  <c r="CH36" i="1"/>
  <c r="BZ35" i="1"/>
  <c r="CE30" i="1"/>
  <c r="BZ28" i="1"/>
  <c r="CI44" i="1"/>
  <c r="CI33" i="1"/>
  <c r="CH30" i="1"/>
  <c r="CK28" i="1"/>
  <c r="CA30" i="1"/>
  <c r="CC28" i="1"/>
  <c r="CC34" i="1"/>
  <c r="CJ32" i="1"/>
  <c r="CE41" i="1"/>
  <c r="CB42" i="1"/>
  <c r="CK40" i="1"/>
  <c r="CF28" i="1"/>
  <c r="CH35" i="1"/>
  <c r="CC29" i="1"/>
  <c r="CI28" i="1"/>
  <c r="CG43" i="1"/>
  <c r="BZ34" i="1"/>
  <c r="CB40" i="1"/>
  <c r="CF29" i="1"/>
  <c r="CD32" i="1"/>
  <c r="CI30" i="1"/>
  <c r="CE32" i="1"/>
  <c r="CE28" i="1"/>
  <c r="CD39" i="1"/>
  <c r="CA42" i="1"/>
  <c r="CB36" i="1"/>
  <c r="CD31" i="1"/>
  <c r="CD27" i="1"/>
  <c r="CF33" i="1"/>
  <c r="CA36" i="1"/>
  <c r="CK29" i="1"/>
  <c r="CA32" i="1"/>
  <c r="CI34" i="1"/>
  <c r="CF37" i="1"/>
  <c r="CD35" i="1"/>
  <c r="CI27" i="1"/>
  <c r="CG29" i="1"/>
  <c r="CB30" i="1"/>
  <c r="CF32" i="1"/>
  <c r="CF40" i="1"/>
  <c r="BZ39" i="1"/>
  <c r="CB37" i="1"/>
  <c r="CH32" i="1"/>
  <c r="CI36" i="1"/>
  <c r="CA35" i="1"/>
  <c r="CF30" i="1"/>
  <c r="CG30" i="1"/>
  <c r="CA28" i="1"/>
  <c r="CB33" i="1"/>
  <c r="CG37" i="1"/>
  <c r="CE35" i="1"/>
  <c r="CJ30" i="1"/>
  <c r="BZ38" i="1"/>
  <c r="CJ41" i="1"/>
  <c r="CH31" i="1"/>
  <c r="CH27" i="1"/>
  <c r="CJ37" i="1"/>
  <c r="CI35" i="1"/>
  <c r="CD29" i="1"/>
  <c r="CC36" i="1"/>
  <c r="CE29" i="1"/>
  <c r="CJ28" i="1"/>
  <c r="CJ33" i="1"/>
  <c r="CC33" i="1"/>
  <c r="CB27" i="1"/>
  <c r="BZ29" i="1"/>
  <c r="CF39" i="1"/>
  <c r="CG39" i="1"/>
  <c r="CI42" i="1"/>
  <c r="CJ42" i="1"/>
  <c r="CC42" i="1"/>
  <c r="CB38" i="1"/>
  <c r="CC39" i="1"/>
  <c r="CG42" i="1"/>
  <c r="BZ40" i="1"/>
  <c r="BV44" i="1"/>
  <c r="CD44" i="1"/>
  <c r="CE44" i="1"/>
  <c r="CD30" i="1"/>
  <c r="CE31" i="1"/>
  <c r="CE27" i="1"/>
  <c r="CH28" i="1"/>
  <c r="BZ33" i="1"/>
  <c r="CC35" i="1"/>
  <c r="CC32" i="1"/>
  <c r="CA34" i="1"/>
  <c r="CK33" i="1"/>
  <c r="CJ27" i="1"/>
  <c r="CH29" i="1"/>
  <c r="CI40" i="1"/>
  <c r="CJ40" i="1"/>
  <c r="CF34" i="1"/>
  <c r="CA39" i="1"/>
  <c r="CK42" i="1"/>
  <c r="CJ38" i="1"/>
  <c r="CK39" i="1"/>
  <c r="CH40" i="1"/>
  <c r="BW28" i="1"/>
  <c r="BW43" i="1"/>
  <c r="CI39" i="1"/>
  <c r="CC38" i="1"/>
  <c r="CD41" i="1"/>
  <c r="BV36" i="1"/>
  <c r="BV43" i="1"/>
  <c r="BY32" i="1"/>
  <c r="BW30" i="1"/>
  <c r="BX30" i="1"/>
  <c r="BY30" i="1"/>
  <c r="BX29" i="1"/>
  <c r="BW35" i="1"/>
  <c r="BV33" i="1"/>
  <c r="BV40" i="1"/>
  <c r="BX42" i="1"/>
  <c r="BW39" i="1"/>
  <c r="CA40" i="1"/>
  <c r="CC40" i="1"/>
  <c r="CK38" i="1"/>
  <c r="BZ42" i="1"/>
  <c r="BX31" i="1"/>
  <c r="BW44" i="1"/>
  <c r="BV27" i="1"/>
  <c r="BW31" i="1"/>
  <c r="BY33" i="1"/>
  <c r="BV29" i="1"/>
  <c r="BW29" i="1"/>
  <c r="BV35" i="1"/>
  <c r="BV32" i="1"/>
  <c r="BW32" i="1"/>
  <c r="BV42" i="1"/>
  <c r="BY40" i="1"/>
  <c r="CA38" i="1"/>
  <c r="CA41" i="1"/>
  <c r="CE39" i="1"/>
  <c r="CH42" i="1"/>
  <c r="BX36" i="1"/>
  <c r="BW34" i="1"/>
  <c r="BY34" i="1"/>
  <c r="BV39" i="1"/>
  <c r="BW38" i="1"/>
  <c r="CI38" i="1"/>
  <c r="CI41" i="1"/>
  <c r="CG40" i="1"/>
  <c r="BX32" i="1"/>
  <c r="BX44" i="1"/>
  <c r="BY28" i="1"/>
  <c r="BY31" i="1"/>
  <c r="BX41" i="1"/>
  <c r="BX34" i="1"/>
  <c r="BV38" i="1"/>
  <c r="BY42" i="1"/>
  <c r="CG41" i="1"/>
  <c r="CD40" i="1"/>
  <c r="CE42" i="1"/>
  <c r="CF42" i="1"/>
  <c r="CE38" i="1"/>
  <c r="BW36" i="1"/>
  <c r="BV30" i="1"/>
  <c r="BW41" i="1"/>
  <c r="BV28" i="1"/>
  <c r="BY41" i="1"/>
  <c r="BS29" i="1"/>
  <c r="BR27" i="1"/>
  <c r="BZ41" i="1"/>
  <c r="CC41" i="1"/>
  <c r="BV31" i="1"/>
  <c r="BX33" i="1"/>
  <c r="BW27" i="1"/>
  <c r="BY43" i="1"/>
  <c r="BY38" i="1"/>
  <c r="BW40" i="1"/>
  <c r="BX38" i="1"/>
  <c r="CH41" i="1"/>
  <c r="CK41" i="1"/>
  <c r="BX43" i="1"/>
  <c r="BY44" i="1"/>
  <c r="BY35" i="1"/>
  <c r="BY36" i="1"/>
  <c r="BV34" i="1"/>
  <c r="BY27" i="1"/>
  <c r="BY37" i="1"/>
  <c r="BX39" i="1"/>
  <c r="BY39" i="1"/>
  <c r="BW42" i="1"/>
  <c r="BV41" i="1"/>
  <c r="BR33" i="1"/>
  <c r="BS44" i="1"/>
  <c r="BS33" i="1"/>
  <c r="BR29" i="1"/>
  <c r="BS42" i="1"/>
  <c r="BR40" i="1"/>
  <c r="BT42" i="1"/>
  <c r="BP41" i="1"/>
  <c r="BN38" i="1"/>
  <c r="BT39" i="1"/>
  <c r="CD42" i="1"/>
  <c r="CE40" i="1"/>
  <c r="CF38" i="1"/>
  <c r="BX27" i="1"/>
  <c r="BW33" i="1"/>
  <c r="BX28" i="1"/>
  <c r="BV37" i="1"/>
  <c r="BW37" i="1"/>
  <c r="BX37" i="1"/>
  <c r="BY29" i="1"/>
  <c r="BX35" i="1"/>
  <c r="BX40" i="1"/>
  <c r="BS27" i="1"/>
  <c r="BR32" i="1"/>
  <c r="BR28" i="1"/>
  <c r="BR38" i="1"/>
  <c r="BR41" i="1"/>
  <c r="BR42" i="1"/>
  <c r="BQ42" i="1"/>
  <c r="BO41" i="1"/>
  <c r="BU40" i="1"/>
  <c r="BQ39" i="1"/>
  <c r="BN42" i="1"/>
  <c r="BP38" i="1"/>
  <c r="BP39" i="1"/>
  <c r="BU28" i="1"/>
  <c r="BQ34" i="1"/>
  <c r="BO33" i="1"/>
  <c r="BU29" i="1"/>
  <c r="BQ30" i="1"/>
  <c r="BQ27" i="1"/>
  <c r="BQ44" i="1"/>
  <c r="BL42" i="1"/>
  <c r="BR43" i="1"/>
  <c r="BS40" i="1"/>
  <c r="BS39" i="1"/>
  <c r="BU41" i="1"/>
  <c r="BO38" i="1"/>
  <c r="BO39" i="1"/>
  <c r="BT28" i="1"/>
  <c r="BP34" i="1"/>
  <c r="BN33" i="1"/>
  <c r="BT29" i="1"/>
  <c r="BP30" i="1"/>
  <c r="BT37" i="1"/>
  <c r="BP27" i="1"/>
  <c r="BT31" i="1"/>
  <c r="BT43" i="1"/>
  <c r="BS37" i="1"/>
  <c r="BS31" i="1"/>
  <c r="BS36" i="1"/>
  <c r="BS30" i="1"/>
  <c r="BS38" i="1"/>
  <c r="BT41" i="1"/>
  <c r="BT40" i="1"/>
  <c r="BN39" i="1"/>
  <c r="BU32" i="1"/>
  <c r="BQ28" i="1"/>
  <c r="BO34" i="1"/>
  <c r="BU35" i="1"/>
  <c r="BQ29" i="1"/>
  <c r="BO30" i="1"/>
  <c r="BQ37" i="1"/>
  <c r="BO27" i="1"/>
  <c r="BU36" i="1"/>
  <c r="BQ31" i="1"/>
  <c r="BQ43" i="1"/>
  <c r="BO44" i="1"/>
  <c r="BS43" i="1"/>
  <c r="BR44" i="1"/>
  <c r="BS35" i="1"/>
  <c r="BS34" i="1"/>
  <c r="BQ41" i="1"/>
  <c r="BQ40" i="1"/>
  <c r="BT32" i="1"/>
  <c r="BP28" i="1"/>
  <c r="BN34" i="1"/>
  <c r="BT35" i="1"/>
  <c r="BP29" i="1"/>
  <c r="BN30" i="1"/>
  <c r="BP37" i="1"/>
  <c r="BN27" i="1"/>
  <c r="BT36" i="1"/>
  <c r="BP31" i="1"/>
  <c r="BP43" i="1"/>
  <c r="BN44" i="1"/>
  <c r="BS32" i="1"/>
  <c r="BN41" i="1"/>
  <c r="BP40" i="1"/>
  <c r="BQ32" i="1"/>
  <c r="BO28" i="1"/>
  <c r="BU33" i="1"/>
  <c r="BQ35" i="1"/>
  <c r="BO29" i="1"/>
  <c r="BO37" i="1"/>
  <c r="BQ36" i="1"/>
  <c r="BO31" i="1"/>
  <c r="BO43" i="1"/>
  <c r="BR30" i="1"/>
  <c r="BR37" i="1"/>
  <c r="BU42" i="1"/>
  <c r="BU38" i="1"/>
  <c r="BO40" i="1"/>
  <c r="BP32" i="1"/>
  <c r="BN28" i="1"/>
  <c r="BT33" i="1"/>
  <c r="BP35" i="1"/>
  <c r="BN29" i="1"/>
  <c r="BN37" i="1"/>
  <c r="BP36" i="1"/>
  <c r="BN31" i="1"/>
  <c r="BN43" i="1"/>
  <c r="BR31" i="1"/>
  <c r="BR36" i="1"/>
  <c r="BR34" i="1"/>
  <c r="BS41" i="1"/>
  <c r="BP42" i="1"/>
  <c r="BT38" i="1"/>
  <c r="BN40" i="1"/>
  <c r="BO32" i="1"/>
  <c r="BU34" i="1"/>
  <c r="BQ33" i="1"/>
  <c r="BO35" i="1"/>
  <c r="BU30" i="1"/>
  <c r="BU27" i="1"/>
  <c r="BO36" i="1"/>
  <c r="BU44" i="1"/>
  <c r="BL31" i="1"/>
  <c r="BM27" i="1"/>
  <c r="BU43" i="1"/>
  <c r="BM40" i="1"/>
  <c r="BL27" i="1"/>
  <c r="BM34" i="1"/>
  <c r="BR35" i="1"/>
  <c r="BS28" i="1"/>
  <c r="BR39" i="1"/>
  <c r="BO42" i="1"/>
  <c r="BQ38" i="1"/>
  <c r="BU39" i="1"/>
  <c r="BN32" i="1"/>
  <c r="BT34" i="1"/>
  <c r="BP33" i="1"/>
  <c r="BN35" i="1"/>
  <c r="BT30" i="1"/>
  <c r="BT27" i="1"/>
  <c r="BN36" i="1"/>
  <c r="BT44" i="1"/>
  <c r="BM44" i="1"/>
  <c r="BM33" i="1"/>
  <c r="BM30" i="1"/>
  <c r="BM37" i="1"/>
  <c r="BU37" i="1"/>
  <c r="BU31" i="1"/>
  <c r="BM29" i="1"/>
  <c r="BP44" i="1"/>
  <c r="BM36" i="1"/>
  <c r="BM38" i="1"/>
  <c r="BM35" i="1"/>
  <c r="BL39" i="1"/>
  <c r="BM28" i="1"/>
  <c r="BL40" i="1"/>
  <c r="BM32" i="1"/>
  <c r="BM42" i="1"/>
  <c r="BL33" i="1"/>
  <c r="BL38" i="1"/>
  <c r="BL43" i="1"/>
  <c r="BL44" i="1"/>
  <c r="BM31" i="1"/>
  <c r="BM41" i="1"/>
  <c r="BL36" i="1"/>
  <c r="BL30" i="1"/>
  <c r="BL41" i="1"/>
  <c r="BL37" i="1"/>
  <c r="BL29" i="1"/>
  <c r="BL28" i="1"/>
  <c r="BL32" i="1"/>
  <c r="BL35" i="1"/>
  <c r="BM39" i="1"/>
  <c r="BL34" i="1"/>
  <c r="BM43" i="1"/>
  <c r="BK37" i="1"/>
  <c r="BK39" i="1"/>
  <c r="BK40" i="1"/>
  <c r="BK28" i="1"/>
  <c r="BK43" i="1"/>
  <c r="BK27" i="1"/>
  <c r="BK34" i="1"/>
  <c r="BK41" i="1"/>
  <c r="BK44" i="1"/>
  <c r="BK30" i="1"/>
  <c r="BK29" i="1"/>
  <c r="BK31" i="1"/>
  <c r="BK33" i="1"/>
  <c r="BK38" i="1"/>
  <c r="BK36" i="1"/>
  <c r="BK35" i="1"/>
  <c r="BK32" i="1"/>
  <c r="BK42" i="1"/>
  <c r="U31" i="1"/>
  <c r="R31" i="1"/>
  <c r="J31" i="1"/>
  <c r="P31" i="1"/>
  <c r="K31" i="1"/>
  <c r="O31" i="1"/>
  <c r="N31" i="1"/>
  <c r="S31" i="1"/>
  <c r="L31" i="1"/>
  <c r="Q31" i="1"/>
  <c r="T31" i="1"/>
  <c r="M31" i="1"/>
  <c r="AA31" i="1"/>
  <c r="AS31" i="1"/>
  <c r="AN31" i="1"/>
  <c r="AV31" i="1"/>
  <c r="BF31" i="1"/>
  <c r="BJ31" i="1"/>
  <c r="BI31" i="1"/>
  <c r="W31" i="1"/>
  <c r="BD31" i="1"/>
  <c r="AC31" i="1"/>
  <c r="V31" i="1"/>
  <c r="Y31" i="1"/>
  <c r="AX31" i="1"/>
  <c r="AI31" i="1"/>
  <c r="AJ31" i="1"/>
  <c r="BA31" i="1"/>
  <c r="AG31" i="1"/>
  <c r="AW31" i="1"/>
  <c r="AQ31" i="1"/>
  <c r="BH31" i="1"/>
  <c r="BB31" i="1"/>
  <c r="AL31" i="1"/>
  <c r="AT31" i="1"/>
  <c r="AO31" i="1"/>
  <c r="AM31" i="1"/>
  <c r="BC31" i="1"/>
  <c r="AY31" i="1"/>
  <c r="AK31" i="1"/>
  <c r="X31" i="1"/>
  <c r="BE31" i="1"/>
  <c r="AP31" i="1"/>
  <c r="AR31" i="1"/>
  <c r="BG31" i="1"/>
  <c r="AZ31" i="1"/>
  <c r="AU31" i="1"/>
  <c r="AH31" i="1"/>
  <c r="AD31" i="1"/>
  <c r="AF31" i="1"/>
  <c r="AE31" i="1"/>
  <c r="AB31" i="1"/>
  <c r="Z31" i="1"/>
  <c r="E31" i="1" l="1"/>
  <c r="D31" i="1"/>
  <c r="C31" i="1"/>
  <c r="BX46" i="1"/>
  <c r="BX47" i="1" s="1"/>
  <c r="CJ46" i="1"/>
  <c r="CJ47" i="1" s="1"/>
  <c r="BU46" i="1"/>
  <c r="BU47" i="1" s="1"/>
  <c r="BT46" i="1"/>
  <c r="BT47" i="1" s="1"/>
  <c r="CH46" i="1"/>
  <c r="CH47" i="1" s="1"/>
  <c r="CA46" i="1"/>
  <c r="CA47" i="1" s="1"/>
  <c r="CG46" i="1"/>
  <c r="CG47" i="1" s="1"/>
  <c r="BV46" i="1"/>
  <c r="BV47" i="1" s="1"/>
  <c r="BY46" i="1"/>
  <c r="BY47" i="1" s="1"/>
  <c r="BM46" i="1"/>
  <c r="BM47" i="1" s="1"/>
  <c r="BP46" i="1"/>
  <c r="BP47" i="1" s="1"/>
  <c r="BS46" i="1"/>
  <c r="BS47" i="1" s="1"/>
  <c r="CI46" i="1"/>
  <c r="CI47" i="1" s="1"/>
  <c r="CF46" i="1"/>
  <c r="CF47" i="1" s="1"/>
  <c r="CK46" i="1"/>
  <c r="CK47" i="1" s="1"/>
  <c r="CD46" i="1"/>
  <c r="CD47" i="1" s="1"/>
  <c r="CC46" i="1"/>
  <c r="CC47" i="1" s="1"/>
  <c r="BN46" i="1"/>
  <c r="BN47" i="1" s="1"/>
  <c r="BO46" i="1"/>
  <c r="BO47" i="1" s="1"/>
  <c r="BQ46" i="1"/>
  <c r="BQ47" i="1" s="1"/>
  <c r="BL46" i="1"/>
  <c r="BL47" i="1" s="1"/>
  <c r="CE46" i="1"/>
  <c r="CE47" i="1" s="1"/>
  <c r="BR46" i="1"/>
  <c r="BR47" i="1" s="1"/>
  <c r="BW46" i="1"/>
  <c r="BW47" i="1" s="1"/>
  <c r="BZ46" i="1"/>
  <c r="BZ47" i="1" s="1"/>
  <c r="CB46" i="1"/>
  <c r="CB47" i="1" s="1"/>
  <c r="H31" i="1"/>
  <c r="G31" i="1"/>
  <c r="F31" i="1"/>
  <c r="I31" i="1"/>
  <c r="H24" i="1"/>
  <c r="I24" i="1"/>
  <c r="BF38" i="1"/>
  <c r="AF38" i="1"/>
  <c r="S35" i="1"/>
  <c r="S29" i="1"/>
  <c r="R36" i="1"/>
  <c r="R35" i="1"/>
  <c r="P28" i="1"/>
  <c r="L39" i="1"/>
  <c r="BI38" i="1"/>
  <c r="L33" i="1"/>
  <c r="P33" i="1"/>
  <c r="U40" i="1"/>
  <c r="AA38" i="1"/>
  <c r="U33" i="1"/>
  <c r="P40" i="1"/>
  <c r="N28" i="1"/>
  <c r="J37" i="1"/>
  <c r="AD38" i="1"/>
  <c r="AT38" i="1"/>
  <c r="AC38" i="1"/>
  <c r="AL38" i="1"/>
  <c r="AP38" i="1"/>
  <c r="Q33" i="1"/>
  <c r="U30" i="1"/>
  <c r="BH38" i="1"/>
  <c r="L32" i="1"/>
  <c r="AB38" i="1"/>
  <c r="M35" i="1"/>
  <c r="T35" i="1"/>
  <c r="S41" i="1"/>
  <c r="R33" i="1"/>
  <c r="P36" i="1"/>
  <c r="J44" i="1"/>
  <c r="T41" i="1"/>
  <c r="BB38" i="1"/>
  <c r="N30" i="1"/>
  <c r="AW38" i="1"/>
  <c r="U41" i="1"/>
  <c r="AO38" i="1"/>
  <c r="P34" i="1"/>
  <c r="T32" i="1"/>
  <c r="AX38" i="1"/>
  <c r="K42" i="1"/>
  <c r="P44" i="1"/>
  <c r="Q32" i="1"/>
  <c r="U28" i="1"/>
  <c r="Q35" i="1"/>
  <c r="BE38" i="1"/>
  <c r="Z38" i="1"/>
  <c r="BA38" i="1"/>
  <c r="AG38" i="1"/>
  <c r="M33" i="1"/>
  <c r="T30" i="1"/>
  <c r="T29" i="1"/>
  <c r="T33" i="1"/>
  <c r="M28" i="1"/>
  <c r="P35" i="1"/>
  <c r="O44" i="1"/>
  <c r="P38" i="1"/>
  <c r="K39" i="1"/>
  <c r="Q30" i="1"/>
  <c r="L28" i="1"/>
  <c r="BJ38" i="1"/>
  <c r="K33" i="1"/>
  <c r="O29" i="1"/>
  <c r="K41" i="1"/>
  <c r="AS38" i="1"/>
  <c r="L44" i="1"/>
  <c r="AE38" i="1"/>
  <c r="N44" i="1"/>
  <c r="AV38" i="1"/>
  <c r="N39" i="1"/>
  <c r="BD38" i="1"/>
  <c r="N29" i="1"/>
  <c r="AN38" i="1"/>
  <c r="O41" i="1"/>
  <c r="S39" i="1"/>
  <c r="L29" i="1"/>
  <c r="K29" i="1"/>
  <c r="M44" i="1"/>
  <c r="J34" i="1"/>
  <c r="S42" i="1"/>
  <c r="AR38" i="1"/>
  <c r="T40" i="1"/>
  <c r="P42" i="1"/>
  <c r="O27" i="1"/>
  <c r="AZ38" i="1"/>
  <c r="P29" i="1"/>
  <c r="U36" i="1"/>
  <c r="O30" i="1"/>
  <c r="O40" i="1"/>
  <c r="N36" i="1"/>
  <c r="J27" i="1"/>
  <c r="N35" i="1"/>
  <c r="O42" i="1"/>
  <c r="K38" i="1"/>
  <c r="J30" i="1"/>
  <c r="S36" i="1"/>
  <c r="T42" i="1"/>
  <c r="P41" i="1"/>
  <c r="Q36" i="1"/>
  <c r="M32" i="1"/>
  <c r="L41" i="1"/>
  <c r="N32" i="1"/>
  <c r="Q42" i="1"/>
  <c r="J32" i="1"/>
  <c r="Q40" i="1"/>
  <c r="T28" i="1"/>
  <c r="M34" i="1"/>
  <c r="Q29" i="1"/>
  <c r="AM38" i="1"/>
  <c r="J39" i="1"/>
  <c r="O36" i="1"/>
  <c r="L40" i="1"/>
  <c r="N27" i="1"/>
  <c r="Q37" i="1"/>
  <c r="Q34" i="1"/>
  <c r="J36" i="1"/>
  <c r="K35" i="1"/>
  <c r="U27" i="1"/>
  <c r="K28" i="1"/>
  <c r="U35" i="1"/>
  <c r="U38" i="1"/>
  <c r="Q41" i="1"/>
  <c r="R38" i="1"/>
  <c r="N37" i="1"/>
  <c r="P27" i="1"/>
  <c r="P39" i="1"/>
  <c r="T44" i="1"/>
  <c r="S30" i="1"/>
  <c r="R44" i="1"/>
  <c r="J41" i="1"/>
  <c r="N41" i="1"/>
  <c r="N38" i="1"/>
  <c r="R27" i="1"/>
  <c r="K36" i="1"/>
  <c r="BC38" i="1"/>
  <c r="Q38" i="1"/>
  <c r="S38" i="1"/>
  <c r="N33" i="1"/>
  <c r="S28" i="1"/>
  <c r="O28" i="1"/>
  <c r="S34" i="1"/>
  <c r="O37" i="1"/>
  <c r="L37" i="1"/>
  <c r="U34" i="1"/>
  <c r="L35" i="1"/>
  <c r="K30" i="1"/>
  <c r="K27" i="1"/>
  <c r="O34" i="1"/>
  <c r="U29" i="1"/>
  <c r="AQ38" i="1"/>
  <c r="L38" i="1"/>
  <c r="J33" i="1"/>
  <c r="J29" i="1"/>
  <c r="L36" i="1"/>
  <c r="M42" i="1"/>
  <c r="AU38" i="1"/>
  <c r="R30" i="1"/>
  <c r="O38" i="1"/>
  <c r="Q44" i="1"/>
  <c r="M41" i="1"/>
  <c r="N34" i="1"/>
  <c r="R37" i="1"/>
  <c r="K40" i="1"/>
  <c r="T37" i="1"/>
  <c r="U42" i="1"/>
  <c r="J35" i="1"/>
  <c r="U32" i="1"/>
  <c r="M37" i="1"/>
  <c r="S37" i="1"/>
  <c r="P37" i="1"/>
  <c r="U37" i="1"/>
  <c r="M29" i="1"/>
  <c r="O39" i="1"/>
  <c r="R39" i="1"/>
  <c r="M38" i="1"/>
  <c r="L27" i="1"/>
  <c r="P32" i="1"/>
  <c r="R29" i="1"/>
  <c r="T39" i="1"/>
  <c r="N42" i="1"/>
  <c r="U44" i="1"/>
  <c r="Q28" i="1"/>
  <c r="R28" i="1"/>
  <c r="Q39" i="1"/>
  <c r="S33" i="1"/>
  <c r="J38" i="1"/>
  <c r="M27" i="1"/>
  <c r="S27" i="1"/>
  <c r="J28" i="1"/>
  <c r="R41" i="1"/>
  <c r="L42" i="1"/>
  <c r="N40" i="1"/>
  <c r="S44" i="1"/>
  <c r="M40" i="1"/>
  <c r="T38" i="1"/>
  <c r="M39" i="1"/>
  <c r="R42" i="1"/>
  <c r="S40" i="1"/>
  <c r="K32" i="1"/>
  <c r="S32" i="1"/>
  <c r="BG38" i="1"/>
  <c r="J42" i="1"/>
  <c r="L34" i="1"/>
  <c r="T36" i="1"/>
  <c r="M36" i="1"/>
  <c r="O32" i="1"/>
  <c r="R32" i="1"/>
  <c r="T34" i="1"/>
  <c r="U39" i="1"/>
  <c r="Q27" i="1"/>
  <c r="K37" i="1"/>
  <c r="R34" i="1"/>
  <c r="K44" i="1"/>
  <c r="T27" i="1"/>
  <c r="AY38" i="1"/>
  <c r="J40" i="1"/>
  <c r="O33" i="1"/>
  <c r="R40" i="1"/>
  <c r="L30" i="1"/>
  <c r="M30" i="1"/>
  <c r="K34" i="1"/>
  <c r="O35" i="1"/>
  <c r="P30" i="1"/>
  <c r="I36" i="1" l="1"/>
  <c r="I29" i="1"/>
  <c r="H35" i="1"/>
  <c r="I30" i="1"/>
  <c r="I38" i="1"/>
  <c r="I40" i="1"/>
  <c r="H29" i="1"/>
  <c r="H33" i="1"/>
  <c r="H39" i="1"/>
  <c r="H37" i="1"/>
  <c r="H32" i="1"/>
  <c r="I35" i="1"/>
  <c r="I32" i="1"/>
  <c r="I28" i="1"/>
  <c r="I33" i="1"/>
  <c r="H42" i="1"/>
  <c r="I39" i="1"/>
  <c r="H27" i="1"/>
  <c r="H40" i="1"/>
  <c r="I44" i="1"/>
  <c r="H28" i="1"/>
  <c r="H36" i="1"/>
  <c r="H30" i="1"/>
  <c r="I27" i="1"/>
  <c r="H38" i="1"/>
  <c r="H34" i="1"/>
  <c r="I41" i="1"/>
  <c r="I42" i="1"/>
  <c r="I34" i="1"/>
  <c r="I37" i="1"/>
  <c r="H41" i="1"/>
  <c r="H44" i="1"/>
  <c r="AF39" i="1"/>
  <c r="AC44" i="1"/>
  <c r="AY35" i="1"/>
  <c r="BF39" i="1"/>
  <c r="AU44" i="1"/>
  <c r="BD39" i="1"/>
  <c r="AA39" i="1"/>
  <c r="AA44" i="1"/>
  <c r="AF41" i="1"/>
  <c r="AP33" i="1"/>
  <c r="AG28" i="1"/>
  <c r="AD30" i="1"/>
  <c r="AB28" i="1"/>
  <c r="AF40" i="1"/>
  <c r="AM32" i="1"/>
  <c r="Z42" i="1"/>
  <c r="BI41" i="1"/>
  <c r="BH42" i="1"/>
  <c r="AT41" i="1"/>
  <c r="AN27" i="1"/>
  <c r="AD41" i="1"/>
  <c r="BC29" i="1"/>
  <c r="BE29" i="1"/>
  <c r="AM44" i="1"/>
  <c r="AE32" i="1"/>
  <c r="AV34" i="1"/>
  <c r="AN39" i="1"/>
  <c r="AE27" i="1"/>
  <c r="AC29" i="1"/>
  <c r="BG35" i="1"/>
  <c r="BI30" i="1"/>
  <c r="AT27" i="1"/>
  <c r="AQ29" i="1"/>
  <c r="AP42" i="1"/>
  <c r="AN40" i="1"/>
  <c r="BC39" i="1"/>
  <c r="Y44" i="1"/>
  <c r="AE34" i="1"/>
  <c r="AY36" i="1"/>
  <c r="BF32" i="1"/>
  <c r="Z39" i="1"/>
  <c r="AV30" i="1"/>
  <c r="Z34" i="1"/>
  <c r="AP32" i="1"/>
  <c r="BC35" i="1"/>
  <c r="AG35" i="1"/>
  <c r="BC36" i="1"/>
  <c r="AX29" i="1"/>
  <c r="Z41" i="1"/>
  <c r="AR39" i="1"/>
  <c r="AR42" i="1"/>
  <c r="AD34" i="1"/>
  <c r="Z44" i="1"/>
  <c r="AZ28" i="1"/>
  <c r="BB28" i="1"/>
  <c r="AS34" i="1"/>
  <c r="AO32" i="1"/>
  <c r="BE40" i="1"/>
  <c r="AL29" i="1"/>
  <c r="AW39" i="1"/>
  <c r="AM33" i="1"/>
  <c r="BG42" i="1"/>
  <c r="AG27" i="1"/>
  <c r="AQ27" i="1"/>
  <c r="AG29" i="1"/>
  <c r="AZ39" i="1"/>
  <c r="AS28" i="1"/>
  <c r="AO40" i="1"/>
  <c r="AG33" i="1"/>
  <c r="BE39" i="1"/>
  <c r="AA37" i="1"/>
  <c r="AT39" i="1"/>
  <c r="AV36" i="1"/>
  <c r="AF36" i="1"/>
  <c r="BE32" i="1"/>
  <c r="BI27" i="1"/>
  <c r="AY29" i="1"/>
  <c r="AE36" i="1"/>
  <c r="AY33" i="1"/>
  <c r="AD35" i="1"/>
  <c r="BD29" i="1"/>
  <c r="AF29" i="1"/>
  <c r="AR32" i="1"/>
  <c r="AM39" i="1"/>
  <c r="AB29" i="1"/>
  <c r="BB30" i="1"/>
  <c r="AL37" i="1"/>
  <c r="BC28" i="1"/>
  <c r="AD32" i="1"/>
  <c r="V44" i="1"/>
  <c r="AW34" i="1"/>
  <c r="AD42" i="1"/>
  <c r="AD28" i="1"/>
  <c r="BJ30" i="1"/>
  <c r="AO27" i="1"/>
  <c r="AQ36" i="1"/>
  <c r="AS41" i="1"/>
  <c r="AW44" i="1"/>
  <c r="AF34" i="1"/>
  <c r="BI42" i="1"/>
  <c r="BB40" i="1"/>
  <c r="AU35" i="1"/>
  <c r="AF35" i="1"/>
  <c r="AS37" i="1"/>
  <c r="AL32" i="1"/>
  <c r="AI44" i="1"/>
  <c r="AJ44" i="1"/>
  <c r="AM35" i="1"/>
  <c r="AX37" i="1"/>
  <c r="BC30" i="1"/>
  <c r="AT42" i="1"/>
  <c r="AE28" i="1"/>
  <c r="AO34" i="1"/>
  <c r="AQ32" i="1"/>
  <c r="BB35" i="1"/>
  <c r="AS42" i="1"/>
  <c r="BA42" i="1"/>
  <c r="BA30" i="1"/>
  <c r="BE42" i="1"/>
  <c r="AW33" i="1"/>
  <c r="AM37" i="1"/>
  <c r="AC36" i="1"/>
  <c r="BC37" i="1"/>
  <c r="BI35" i="1"/>
  <c r="AN36" i="1"/>
  <c r="AV33" i="1"/>
  <c r="BA39" i="1"/>
  <c r="AW30" i="1"/>
  <c r="AR29" i="1"/>
  <c r="AT37" i="1"/>
  <c r="AY42" i="1"/>
  <c r="AU39" i="1"/>
  <c r="AG32" i="1"/>
  <c r="AB37" i="1"/>
  <c r="AT32" i="1"/>
  <c r="BD30" i="1"/>
  <c r="AN44" i="1"/>
  <c r="AR27" i="1"/>
  <c r="BJ35" i="1"/>
  <c r="BF35" i="1"/>
  <c r="BC44" i="1"/>
  <c r="AB42" i="1"/>
  <c r="AS27" i="1"/>
  <c r="BD34" i="1"/>
  <c r="AC40" i="1"/>
  <c r="AA27" i="1"/>
  <c r="BF37" i="1"/>
  <c r="AB33" i="1"/>
  <c r="BH39" i="1"/>
  <c r="BG39" i="1"/>
  <c r="BA36" i="1"/>
  <c r="AP27" i="1"/>
  <c r="AV44" i="1"/>
  <c r="AB34" i="1"/>
  <c r="AY28" i="1"/>
  <c r="AO30" i="1"/>
  <c r="BJ40" i="1"/>
  <c r="AT30" i="1"/>
  <c r="AH44" i="1"/>
  <c r="AC35" i="1"/>
  <c r="AG36" i="1"/>
  <c r="AT35" i="1"/>
  <c r="Z27" i="1"/>
  <c r="Z36" i="1"/>
  <c r="AQ37" i="1"/>
  <c r="AA34" i="1"/>
  <c r="AG42" i="1"/>
  <c r="AT28" i="1"/>
  <c r="AU36" i="1"/>
  <c r="AU30" i="1"/>
  <c r="AP41" i="1"/>
  <c r="AP39" i="1"/>
  <c r="BJ42" i="1"/>
  <c r="BH28" i="1"/>
  <c r="AC41" i="1"/>
  <c r="BG28" i="1"/>
  <c r="AQ42" i="1"/>
  <c r="AR28" i="1"/>
  <c r="BF27" i="1"/>
  <c r="AO37" i="1"/>
  <c r="BG33" i="1"/>
  <c r="AP37" i="1"/>
  <c r="AX33" i="1"/>
  <c r="BJ39" i="1"/>
  <c r="AM28" i="1"/>
  <c r="BA29" i="1"/>
  <c r="BE34" i="1"/>
  <c r="AU34" i="1"/>
  <c r="BD32" i="1"/>
  <c r="AZ36" i="1"/>
  <c r="AF33" i="1"/>
  <c r="AC27" i="1"/>
  <c r="AE35" i="1"/>
  <c r="AZ35" i="1"/>
  <c r="AX44" i="1"/>
  <c r="BC40" i="1"/>
  <c r="BF41" i="1"/>
  <c r="AW27" i="1"/>
  <c r="AV35" i="1"/>
  <c r="AC33" i="1"/>
  <c r="BG41" i="1"/>
  <c r="AT34" i="1"/>
  <c r="BH37" i="1"/>
  <c r="BA44" i="1"/>
  <c r="AN37" i="1"/>
  <c r="AP29" i="1"/>
  <c r="BF28" i="1"/>
  <c r="AD36" i="1"/>
  <c r="AD39" i="1"/>
  <c r="BE44" i="1"/>
  <c r="AF42" i="1"/>
  <c r="AA28" i="1"/>
  <c r="AB30" i="1"/>
  <c r="AB44" i="1"/>
  <c r="AB41" i="1"/>
  <c r="AS35" i="1"/>
  <c r="AZ42" i="1"/>
  <c r="W44" i="1"/>
  <c r="BD36" i="1"/>
  <c r="AX36" i="1"/>
  <c r="BE37" i="1"/>
  <c r="BJ41" i="1"/>
  <c r="BA27" i="1"/>
  <c r="BH41" i="1"/>
  <c r="AB35" i="1"/>
  <c r="AW36" i="1"/>
  <c r="Z29" i="1"/>
  <c r="AC30" i="1"/>
  <c r="AC42" i="1"/>
  <c r="AL28" i="1"/>
  <c r="AU41" i="1"/>
  <c r="AC32" i="1"/>
  <c r="AA33" i="1"/>
  <c r="AP44" i="1"/>
  <c r="AP35" i="1"/>
  <c r="AE39" i="1"/>
  <c r="AT33" i="1"/>
  <c r="AQ33" i="1"/>
  <c r="BF42" i="1"/>
  <c r="AD40" i="1"/>
  <c r="BH44" i="1"/>
  <c r="AR34" i="1"/>
  <c r="AN30" i="1"/>
  <c r="BF40" i="1"/>
  <c r="AR37" i="1"/>
  <c r="AC37" i="1"/>
  <c r="BI39" i="1"/>
  <c r="BJ33" i="1"/>
  <c r="BD35" i="1"/>
  <c r="Z37" i="1"/>
  <c r="AW32" i="1"/>
  <c r="AO36" i="1"/>
  <c r="BG27" i="1"/>
  <c r="AE33" i="1"/>
  <c r="AR33" i="1"/>
  <c r="AG37" i="1"/>
  <c r="AO39" i="1"/>
  <c r="AF44" i="1"/>
  <c r="AU28" i="1"/>
  <c r="AC28" i="1"/>
  <c r="AM30" i="1"/>
  <c r="BA35" i="1"/>
  <c r="BE35" i="1"/>
  <c r="AF27" i="1"/>
  <c r="BF33" i="1"/>
  <c r="BI37" i="1"/>
  <c r="BB27" i="1"/>
  <c r="AQ34" i="1"/>
  <c r="AO35" i="1"/>
  <c r="AN42" i="1"/>
  <c r="AV27" i="1"/>
  <c r="AL41" i="1"/>
  <c r="AG44" i="1"/>
  <c r="AN29" i="1"/>
  <c r="AD44" i="1"/>
  <c r="AL35" i="1"/>
  <c r="AL30" i="1"/>
  <c r="AL27" i="1"/>
  <c r="AQ41" i="1"/>
  <c r="BI28" i="1"/>
  <c r="AB36" i="1"/>
  <c r="BE30" i="1"/>
  <c r="BC34" i="1"/>
  <c r="AL33" i="1"/>
  <c r="BJ44" i="1"/>
  <c r="AZ29" i="1"/>
  <c r="AL40" i="1"/>
  <c r="AR44" i="1"/>
  <c r="BB29" i="1"/>
  <c r="Z35" i="1"/>
  <c r="AS33" i="1"/>
  <c r="BI29" i="1"/>
  <c r="AO42" i="1"/>
  <c r="AA41" i="1"/>
  <c r="Z30" i="1"/>
  <c r="AE29" i="1"/>
  <c r="BH32" i="1"/>
  <c r="AZ34" i="1"/>
  <c r="AK44" i="1"/>
  <c r="BF34" i="1"/>
  <c r="AT36" i="1"/>
  <c r="BF30" i="1"/>
  <c r="BH27" i="1"/>
  <c r="AE40" i="1"/>
  <c r="AD27" i="1"/>
  <c r="AX34" i="1"/>
  <c r="AP28" i="1"/>
  <c r="BD44" i="1"/>
  <c r="BD42" i="1"/>
  <c r="AZ32" i="1"/>
  <c r="AA42" i="1"/>
  <c r="BB44" i="1"/>
  <c r="AY30" i="1"/>
  <c r="AU40" i="1"/>
  <c r="AU32" i="1"/>
  <c r="AO41" i="1"/>
  <c r="AU33" i="1"/>
  <c r="AA30" i="1"/>
  <c r="BC33" i="1"/>
  <c r="AG30" i="1"/>
  <c r="AX42" i="1"/>
  <c r="AA40" i="1"/>
  <c r="AG40" i="1"/>
  <c r="AZ41" i="1"/>
  <c r="BE27" i="1"/>
  <c r="AO33" i="1"/>
  <c r="AQ35" i="1"/>
  <c r="BH35" i="1"/>
  <c r="AV40" i="1"/>
  <c r="AY44" i="1"/>
  <c r="AS44" i="1"/>
  <c r="AP30" i="1"/>
  <c r="AE42" i="1"/>
  <c r="BG32" i="1"/>
  <c r="AG41" i="1"/>
  <c r="AR30" i="1"/>
  <c r="AZ30" i="1"/>
  <c r="AV41" i="1"/>
  <c r="AX35" i="1"/>
  <c r="BG44" i="1"/>
  <c r="BD27" i="1"/>
  <c r="AX40" i="1"/>
  <c r="AB40" i="1"/>
  <c r="AQ44" i="1"/>
  <c r="AY39" i="1"/>
  <c r="BI36" i="1"/>
  <c r="AP40" i="1"/>
  <c r="BA41" i="1"/>
  <c r="BC27" i="1"/>
  <c r="AA35" i="1"/>
  <c r="AE37" i="1"/>
  <c r="AE41" i="1"/>
  <c r="BE41" i="1"/>
  <c r="BI44" i="1"/>
  <c r="BA34" i="1"/>
  <c r="AT29" i="1"/>
  <c r="AG34" i="1"/>
  <c r="AX30" i="1"/>
  <c r="AX27" i="1"/>
  <c r="AA36" i="1"/>
  <c r="AV37" i="1"/>
  <c r="Z40" i="1"/>
  <c r="AM42" i="1"/>
  <c r="AM36" i="1"/>
  <c r="AS40" i="1"/>
  <c r="BB39" i="1"/>
  <c r="AL42" i="1"/>
  <c r="AW28" i="1"/>
  <c r="BA33" i="1"/>
  <c r="AX32" i="1"/>
  <c r="AV32" i="1"/>
  <c r="BJ34" i="1"/>
  <c r="AR41" i="1"/>
  <c r="BB33" i="1"/>
  <c r="AN32" i="1"/>
  <c r="BB32" i="1"/>
  <c r="BA28" i="1"/>
  <c r="X44" i="1"/>
  <c r="AD37" i="1"/>
  <c r="AY27" i="1"/>
  <c r="BA37" i="1"/>
  <c r="AU27" i="1"/>
  <c r="BA40" i="1"/>
  <c r="BH36" i="1"/>
  <c r="AL36" i="1"/>
  <c r="AP34" i="1"/>
  <c r="AM40" i="1"/>
  <c r="AR36" i="1"/>
  <c r="AX28" i="1"/>
  <c r="BA32" i="1"/>
  <c r="AS29" i="1"/>
  <c r="BE28" i="1"/>
  <c r="AX41" i="1"/>
  <c r="BB36" i="1"/>
  <c r="AY34" i="1"/>
  <c r="AW35" i="1"/>
  <c r="AB39" i="1"/>
  <c r="AS36" i="1"/>
  <c r="BJ37" i="1"/>
  <c r="AA32" i="1"/>
  <c r="BG34" i="1"/>
  <c r="AW37" i="1"/>
  <c r="BJ27" i="1"/>
  <c r="AO28" i="1"/>
  <c r="BF44" i="1"/>
  <c r="BB34" i="1"/>
  <c r="BD28" i="1"/>
  <c r="AN34" i="1"/>
  <c r="AQ39" i="1"/>
  <c r="AD33" i="1"/>
  <c r="AT40" i="1"/>
  <c r="AM29" i="1"/>
  <c r="BI32" i="1"/>
  <c r="AE30" i="1"/>
  <c r="AW29" i="1"/>
  <c r="BH30" i="1"/>
  <c r="BD33" i="1"/>
  <c r="BG36" i="1"/>
  <c r="AU37" i="1"/>
  <c r="AG39" i="1"/>
  <c r="BI34" i="1"/>
  <c r="AD29" i="1"/>
  <c r="AQ28" i="1"/>
  <c r="BG29" i="1"/>
  <c r="AW40" i="1"/>
  <c r="BH33" i="1"/>
  <c r="BH34" i="1"/>
  <c r="BJ36" i="1"/>
  <c r="AN28" i="1"/>
  <c r="BD41" i="1"/>
  <c r="AF37" i="1"/>
  <c r="BG37" i="1"/>
  <c r="AU29" i="1"/>
  <c r="AS30" i="1"/>
  <c r="AB32" i="1"/>
  <c r="AZ37" i="1"/>
  <c r="AL34" i="1"/>
  <c r="Z33" i="1"/>
  <c r="Z32" i="1"/>
  <c r="AM27" i="1"/>
  <c r="BE33" i="1"/>
  <c r="AV39" i="1"/>
  <c r="AT44" i="1"/>
  <c r="BC42" i="1"/>
  <c r="AF28" i="1"/>
  <c r="BD40" i="1"/>
  <c r="BB41" i="1"/>
  <c r="AE44" i="1"/>
  <c r="AO44" i="1"/>
  <c r="AN35" i="1"/>
  <c r="AF32" i="1"/>
  <c r="AV42" i="1"/>
  <c r="BI40" i="1"/>
  <c r="AP36" i="1"/>
  <c r="BD37" i="1"/>
  <c r="BE36" i="1"/>
  <c r="AZ33" i="1"/>
  <c r="AR35" i="1"/>
  <c r="BI33" i="1"/>
  <c r="BG30" i="1"/>
  <c r="Z28" i="1"/>
  <c r="AO29" i="1"/>
  <c r="AF30" i="1"/>
  <c r="BH40" i="1"/>
  <c r="AC34" i="1"/>
  <c r="AV29" i="1"/>
  <c r="AZ27" i="1"/>
  <c r="AB27" i="1"/>
  <c r="BH29" i="1"/>
  <c r="BF29" i="1"/>
  <c r="AY37" i="1"/>
  <c r="BB42" i="1"/>
  <c r="AS32" i="1"/>
  <c r="AY32" i="1"/>
  <c r="AR40" i="1"/>
  <c r="BC32" i="1"/>
  <c r="AY41" i="1"/>
  <c r="AZ44" i="1"/>
  <c r="AL39" i="1"/>
  <c r="AU42" i="1"/>
  <c r="BF36" i="1"/>
  <c r="AW42" i="1"/>
  <c r="AM41" i="1"/>
  <c r="AZ40" i="1"/>
  <c r="BB37" i="1"/>
  <c r="BJ28" i="1"/>
  <c r="AS39" i="1"/>
  <c r="AA29" i="1"/>
  <c r="AL44" i="1"/>
  <c r="AM34" i="1"/>
  <c r="AY40" i="1"/>
  <c r="BJ32" i="1"/>
  <c r="BC41" i="1"/>
  <c r="AQ30" i="1"/>
  <c r="AX39" i="1"/>
  <c r="AN33" i="1"/>
  <c r="AN41" i="1"/>
  <c r="AW41" i="1"/>
  <c r="BJ29" i="1"/>
  <c r="AV28" i="1"/>
  <c r="AQ40" i="1"/>
  <c r="BG40" i="1"/>
  <c r="AC39" i="1"/>
  <c r="K43" i="1"/>
  <c r="U43" i="1"/>
  <c r="AB43" i="1"/>
  <c r="AW43" i="1"/>
  <c r="AE43" i="1"/>
  <c r="AG43" i="1"/>
  <c r="BD43" i="1"/>
  <c r="S43" i="1"/>
  <c r="AP43" i="1"/>
  <c r="Z43" i="1"/>
  <c r="AM43" i="1"/>
  <c r="BB43" i="1"/>
  <c r="BJ43" i="1"/>
  <c r="L43" i="1"/>
  <c r="AQ43" i="1"/>
  <c r="AY43" i="1"/>
  <c r="P43" i="1"/>
  <c r="N43" i="1"/>
  <c r="AF43" i="1"/>
  <c r="AV43" i="1"/>
  <c r="BE43" i="1"/>
  <c r="BG43" i="1"/>
  <c r="T43" i="1"/>
  <c r="AA43" i="1"/>
  <c r="BC43" i="1"/>
  <c r="AS43" i="1"/>
  <c r="BF43" i="1"/>
  <c r="BH43" i="1"/>
  <c r="AX43" i="1"/>
  <c r="AN43" i="1"/>
  <c r="AT43" i="1"/>
  <c r="AD43" i="1"/>
  <c r="Q43" i="1"/>
  <c r="AC43" i="1"/>
  <c r="AR43" i="1"/>
  <c r="AL43" i="1"/>
  <c r="AO43" i="1"/>
  <c r="J43" i="1"/>
  <c r="M43" i="1"/>
  <c r="AZ43" i="1"/>
  <c r="BA43" i="1"/>
  <c r="BI43" i="1"/>
  <c r="O43" i="1"/>
  <c r="AU43" i="1"/>
  <c r="R43" i="1"/>
  <c r="E44" i="1" l="1"/>
  <c r="C44" i="1"/>
  <c r="D44" i="1"/>
  <c r="J46" i="1"/>
  <c r="J47" i="1" s="1"/>
  <c r="R46" i="1"/>
  <c r="R47" i="1" s="1"/>
  <c r="K46" i="1"/>
  <c r="S46" i="1"/>
  <c r="S47" i="1" s="1"/>
  <c r="U46" i="1"/>
  <c r="U47" i="1" s="1"/>
  <c r="T46" i="1"/>
  <c r="T47" i="1" s="1"/>
  <c r="Q46" i="1"/>
  <c r="Q47" i="1" s="1"/>
  <c r="P46" i="1"/>
  <c r="P47" i="1" s="1"/>
  <c r="M46" i="1"/>
  <c r="M47" i="1" s="1"/>
  <c r="L46" i="1"/>
  <c r="L47" i="1" s="1"/>
  <c r="Z46" i="1"/>
  <c r="Z47" i="1" s="1"/>
  <c r="AF46" i="1"/>
  <c r="AF47" i="1" s="1"/>
  <c r="AD46" i="1"/>
  <c r="AD47" i="1" s="1"/>
  <c r="AB46" i="1"/>
  <c r="AB47" i="1" s="1"/>
  <c r="AC46" i="1"/>
  <c r="AC47" i="1" s="1"/>
  <c r="AG46" i="1"/>
  <c r="AG47" i="1" s="1"/>
  <c r="AA46" i="1"/>
  <c r="AA47" i="1" s="1"/>
  <c r="AE46" i="1"/>
  <c r="AE47" i="1" s="1"/>
  <c r="AV46" i="1"/>
  <c r="AV47" i="1" s="1"/>
  <c r="AT46" i="1"/>
  <c r="AT47" i="1" s="1"/>
  <c r="BC46" i="1"/>
  <c r="BC47" i="1" s="1"/>
  <c r="BE46" i="1"/>
  <c r="BE47" i="1" s="1"/>
  <c r="AS46" i="1"/>
  <c r="AS47" i="1" s="1"/>
  <c r="BF46" i="1"/>
  <c r="BF47" i="1" s="1"/>
  <c r="AX46" i="1"/>
  <c r="AX47" i="1" s="1"/>
  <c r="AZ46" i="1"/>
  <c r="AZ47" i="1" s="1"/>
  <c r="AW46" i="1"/>
  <c r="AW47" i="1" s="1"/>
  <c r="BG46" i="1"/>
  <c r="BG47" i="1" s="1"/>
  <c r="BB46" i="1"/>
  <c r="BB47" i="1" s="1"/>
  <c r="AR46" i="1"/>
  <c r="AR47" i="1" s="1"/>
  <c r="BD46" i="1"/>
  <c r="BD47" i="1" s="1"/>
  <c r="BA46" i="1"/>
  <c r="BA47" i="1" s="1"/>
  <c r="AY46" i="1"/>
  <c r="AY47" i="1" s="1"/>
  <c r="AU46" i="1"/>
  <c r="AU47" i="1" s="1"/>
  <c r="AP46" i="1"/>
  <c r="AP47" i="1" s="1"/>
  <c r="AQ46" i="1"/>
  <c r="AQ47" i="1" s="1"/>
  <c r="AO46" i="1"/>
  <c r="AO47" i="1" s="1"/>
  <c r="AN46" i="1"/>
  <c r="AN47" i="1" s="1"/>
  <c r="AM46" i="1"/>
  <c r="AM47" i="1" s="1"/>
  <c r="AL46" i="1"/>
  <c r="AL47" i="1" s="1"/>
  <c r="BJ46" i="1"/>
  <c r="BJ47" i="1" s="1"/>
  <c r="I43" i="1"/>
  <c r="H43" i="1"/>
  <c r="F44" i="1"/>
  <c r="G44" i="1"/>
  <c r="O46" i="1"/>
  <c r="O47" i="1" s="1"/>
  <c r="N46" i="1"/>
  <c r="N47" i="1" s="1"/>
  <c r="BK46" i="1"/>
  <c r="BK47" i="1" s="1"/>
  <c r="BI46" i="1"/>
  <c r="BI47" i="1" s="1"/>
  <c r="BH46" i="1"/>
  <c r="BH47" i="1" s="1"/>
  <c r="K47" i="1" l="1"/>
  <c r="H46" i="1"/>
  <c r="H47" i="1" s="1"/>
  <c r="I46" i="1"/>
  <c r="I47" i="1" s="1"/>
  <c r="X38" i="1" l="1"/>
  <c r="AH38" i="1"/>
  <c r="AI38" i="1"/>
  <c r="AK38" i="1"/>
  <c r="V38" i="1"/>
  <c r="AJ38" i="1"/>
  <c r="Y38" i="1"/>
  <c r="W38" i="1"/>
  <c r="D38" i="1" l="1"/>
  <c r="C38" i="1"/>
  <c r="E38" i="1"/>
  <c r="F38" i="1"/>
  <c r="G38" i="1"/>
  <c r="AK36" i="1"/>
  <c r="X43" i="1"/>
  <c r="AK41" i="1"/>
  <c r="W34" i="1"/>
  <c r="AK29" i="1"/>
  <c r="X40" i="1"/>
  <c r="AH34" i="1"/>
  <c r="W29" i="1"/>
  <c r="X34" i="1"/>
  <c r="W42" i="1"/>
  <c r="AH36" i="1"/>
  <c r="Y39" i="1"/>
  <c r="W32" i="1"/>
  <c r="W40" i="1"/>
  <c r="X30" i="1"/>
  <c r="AJ27" i="1"/>
  <c r="AK33" i="1"/>
  <c r="W37" i="1"/>
  <c r="AH29" i="1"/>
  <c r="V30" i="1"/>
  <c r="Y30" i="1"/>
  <c r="X42" i="1"/>
  <c r="W36" i="1"/>
  <c r="AI27" i="1"/>
  <c r="Y29" i="1"/>
  <c r="AI37" i="1"/>
  <c r="V42" i="1"/>
  <c r="V41" i="1"/>
  <c r="AI42" i="1"/>
  <c r="Y27" i="1"/>
  <c r="AK37" i="1"/>
  <c r="AH43" i="1"/>
  <c r="AI41" i="1"/>
  <c r="X39" i="1"/>
  <c r="AH42" i="1"/>
  <c r="AK39" i="1"/>
  <c r="V35" i="1"/>
  <c r="Y41" i="1"/>
  <c r="AI30" i="1"/>
  <c r="X28" i="1"/>
  <c r="AH27" i="1"/>
  <c r="AK43" i="1"/>
  <c r="W41" i="1"/>
  <c r="V32" i="1"/>
  <c r="AJ39" i="1"/>
  <c r="V36" i="1"/>
  <c r="Y40" i="1"/>
  <c r="AJ37" i="1"/>
  <c r="W39" i="1"/>
  <c r="AH39" i="1"/>
  <c r="V43" i="1"/>
  <c r="AJ32" i="1"/>
  <c r="V29" i="1"/>
  <c r="AJ41" i="1"/>
  <c r="X41" i="1"/>
  <c r="AI40" i="1"/>
  <c r="AH30" i="1"/>
  <c r="AK28" i="1"/>
  <c r="AJ29" i="1"/>
  <c r="AJ36" i="1"/>
  <c r="V33" i="1"/>
  <c r="W43" i="1"/>
  <c r="Y33" i="1"/>
  <c r="Y32" i="1"/>
  <c r="Y28" i="1"/>
  <c r="X36" i="1"/>
  <c r="V34" i="1"/>
  <c r="AK27" i="1"/>
  <c r="AI33" i="1"/>
  <c r="W30" i="1"/>
  <c r="Y35" i="1"/>
  <c r="AI43" i="1"/>
  <c r="AK30" i="1"/>
  <c r="AI32" i="1"/>
  <c r="AJ28" i="1"/>
  <c r="V40" i="1"/>
  <c r="AI35" i="1"/>
  <c r="AH37" i="1"/>
  <c r="AJ35" i="1"/>
  <c r="AH35" i="1"/>
  <c r="AH41" i="1"/>
  <c r="W28" i="1"/>
  <c r="AK32" i="1"/>
  <c r="V27" i="1"/>
  <c r="X37" i="1"/>
  <c r="Y34" i="1"/>
  <c r="AK40" i="1"/>
  <c r="AJ42" i="1"/>
  <c r="W33" i="1"/>
  <c r="AI36" i="1"/>
  <c r="Y36" i="1"/>
  <c r="V39" i="1"/>
  <c r="V37" i="1"/>
  <c r="AK34" i="1"/>
  <c r="AI29" i="1"/>
  <c r="Y42" i="1"/>
  <c r="AI28" i="1"/>
  <c r="AH40" i="1"/>
  <c r="X33" i="1"/>
  <c r="AJ33" i="1"/>
  <c r="AI39" i="1"/>
  <c r="AI34" i="1"/>
  <c r="AJ30" i="1"/>
  <c r="W35" i="1"/>
  <c r="AH28" i="1"/>
  <c r="W27" i="1"/>
  <c r="AJ43" i="1"/>
  <c r="X27" i="1"/>
  <c r="AJ40" i="1"/>
  <c r="X29" i="1"/>
  <c r="AK42" i="1"/>
  <c r="Y43" i="1"/>
  <c r="AK35" i="1"/>
  <c r="X32" i="1"/>
  <c r="V28" i="1"/>
  <c r="X35" i="1"/>
  <c r="AJ34" i="1"/>
  <c r="AH32" i="1"/>
  <c r="AH33" i="1"/>
  <c r="Y37" i="1"/>
  <c r="D41" i="1" l="1"/>
  <c r="C43" i="1"/>
  <c r="E27" i="1"/>
  <c r="C29" i="1"/>
  <c r="C37" i="1"/>
  <c r="E30" i="1"/>
  <c r="D30" i="1"/>
  <c r="E35" i="1"/>
  <c r="E40" i="1"/>
  <c r="C36" i="1"/>
  <c r="E32" i="1"/>
  <c r="D27" i="1"/>
  <c r="E34" i="1"/>
  <c r="D33" i="1"/>
  <c r="C39" i="1"/>
  <c r="C34" i="1"/>
  <c r="C27" i="1"/>
  <c r="C28" i="1"/>
  <c r="D37" i="1"/>
  <c r="E29" i="1"/>
  <c r="C32" i="1"/>
  <c r="E41" i="1"/>
  <c r="C30" i="1"/>
  <c r="D28" i="1"/>
  <c r="D43" i="1"/>
  <c r="E28" i="1"/>
  <c r="C41" i="1"/>
  <c r="E33" i="1"/>
  <c r="D42" i="1"/>
  <c r="E42" i="1"/>
  <c r="E43" i="1"/>
  <c r="D40" i="1"/>
  <c r="D29" i="1"/>
  <c r="C40" i="1"/>
  <c r="C33" i="1"/>
  <c r="C42" i="1"/>
  <c r="D34" i="1"/>
  <c r="E36" i="1"/>
  <c r="D35" i="1"/>
  <c r="D39" i="1"/>
  <c r="C35" i="1"/>
  <c r="D36" i="1"/>
  <c r="D32" i="1"/>
  <c r="E37" i="1"/>
  <c r="X46" i="1"/>
  <c r="X47" i="1" s="1"/>
  <c r="AJ46" i="1"/>
  <c r="AJ47" i="1" s="1"/>
  <c r="G30" i="1"/>
  <c r="G28" i="1"/>
  <c r="F43" i="1"/>
  <c r="F30" i="1"/>
  <c r="F28" i="1"/>
  <c r="F37" i="1"/>
  <c r="G42" i="1"/>
  <c r="F36" i="1"/>
  <c r="G43" i="1"/>
  <c r="F41" i="1"/>
  <c r="G33" i="1"/>
  <c r="F39" i="1"/>
  <c r="G40" i="1"/>
  <c r="F40" i="1"/>
  <c r="F33" i="1"/>
  <c r="G32" i="1"/>
  <c r="F34" i="1"/>
  <c r="F29" i="1"/>
  <c r="F35" i="1"/>
  <c r="F42" i="1"/>
  <c r="G36" i="1"/>
  <c r="G27" i="1"/>
  <c r="F27" i="1"/>
  <c r="G37" i="1"/>
  <c r="G35" i="1"/>
  <c r="G34" i="1"/>
  <c r="F32" i="1"/>
  <c r="G39" i="1"/>
  <c r="G29" i="1"/>
  <c r="G41" i="1"/>
  <c r="AI46" i="1"/>
  <c r="AI47" i="1" s="1"/>
  <c r="AH46" i="1"/>
  <c r="AH47" i="1" s="1"/>
  <c r="V46" i="1"/>
  <c r="V47" i="1" s="1"/>
  <c r="Y46" i="1"/>
  <c r="Y47" i="1" s="1"/>
  <c r="W46" i="1"/>
  <c r="W47" i="1" s="1"/>
  <c r="AK46" i="1"/>
  <c r="AK47" i="1" s="1"/>
  <c r="C46" i="1" l="1"/>
  <c r="C47" i="1" s="1"/>
  <c r="G46" i="1"/>
  <c r="G47" i="1" s="1"/>
  <c r="D46" i="1"/>
  <c r="D47" i="1" s="1"/>
  <c r="E46" i="1"/>
  <c r="E47" i="1" s="1"/>
  <c r="F46" i="1"/>
  <c r="F47" i="1" s="1"/>
</calcChain>
</file>

<file path=xl/sharedStrings.xml><?xml version="1.0" encoding="utf-8"?>
<sst xmlns="http://schemas.openxmlformats.org/spreadsheetml/2006/main" count="115" uniqueCount="44">
  <si>
    <t>AVSE_Люберцы</t>
  </si>
  <si>
    <t>AVT1_Балашиха</t>
  </si>
  <si>
    <t>RIIA_Чехов</t>
  </si>
  <si>
    <t>AVT2_Электросталь</t>
  </si>
  <si>
    <t>RAT1_Домодедово</t>
  </si>
  <si>
    <t>AVTA_Пушкино</t>
  </si>
  <si>
    <t>AVML_Раменский</t>
  </si>
  <si>
    <t>AVNO_Люберцы</t>
  </si>
  <si>
    <t>AVTL_Балашиха</t>
  </si>
  <si>
    <t>REG1_Химки</t>
  </si>
  <si>
    <t>AVMA</t>
  </si>
  <si>
    <t>AVML</t>
  </si>
  <si>
    <t>AVNO</t>
  </si>
  <si>
    <t>AVSE</t>
  </si>
  <si>
    <t>AVT1</t>
  </si>
  <si>
    <t>AVT2</t>
  </si>
  <si>
    <t>AVTA</t>
  </si>
  <si>
    <t>AVTL</t>
  </si>
  <si>
    <t>AVTM</t>
  </si>
  <si>
    <t>RAT0</t>
  </si>
  <si>
    <t>RAT1</t>
  </si>
  <si>
    <t>REG1</t>
  </si>
  <si>
    <t>REGA</t>
  </si>
  <si>
    <t>RIIA</t>
  </si>
  <si>
    <t>Код перевозчика</t>
  </si>
  <si>
    <t>№ ПП</t>
  </si>
  <si>
    <t>AVRO</t>
  </si>
  <si>
    <t>RUMC</t>
  </si>
  <si>
    <t>AVRO_Одинцово</t>
  </si>
  <si>
    <t>RAT0_Ленинский</t>
  </si>
  <si>
    <t>RAT0_Люберцы</t>
  </si>
  <si>
    <t>AVMA_Люберцы</t>
  </si>
  <si>
    <t>RUMC_Наро-Фоминск</t>
  </si>
  <si>
    <t>ВСЕГО - порайонно:</t>
  </si>
  <si>
    <t>AVN1_Люберцы</t>
  </si>
  <si>
    <t>AVN1</t>
  </si>
  <si>
    <t>RAEX</t>
  </si>
  <si>
    <t/>
  </si>
  <si>
    <t>AVMA_xxx</t>
  </si>
  <si>
    <t>AVTM_xxx</t>
  </si>
  <si>
    <t>RAEX_xxx</t>
  </si>
  <si>
    <t>RAT0_xxx</t>
  </si>
  <si>
    <t>REG1_xxx</t>
  </si>
  <si>
    <t>REGA_xxx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</si>
</sst>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47">
    <xf numFmtId="0" fontId="0" fillId="0" borderId="0" xfId="0"/>
    <xf numFmtId="165" fontId="0" fillId="0" borderId="0" xfId="1" applyNumberFormat="1" applyFont="1" applyBorder="1"/>
    <xf numFmtId="164" fontId="0" fillId="0" borderId="0" xfId="1" applyFont="1" applyBorder="1"/>
    <xf numFmtId="165" fontId="0" fillId="2" borderId="0" xfId="1" applyNumberFormat="1" applyFont="1" applyFill="1" applyBorder="1"/>
    <xf numFmtId="164" fontId="0" fillId="2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165" fontId="0" fillId="3" borderId="0" xfId="1" applyNumberFormat="1" applyFont="1" applyFill="1" applyBorder="1"/>
    <xf numFmtId="0" fontId="0" fillId="3" borderId="0" xfId="0" applyFill="1" applyAlignment="1">
      <alignment horizontal="right"/>
    </xf>
    <xf numFmtId="164" fontId="0" fillId="3" borderId="0" xfId="1" applyFont="1" applyFill="1" applyBorder="1"/>
    <xf numFmtId="0" fontId="0" fillId="4" borderId="0" xfId="0" applyFill="1"/>
    <xf numFmtId="0" fontId="0" fillId="5" borderId="0" xfId="0" applyFill="1"/>
    <xf numFmtId="166" fontId="0" fillId="4" borderId="0" xfId="1" applyNumberFormat="1" applyFont="1" applyFill="1"/>
    <xf numFmtId="164" fontId="0" fillId="4" borderId="0" xfId="1" applyFont="1" applyFill="1"/>
    <xf numFmtId="166" fontId="0" fillId="3" borderId="0" xfId="1" applyNumberFormat="1" applyFont="1" applyFill="1"/>
    <xf numFmtId="164" fontId="0" fillId="3" borderId="0" xfId="1" applyFont="1" applyFill="1"/>
    <xf numFmtId="166" fontId="0" fillId="5" borderId="0" xfId="1" applyNumberFormat="1" applyFont="1" applyFill="1"/>
    <xf numFmtId="164" fontId="0" fillId="5" borderId="0" xfId="1" applyFont="1" applyFill="1"/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0" fillId="5" borderId="0" xfId="1" applyNumberFormat="1" applyFont="1" applyFill="1" applyBorder="1"/>
    <xf numFmtId="164" fontId="0" fillId="5" borderId="0" xfId="1" applyFont="1" applyFill="1" applyBorder="1"/>
    <xf numFmtId="165" fontId="0" fillId="3" borderId="0" xfId="1" applyNumberFormat="1" applyFont="1" applyFill="1"/>
    <xf numFmtId="164" fontId="4" fillId="3" borderId="0" xfId="1" applyFont="1" applyFill="1" applyAlignment="1">
      <alignment horizontal="center" vertical="center"/>
    </xf>
    <xf numFmtId="165" fontId="4" fillId="3" borderId="0" xfId="1" applyNumberFormat="1" applyFont="1" applyFill="1" applyAlignment="1">
      <alignment horizontal="center" vertical="center"/>
    </xf>
    <xf numFmtId="164" fontId="0" fillId="0" borderId="0" xfId="1" applyFont="1"/>
    <xf numFmtId="165" fontId="0" fillId="0" borderId="0" xfId="1" applyNumberFormat="1" applyFont="1"/>
    <xf numFmtId="164" fontId="0" fillId="0" borderId="0" xfId="1" applyFont="1" applyFill="1" applyBorder="1"/>
    <xf numFmtId="165" fontId="0" fillId="0" borderId="0" xfId="0" applyNumberFormat="1"/>
    <xf numFmtId="165" fontId="0" fillId="0" borderId="0" xfId="1" applyNumberFormat="1" applyFont="1" applyFill="1" applyBorder="1"/>
    <xf numFmtId="0" fontId="3" fillId="0" borderId="0" xfId="0" applyFont="1"/>
    <xf numFmtId="166" fontId="3" fillId="4" borderId="0" xfId="1" applyNumberFormat="1" applyFont="1" applyFill="1"/>
    <xf numFmtId="164" fontId="3" fillId="4" borderId="0" xfId="1" applyFont="1" applyFill="1"/>
    <xf numFmtId="166" fontId="3" fillId="3" borderId="0" xfId="1" applyNumberFormat="1" applyFont="1" applyFill="1"/>
    <xf numFmtId="164" fontId="3" fillId="3" borderId="0" xfId="1" applyFont="1" applyFill="1"/>
    <xf numFmtId="166" fontId="3" fillId="5" borderId="0" xfId="1" applyNumberFormat="1" applyFont="1" applyFill="1"/>
    <xf numFmtId="164" fontId="3" fillId="5" borderId="0" xfId="1" applyFont="1" applyFill="1"/>
    <xf numFmtId="165" fontId="3" fillId="0" borderId="0" xfId="1" applyNumberFormat="1" applyFont="1" applyBorder="1"/>
    <xf numFmtId="164" fontId="3" fillId="0" borderId="0" xfId="1" applyFont="1" applyBorder="1"/>
    <xf numFmtId="165" fontId="3" fillId="5" borderId="0" xfId="1" applyNumberFormat="1" applyFont="1" applyFill="1" applyBorder="1"/>
    <xf numFmtId="164" fontId="3" fillId="5" borderId="0" xfId="1" applyFont="1" applyFill="1" applyBorder="1"/>
    <xf numFmtId="164" fontId="0" fillId="0" borderId="0" xfId="1" applyFont="1" applyFill="1"/>
    <xf numFmtId="0" fontId="3" fillId="0" borderId="0" xfId="0" applyFont="1" applyAlignment="1">
      <alignment horizontal="center"/>
    </xf>
    <xf numFmtId="166" fontId="3" fillId="6" borderId="0" xfId="1" applyNumberFormat="1" applyFont="1" applyFill="1"/>
    <xf numFmtId="164" fontId="3" fillId="6" borderId="0" xfId="1" applyFont="1" applyFill="1"/>
  </cellXfs>
  <cellStyles count="4"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K48"/>
  <sheetViews>
    <sheetView tabSelected="1" workbookViewId="0">
      <pane xSplit="2" topLeftCell="C1" activePane="topRight" state="frozen"/>
      <selection pane="topRight" activeCell="E17" sqref="E17"/>
    </sheetView>
  </sheetViews>
  <sheetFormatPr defaultRowHeight="15" x14ac:dyDescent="0.25"/>
  <cols>
    <col min="1" max="1" width="9.28515625" bestFit="1" customWidth="1"/>
    <col min="2" max="2" width="53.28515625" customWidth="1"/>
    <col min="3" max="3" width="27.5703125" bestFit="1" customWidth="1"/>
    <col min="4" max="10" width="21.5703125" customWidth="1"/>
    <col min="11" max="11" width="14.85546875" customWidth="1"/>
    <col min="12" max="12" width="16.85546875" style="43" customWidth="1"/>
    <col min="13" max="13" width="13.42578125" customWidth="1"/>
    <col min="14" max="14" width="15.85546875" style="43" customWidth="1"/>
    <col min="15" max="15" width="12.28515625" customWidth="1"/>
    <col min="16" max="16" width="15.85546875" style="43" customWidth="1"/>
    <col min="17" max="17" width="12.28515625" customWidth="1"/>
    <col min="18" max="18" width="14.85546875" style="43" customWidth="1"/>
    <col min="19" max="19" width="9.5703125" customWidth="1"/>
    <col min="20" max="20" width="12.140625" style="43" customWidth="1"/>
    <col min="21" max="21" width="9.85546875" customWidth="1"/>
    <col min="22" max="22" width="12.28515625" style="43" customWidth="1"/>
    <col min="23" max="23" width="14.85546875" customWidth="1"/>
    <col min="24" max="24" width="17" style="43" customWidth="1"/>
    <col min="25" max="25" width="14.5703125" style="43" customWidth="1"/>
    <col min="26" max="26" width="15.85546875" style="43" customWidth="1"/>
    <col min="27" max="27" width="9.42578125" customWidth="1"/>
    <col min="28" max="28" width="14.5703125" style="43" customWidth="1"/>
    <col min="29" max="30" width="14.85546875" style="43" customWidth="1"/>
    <col min="31" max="31" width="8.42578125" customWidth="1"/>
    <col min="32" max="34" width="13.140625" style="43" customWidth="1"/>
    <col min="35" max="35" width="13.42578125" customWidth="1"/>
    <col min="36" max="36" width="15.85546875" style="43" customWidth="1"/>
    <col min="37" max="38" width="14.85546875" style="43" customWidth="1"/>
    <col min="39" max="39" width="12.28515625" customWidth="1"/>
    <col min="40" max="40" width="14.85546875" style="43" customWidth="1"/>
    <col min="41" max="41" width="12.28515625" customWidth="1"/>
    <col min="42" max="43" width="14.85546875" style="43" customWidth="1"/>
    <col min="44" max="44" width="13.42578125" style="43" customWidth="1"/>
    <col min="45" max="45" width="12.28515625" customWidth="1"/>
    <col min="46" max="47" width="14.85546875" style="43" customWidth="1"/>
    <col min="48" max="48" width="13.42578125" style="43" customWidth="1"/>
    <col min="49" max="49" width="11.28515625" customWidth="1"/>
    <col min="50" max="50" width="14.7109375" style="43" customWidth="1"/>
    <col min="51" max="52" width="13.42578125" style="43" customWidth="1"/>
    <col min="53" max="53" width="11.28515625" customWidth="1"/>
    <col min="54" max="55" width="13.42578125" style="43" customWidth="1"/>
    <col min="56" max="56" width="13.28515625" style="43" customWidth="1"/>
    <col min="57" max="57" width="11.28515625" customWidth="1"/>
    <col min="58" max="59" width="13.42578125" style="43" customWidth="1"/>
    <col min="60" max="60" width="13.42578125" style="43" bestFit="1" customWidth="1"/>
    <col min="61" max="61" width="13.140625" bestFit="1" customWidth="1"/>
    <col min="62" max="62" width="14.85546875" style="43" bestFit="1" customWidth="1"/>
    <col min="63" max="64" width="13.42578125" style="43" bestFit="1" customWidth="1"/>
    <col min="65" max="65" width="12.28515625" bestFit="1" customWidth="1"/>
    <col min="66" max="66" width="14.5703125" bestFit="1" customWidth="1"/>
    <col min="67" max="68" width="14.85546875" bestFit="1" customWidth="1"/>
    <col min="69" max="69" width="13.42578125" bestFit="1" customWidth="1"/>
    <col min="70" max="70" width="9.42578125" bestFit="1" customWidth="1"/>
    <col min="71" max="71" width="13.42578125" bestFit="1" customWidth="1"/>
    <col min="72" max="72" width="13.140625" bestFit="1" customWidth="1"/>
    <col min="73" max="73" width="14.85546875" bestFit="1" customWidth="1"/>
    <col min="74" max="74" width="13.42578125" bestFit="1" customWidth="1"/>
    <col min="75" max="75" width="9.7109375" bestFit="1" customWidth="1"/>
    <col min="76" max="76" width="13.140625" bestFit="1" customWidth="1"/>
    <col min="77" max="77" width="14.85546875" bestFit="1" customWidth="1"/>
    <col min="78" max="78" width="13.42578125" bestFit="1" customWidth="1"/>
    <col min="79" max="79" width="9.7109375" bestFit="1" customWidth="1"/>
    <col min="80" max="80" width="13.140625" bestFit="1" customWidth="1"/>
    <col min="81" max="81" width="14.85546875" bestFit="1" customWidth="1"/>
    <col min="82" max="82" width="13.42578125" bestFit="1" customWidth="1"/>
    <col min="83" max="83" width="8.7109375" bestFit="1" customWidth="1"/>
    <col min="84" max="84" width="12" bestFit="1" customWidth="1"/>
    <col min="85" max="86" width="13.42578125" bestFit="1" customWidth="1"/>
    <col min="87" max="87" width="8.7109375" bestFit="1" customWidth="1"/>
    <col min="88" max="88" width="12" bestFit="1" customWidth="1"/>
    <col min="89" max="89" width="13.42578125" bestFit="1" customWidth="1"/>
    <col min="90" max="90" width="13.28515625" bestFit="1" customWidth="1"/>
  </cols>
  <sheetData>
    <row r="1" spans="1:89" s="32" customFormat="1" x14ac:dyDescent="0.25">
      <c r="A1" s="32" t="str">
        <f t="shared" ref="A1:A12" si="0">LEFT(B1,SEARCH("_",B1)-1)</f>
        <v>AVMA</v>
      </c>
      <c r="B1" s="32" t="s">
        <v>31</v>
      </c>
      <c r="C1" s="45">
        <f>SUM(J1,V1,AH1,BH1,BL1)</f>
        <v>836</v>
      </c>
      <c r="D1" s="46">
        <f>SUM(K1,W1,AI1,BI1,BM1)</f>
        <v>0</v>
      </c>
      <c r="E1" s="46">
        <f>SUM(BK1,AK1,Y1,K1,BO1)</f>
        <v>1194.9000000000001</v>
      </c>
      <c r="F1" s="35">
        <f t="shared" ref="F1:F12" si="1">IFERROR(V1+AH1+BH1+BL1,0)</f>
        <v>0</v>
      </c>
      <c r="G1" s="36">
        <f t="shared" ref="G1:G12" si="2">IFERROR(AK1+Y1+BK1+BO1,0)</f>
        <v>0</v>
      </c>
      <c r="H1" s="37">
        <f t="shared" ref="H1:H12" si="3">IFERROR(L1+P1+R1+T1,0)</f>
        <v>0</v>
      </c>
      <c r="I1" s="38">
        <f t="shared" ref="I1:I12" si="4">IFERROR(M1+Q1+S1+U1,0)</f>
        <v>0</v>
      </c>
      <c r="J1" s="39"/>
      <c r="K1" s="40"/>
      <c r="L1" s="39"/>
      <c r="M1" s="40"/>
      <c r="N1" s="41"/>
      <c r="O1" s="42"/>
      <c r="P1" s="39"/>
      <c r="Q1" s="40"/>
      <c r="R1" s="39"/>
      <c r="S1" s="40"/>
      <c r="T1" s="39"/>
      <c r="U1" s="40"/>
      <c r="V1" s="39"/>
      <c r="W1" s="40"/>
      <c r="X1" s="40"/>
      <c r="Y1" s="40"/>
      <c r="Z1" s="39"/>
      <c r="AA1" s="40"/>
      <c r="AB1" s="40"/>
      <c r="AC1" s="40"/>
      <c r="AD1" s="39"/>
      <c r="AE1" s="40"/>
      <c r="AF1" s="40"/>
      <c r="AG1" s="40"/>
      <c r="AH1" s="39"/>
      <c r="AI1" s="40"/>
      <c r="AJ1" s="40"/>
      <c r="AK1" s="40"/>
      <c r="AL1" s="39"/>
      <c r="AM1" s="40"/>
      <c r="AN1" s="39"/>
      <c r="AO1" s="40"/>
      <c r="AP1" s="40"/>
      <c r="AQ1" s="40"/>
      <c r="AR1" s="39"/>
      <c r="AS1" s="40"/>
      <c r="AT1" s="40"/>
      <c r="AU1" s="40"/>
      <c r="AV1" s="39"/>
      <c r="AW1" s="40"/>
      <c r="AX1" s="40"/>
      <c r="AY1" s="40"/>
      <c r="AZ1" s="39"/>
      <c r="BA1" s="40"/>
      <c r="BB1" s="40"/>
      <c r="BC1" s="40"/>
      <c r="BD1" s="39"/>
      <c r="BE1" s="40"/>
      <c r="BF1" s="40"/>
      <c r="BG1" s="40"/>
      <c r="BH1" s="39" t="s">
        <v>37</v>
      </c>
      <c r="BI1" s="40" t="s">
        <v>37</v>
      </c>
      <c r="BJ1" s="40" t="s">
        <v>37</v>
      </c>
      <c r="BK1" s="40" t="s">
        <v>37</v>
      </c>
      <c r="BL1" s="32">
        <v>836</v>
      </c>
      <c r="BM1" s="32">
        <v>0</v>
      </c>
      <c r="BN1" s="32">
        <v>9345.1</v>
      </c>
      <c r="BO1" s="32">
        <v>1194.9000000000001</v>
      </c>
      <c r="BP1" s="32">
        <v>653</v>
      </c>
      <c r="BQ1" s="32">
        <v>0</v>
      </c>
      <c r="BR1" s="32">
        <v>109</v>
      </c>
      <c r="BS1" s="32">
        <v>0</v>
      </c>
      <c r="BT1" s="32">
        <v>5821.8</v>
      </c>
      <c r="BU1" s="32">
        <v>438.2</v>
      </c>
      <c r="BV1" s="32">
        <v>50</v>
      </c>
      <c r="BW1" s="32">
        <v>0</v>
      </c>
      <c r="BX1" s="32">
        <v>2511.1999999999998</v>
      </c>
      <c r="BY1" s="32">
        <v>408.8</v>
      </c>
      <c r="BZ1" s="32">
        <v>13</v>
      </c>
      <c r="CA1" s="32">
        <v>0</v>
      </c>
      <c r="CB1" s="32">
        <v>588.54999999999995</v>
      </c>
      <c r="CC1" s="32">
        <v>156.44999999999999</v>
      </c>
      <c r="CD1" s="32">
        <v>6</v>
      </c>
      <c r="CE1" s="32">
        <v>0</v>
      </c>
      <c r="CF1" s="32">
        <v>244.8</v>
      </c>
      <c r="CG1" s="32">
        <v>95.2</v>
      </c>
      <c r="CH1" s="32">
        <v>5</v>
      </c>
      <c r="CI1" s="32">
        <v>0</v>
      </c>
      <c r="CJ1" s="32">
        <v>178.75</v>
      </c>
      <c r="CK1" s="32">
        <v>96.25</v>
      </c>
    </row>
    <row r="2" spans="1:89" s="32" customFormat="1" x14ac:dyDescent="0.25">
      <c r="A2" s="32" t="str">
        <f t="shared" si="0"/>
        <v>AVMA</v>
      </c>
      <c r="B2" s="32" t="s">
        <v>38</v>
      </c>
      <c r="C2" s="33">
        <f t="shared" ref="C1:C12" si="5">IFERROR(J2+V2+AH2+BH2+BL2,0)</f>
        <v>13</v>
      </c>
      <c r="D2" s="34">
        <f t="shared" ref="D1:D12" si="6">IFERROR(K2+W2+AI2+BI2+BM2,0)</f>
        <v>735</v>
      </c>
      <c r="E2" s="34">
        <f t="shared" ref="E1:E12" si="7">IFERROR(BK2+AK2+Y2+K2+BO2,0)</f>
        <v>367.5</v>
      </c>
      <c r="F2" s="35">
        <f t="shared" si="1"/>
        <v>13</v>
      </c>
      <c r="G2" s="36">
        <f t="shared" si="2"/>
        <v>367.5</v>
      </c>
      <c r="H2" s="37">
        <f t="shared" si="3"/>
        <v>0</v>
      </c>
      <c r="I2" s="38">
        <f t="shared" si="4"/>
        <v>0</v>
      </c>
      <c r="J2" s="39"/>
      <c r="K2" s="40"/>
      <c r="L2" s="39"/>
      <c r="M2" s="40"/>
      <c r="N2" s="41"/>
      <c r="O2" s="42"/>
      <c r="P2" s="39"/>
      <c r="Q2" s="40"/>
      <c r="R2" s="39"/>
      <c r="S2" s="40"/>
      <c r="T2" s="39"/>
      <c r="U2" s="40"/>
      <c r="V2" s="39"/>
      <c r="W2" s="40"/>
      <c r="X2" s="40"/>
      <c r="Y2" s="40"/>
      <c r="Z2" s="39"/>
      <c r="AA2" s="40"/>
      <c r="AB2" s="40"/>
      <c r="AC2" s="40"/>
      <c r="AD2" s="39"/>
      <c r="AE2" s="40"/>
      <c r="AF2" s="40"/>
      <c r="AG2" s="40"/>
      <c r="AH2" s="39"/>
      <c r="AI2" s="40"/>
      <c r="AJ2" s="40"/>
      <c r="AK2" s="40"/>
      <c r="AL2" s="39"/>
      <c r="AM2" s="40"/>
      <c r="AN2" s="39"/>
      <c r="AO2" s="40"/>
      <c r="AP2" s="40"/>
      <c r="AQ2" s="40"/>
      <c r="AR2" s="39"/>
      <c r="AS2" s="40"/>
      <c r="AT2" s="40"/>
      <c r="AU2" s="40"/>
      <c r="AV2" s="39"/>
      <c r="AW2" s="40"/>
      <c r="AX2" s="40"/>
      <c r="AY2" s="40"/>
      <c r="AZ2" s="39"/>
      <c r="BA2" s="40"/>
      <c r="BB2" s="40"/>
      <c r="BC2" s="40"/>
      <c r="BD2" s="39"/>
      <c r="BE2" s="40"/>
      <c r="BF2" s="40"/>
      <c r="BG2" s="40"/>
      <c r="BH2" s="39">
        <v>13</v>
      </c>
      <c r="BI2" s="40">
        <v>735</v>
      </c>
      <c r="BJ2" s="40">
        <v>367.5</v>
      </c>
      <c r="BK2" s="40">
        <v>367.5</v>
      </c>
      <c r="BL2" s="32">
        <v>0</v>
      </c>
      <c r="BM2" s="32">
        <v>0</v>
      </c>
      <c r="BN2" s="32">
        <v>0</v>
      </c>
      <c r="BO2" s="32">
        <v>0</v>
      </c>
      <c r="BP2" s="32">
        <v>0</v>
      </c>
      <c r="BQ2" s="32">
        <v>0</v>
      </c>
      <c r="BR2" s="32">
        <v>0</v>
      </c>
      <c r="BS2" s="32">
        <v>0</v>
      </c>
      <c r="BT2" s="32">
        <v>0</v>
      </c>
      <c r="BU2" s="32">
        <v>0</v>
      </c>
      <c r="BV2" s="32">
        <v>0</v>
      </c>
      <c r="BW2" s="32">
        <v>0</v>
      </c>
      <c r="BX2" s="32">
        <v>0</v>
      </c>
      <c r="BY2" s="32">
        <v>0</v>
      </c>
      <c r="BZ2" s="32">
        <v>0</v>
      </c>
      <c r="CA2" s="32">
        <v>0</v>
      </c>
      <c r="CB2" s="32">
        <v>0</v>
      </c>
      <c r="CC2" s="32">
        <v>0</v>
      </c>
      <c r="CD2" s="32">
        <v>0</v>
      </c>
      <c r="CE2" s="32">
        <v>0</v>
      </c>
      <c r="CF2" s="32">
        <v>0</v>
      </c>
      <c r="CG2" s="32">
        <v>0</v>
      </c>
      <c r="CH2" s="32">
        <v>0</v>
      </c>
      <c r="CI2" s="32">
        <v>0</v>
      </c>
      <c r="CJ2" s="32">
        <v>0</v>
      </c>
      <c r="CK2" s="32">
        <v>0</v>
      </c>
    </row>
    <row r="3" spans="1:89" x14ac:dyDescent="0.25">
      <c r="A3" t="str">
        <f t="shared" si="0"/>
        <v>AVML</v>
      </c>
      <c r="B3" t="s">
        <v>6</v>
      </c>
      <c r="C3" s="13">
        <f t="shared" si="5"/>
        <v>147</v>
      </c>
      <c r="D3" s="14">
        <f t="shared" si="6"/>
        <v>7375</v>
      </c>
      <c r="E3" s="14">
        <f t="shared" si="7"/>
        <v>3687.5</v>
      </c>
      <c r="F3" s="15">
        <f t="shared" si="1"/>
        <v>147</v>
      </c>
      <c r="G3" s="16">
        <f t="shared" si="2"/>
        <v>3687.5</v>
      </c>
      <c r="H3" s="17">
        <f t="shared" si="3"/>
        <v>0</v>
      </c>
      <c r="I3" s="18">
        <f t="shared" si="4"/>
        <v>0</v>
      </c>
      <c r="J3" s="1"/>
      <c r="K3" s="2"/>
      <c r="L3" s="1"/>
      <c r="M3" s="2"/>
      <c r="N3" s="22"/>
      <c r="O3" s="23"/>
      <c r="P3" s="1"/>
      <c r="Q3" s="2"/>
      <c r="R3" s="1"/>
      <c r="S3" s="2"/>
      <c r="T3" s="1"/>
      <c r="U3" s="2"/>
      <c r="V3" s="1"/>
      <c r="W3" s="2"/>
      <c r="X3" s="2"/>
      <c r="Y3" s="2"/>
      <c r="Z3" s="1"/>
      <c r="AA3" s="2"/>
      <c r="AB3" s="2"/>
      <c r="AC3" s="2"/>
      <c r="AD3" s="1"/>
      <c r="AE3" s="2"/>
      <c r="AF3" s="2"/>
      <c r="AG3" s="2"/>
      <c r="AH3" s="1"/>
      <c r="AI3" s="2"/>
      <c r="AJ3" s="2"/>
      <c r="AK3" s="2"/>
      <c r="AL3" s="1"/>
      <c r="AM3" s="2"/>
      <c r="AN3" s="1"/>
      <c r="AO3" s="2"/>
      <c r="AP3" s="2"/>
      <c r="AQ3" s="2"/>
      <c r="AR3" s="1"/>
      <c r="AS3" s="2"/>
      <c r="AT3" s="2"/>
      <c r="AU3" s="2"/>
      <c r="AV3" s="1"/>
      <c r="AW3" s="2"/>
      <c r="AX3" s="2"/>
      <c r="AY3" s="2"/>
      <c r="AZ3" s="1"/>
      <c r="BA3" s="2"/>
      <c r="BB3" s="2"/>
      <c r="BC3" s="2"/>
      <c r="BD3" s="1"/>
      <c r="BE3" s="2"/>
      <c r="BF3" s="2"/>
      <c r="BG3" s="2"/>
      <c r="BH3" s="1">
        <v>147</v>
      </c>
      <c r="BI3" s="2">
        <v>7375</v>
      </c>
      <c r="BJ3" s="2">
        <v>3687.5</v>
      </c>
      <c r="BK3" s="2">
        <v>3687.5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</row>
    <row r="4" spans="1:89" x14ac:dyDescent="0.25">
      <c r="A4" t="str">
        <f t="shared" si="0"/>
        <v>AVN1</v>
      </c>
      <c r="B4" t="s">
        <v>34</v>
      </c>
      <c r="C4" s="13">
        <f t="shared" si="5"/>
        <v>2</v>
      </c>
      <c r="D4" s="14">
        <f t="shared" si="6"/>
        <v>120</v>
      </c>
      <c r="E4" s="14">
        <f t="shared" si="7"/>
        <v>60</v>
      </c>
      <c r="F4" s="15">
        <f t="shared" si="1"/>
        <v>2</v>
      </c>
      <c r="G4" s="16">
        <f t="shared" si="2"/>
        <v>60</v>
      </c>
      <c r="H4" s="17">
        <f t="shared" si="3"/>
        <v>0</v>
      </c>
      <c r="I4" s="18">
        <f t="shared" si="4"/>
        <v>0</v>
      </c>
      <c r="J4" s="1"/>
      <c r="K4" s="2"/>
      <c r="L4" s="1"/>
      <c r="M4" s="2"/>
      <c r="N4" s="22"/>
      <c r="O4" s="23"/>
      <c r="P4" s="1"/>
      <c r="Q4" s="2"/>
      <c r="R4" s="1"/>
      <c r="S4" s="2"/>
      <c r="T4" s="1"/>
      <c r="U4" s="2"/>
      <c r="V4" s="1"/>
      <c r="W4" s="2"/>
      <c r="X4" s="2"/>
      <c r="Y4" s="2"/>
      <c r="Z4" s="1"/>
      <c r="AA4" s="2"/>
      <c r="AB4" s="2"/>
      <c r="AC4" s="2"/>
      <c r="AD4" s="1"/>
      <c r="AE4" s="2"/>
      <c r="AF4" s="2"/>
      <c r="AG4" s="2"/>
      <c r="AH4" s="1"/>
      <c r="AI4" s="2"/>
      <c r="AJ4" s="2"/>
      <c r="AK4" s="2"/>
      <c r="AL4" s="1"/>
      <c r="AM4" s="2"/>
      <c r="AN4" s="1"/>
      <c r="AO4" s="2"/>
      <c r="AP4" s="2"/>
      <c r="AQ4" s="2"/>
      <c r="AR4" s="1"/>
      <c r="AS4" s="2"/>
      <c r="AT4" s="2"/>
      <c r="AU4" s="2"/>
      <c r="AV4" s="1"/>
      <c r="AW4" s="2"/>
      <c r="AX4" s="2"/>
      <c r="AY4" s="2"/>
      <c r="AZ4" s="1"/>
      <c r="BA4" s="2"/>
      <c r="BB4" s="2"/>
      <c r="BC4" s="2"/>
      <c r="BD4" s="1"/>
      <c r="BE4" s="2"/>
      <c r="BF4" s="2"/>
      <c r="BG4" s="2"/>
      <c r="BH4" s="1">
        <v>2</v>
      </c>
      <c r="BI4" s="2">
        <v>120</v>
      </c>
      <c r="BJ4" s="2">
        <v>60</v>
      </c>
      <c r="BK4" s="2">
        <v>60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</row>
    <row r="5" spans="1:89" x14ac:dyDescent="0.25">
      <c r="A5" t="str">
        <f t="shared" si="0"/>
        <v>AVNO</v>
      </c>
      <c r="B5" t="s">
        <v>7</v>
      </c>
      <c r="C5" s="13">
        <f t="shared" si="5"/>
        <v>93</v>
      </c>
      <c r="D5" s="14">
        <f t="shared" si="6"/>
        <v>4770</v>
      </c>
      <c r="E5" s="14">
        <f t="shared" si="7"/>
        <v>2415.4499999999998</v>
      </c>
      <c r="F5" s="15">
        <f t="shared" si="1"/>
        <v>93</v>
      </c>
      <c r="G5" s="16">
        <f t="shared" si="2"/>
        <v>2415.4499999999998</v>
      </c>
      <c r="H5" s="17">
        <f t="shared" si="3"/>
        <v>0</v>
      </c>
      <c r="I5" s="18">
        <f t="shared" si="4"/>
        <v>0</v>
      </c>
      <c r="J5" s="1"/>
      <c r="K5" s="2"/>
      <c r="L5" s="1"/>
      <c r="M5" s="2"/>
      <c r="N5" s="22"/>
      <c r="O5" s="23"/>
      <c r="P5" s="1"/>
      <c r="Q5" s="2"/>
      <c r="R5" s="1"/>
      <c r="S5" s="2"/>
      <c r="T5" s="1"/>
      <c r="U5" s="2"/>
      <c r="V5" s="1"/>
      <c r="W5" s="2"/>
      <c r="X5" s="2"/>
      <c r="Y5" s="2"/>
      <c r="Z5" s="1"/>
      <c r="AA5" s="2"/>
      <c r="AB5" s="2"/>
      <c r="AC5" s="2"/>
      <c r="AD5" s="1"/>
      <c r="AE5" s="2"/>
      <c r="AF5" s="2"/>
      <c r="AG5" s="2"/>
      <c r="AH5" s="1"/>
      <c r="AI5" s="2"/>
      <c r="AJ5" s="2"/>
      <c r="AK5" s="2"/>
      <c r="AL5" s="1"/>
      <c r="AM5" s="2"/>
      <c r="AN5" s="1"/>
      <c r="AO5" s="2"/>
      <c r="AP5" s="2"/>
      <c r="AQ5" s="2"/>
      <c r="AR5" s="1"/>
      <c r="AS5" s="2"/>
      <c r="AT5" s="2"/>
      <c r="AU5" s="2"/>
      <c r="AV5" s="1"/>
      <c r="AW5" s="2"/>
      <c r="AX5" s="2"/>
      <c r="AY5" s="2"/>
      <c r="AZ5" s="1"/>
      <c r="BA5" s="2"/>
      <c r="BB5" s="2"/>
      <c r="BC5" s="2"/>
      <c r="BD5" s="1"/>
      <c r="BE5" s="2"/>
      <c r="BF5" s="2"/>
      <c r="BG5" s="2"/>
      <c r="BH5" s="1">
        <v>71</v>
      </c>
      <c r="BI5" s="2">
        <v>4770</v>
      </c>
      <c r="BJ5" s="2">
        <v>2385</v>
      </c>
      <c r="BK5" s="2">
        <v>2385</v>
      </c>
      <c r="BL5">
        <v>22</v>
      </c>
      <c r="BM5">
        <v>0</v>
      </c>
      <c r="BN5">
        <v>274.55</v>
      </c>
      <c r="BO5">
        <v>30.45</v>
      </c>
      <c r="BP5">
        <v>17</v>
      </c>
      <c r="BQ5">
        <v>0</v>
      </c>
      <c r="BR5">
        <v>4</v>
      </c>
      <c r="BS5">
        <v>0</v>
      </c>
      <c r="BT5">
        <v>223.2</v>
      </c>
      <c r="BU5">
        <v>16.8</v>
      </c>
      <c r="BV5">
        <v>0</v>
      </c>
      <c r="BW5">
        <v>0</v>
      </c>
      <c r="BX5">
        <v>0</v>
      </c>
      <c r="BY5">
        <v>0</v>
      </c>
      <c r="BZ5">
        <v>1</v>
      </c>
      <c r="CA5">
        <v>0</v>
      </c>
      <c r="CB5">
        <v>51.35</v>
      </c>
      <c r="CC5">
        <v>13.65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</row>
    <row r="6" spans="1:89" x14ac:dyDescent="0.25">
      <c r="A6" t="str">
        <f t="shared" si="0"/>
        <v>AVRO</v>
      </c>
      <c r="B6" t="s">
        <v>28</v>
      </c>
      <c r="C6" s="13">
        <f t="shared" si="5"/>
        <v>0</v>
      </c>
      <c r="D6" s="14">
        <f t="shared" si="6"/>
        <v>0</v>
      </c>
      <c r="E6" s="14">
        <f t="shared" si="7"/>
        <v>0</v>
      </c>
      <c r="F6" s="15">
        <f t="shared" si="1"/>
        <v>0</v>
      </c>
      <c r="G6" s="16">
        <f t="shared" si="2"/>
        <v>0</v>
      </c>
      <c r="H6" s="17">
        <f t="shared" si="3"/>
        <v>0</v>
      </c>
      <c r="I6" s="18">
        <f t="shared" si="4"/>
        <v>0</v>
      </c>
      <c r="J6" s="1"/>
      <c r="K6" s="2"/>
      <c r="L6" s="1"/>
      <c r="M6" s="2"/>
      <c r="N6" s="22"/>
      <c r="O6" s="23"/>
      <c r="P6" s="1"/>
      <c r="Q6" s="2"/>
      <c r="R6" s="1"/>
      <c r="S6" s="2"/>
      <c r="T6" s="1"/>
      <c r="U6" s="2"/>
      <c r="V6" s="1"/>
      <c r="W6" s="2"/>
      <c r="X6" s="2"/>
      <c r="Y6" s="2"/>
      <c r="Z6" s="1"/>
      <c r="AA6" s="2"/>
      <c r="AB6" s="2"/>
      <c r="AC6" s="2"/>
      <c r="AD6" s="1"/>
      <c r="AE6" s="2"/>
      <c r="AF6" s="2"/>
      <c r="AG6" s="2"/>
      <c r="AH6" s="1"/>
      <c r="AI6" s="2"/>
      <c r="AJ6" s="2"/>
      <c r="AK6" s="2"/>
      <c r="AL6" s="1"/>
      <c r="AM6" s="2"/>
      <c r="AN6" s="1"/>
      <c r="AO6" s="2"/>
      <c r="AP6" s="2"/>
      <c r="AQ6" s="2"/>
      <c r="AR6" s="1"/>
      <c r="AS6" s="2"/>
      <c r="AT6" s="2"/>
      <c r="AU6" s="2"/>
      <c r="AV6" s="1"/>
      <c r="AW6" s="2"/>
      <c r="AX6" s="2"/>
      <c r="AY6" s="2"/>
      <c r="AZ6" s="1"/>
      <c r="BA6" s="2"/>
      <c r="BB6" s="2"/>
      <c r="BC6" s="2"/>
      <c r="BD6" s="1"/>
      <c r="BE6" s="2"/>
      <c r="BF6" s="2"/>
      <c r="BG6" s="2"/>
      <c r="BH6" s="1" t="s">
        <v>37</v>
      </c>
      <c r="BI6" s="2" t="s">
        <v>37</v>
      </c>
      <c r="BJ6" s="2" t="s">
        <v>37</v>
      </c>
      <c r="BK6" s="2" t="s">
        <v>37</v>
      </c>
      <c r="BL6" t="s">
        <v>37</v>
      </c>
      <c r="BM6" t="s">
        <v>37</v>
      </c>
      <c r="BN6" t="s">
        <v>37</v>
      </c>
      <c r="BO6" t="s">
        <v>37</v>
      </c>
      <c r="BP6" t="s">
        <v>37</v>
      </c>
      <c r="BQ6" t="s">
        <v>37</v>
      </c>
      <c r="BR6" t="s">
        <v>37</v>
      </c>
      <c r="BS6" t="s">
        <v>37</v>
      </c>
      <c r="BT6" t="s">
        <v>37</v>
      </c>
      <c r="BU6" t="s">
        <v>37</v>
      </c>
      <c r="BV6" t="s">
        <v>37</v>
      </c>
      <c r="BW6" t="s">
        <v>37</v>
      </c>
      <c r="BX6" t="s">
        <v>37</v>
      </c>
      <c r="BY6" t="s">
        <v>37</v>
      </c>
      <c r="BZ6" t="s">
        <v>37</v>
      </c>
      <c r="CA6" t="s">
        <v>37</v>
      </c>
      <c r="CB6" t="s">
        <v>37</v>
      </c>
      <c r="CC6" t="s">
        <v>37</v>
      </c>
      <c r="CD6" t="s">
        <v>37</v>
      </c>
      <c r="CE6" t="s">
        <v>37</v>
      </c>
      <c r="CF6" t="s">
        <v>37</v>
      </c>
      <c r="CG6" t="s">
        <v>37</v>
      </c>
      <c r="CH6" t="s">
        <v>37</v>
      </c>
      <c r="CI6" t="s">
        <v>37</v>
      </c>
      <c r="CJ6" t="s">
        <v>37</v>
      </c>
      <c r="CK6" t="s">
        <v>37</v>
      </c>
    </row>
    <row r="7" spans="1:89" x14ac:dyDescent="0.25">
      <c r="A7" t="str">
        <f t="shared" si="0"/>
        <v>AVSE</v>
      </c>
      <c r="B7" t="s">
        <v>0</v>
      </c>
      <c r="C7" s="13">
        <f t="shared" si="5"/>
        <v>1152</v>
      </c>
      <c r="D7" s="14">
        <f t="shared" si="6"/>
        <v>685</v>
      </c>
      <c r="E7" s="14">
        <f t="shared" si="7"/>
        <v>1844</v>
      </c>
      <c r="F7" s="15">
        <f t="shared" si="1"/>
        <v>1152</v>
      </c>
      <c r="G7" s="16">
        <f t="shared" si="2"/>
        <v>1844</v>
      </c>
      <c r="H7" s="17">
        <f t="shared" si="3"/>
        <v>0</v>
      </c>
      <c r="I7" s="18">
        <f t="shared" si="4"/>
        <v>0</v>
      </c>
      <c r="J7" s="1"/>
      <c r="K7" s="2"/>
      <c r="L7" s="1"/>
      <c r="M7" s="2"/>
      <c r="N7" s="22"/>
      <c r="O7" s="23"/>
      <c r="P7" s="1"/>
      <c r="Q7" s="2"/>
      <c r="R7" s="1"/>
      <c r="S7" s="2"/>
      <c r="T7" s="1"/>
      <c r="U7" s="2"/>
      <c r="V7" s="1"/>
      <c r="W7" s="2"/>
      <c r="X7" s="2"/>
      <c r="Y7" s="2"/>
      <c r="Z7" s="1"/>
      <c r="AA7" s="2"/>
      <c r="AB7" s="2"/>
      <c r="AC7" s="2"/>
      <c r="AD7" s="1"/>
      <c r="AE7" s="2"/>
      <c r="AF7" s="2"/>
      <c r="AG7" s="2"/>
      <c r="AH7" s="1"/>
      <c r="AI7" s="2"/>
      <c r="AJ7" s="2"/>
      <c r="AK7" s="2"/>
      <c r="AL7" s="1"/>
      <c r="AM7" s="2"/>
      <c r="AN7" s="1"/>
      <c r="AO7" s="2"/>
      <c r="AP7" s="2"/>
      <c r="AQ7" s="2"/>
      <c r="AR7" s="1"/>
      <c r="AS7" s="2"/>
      <c r="AT7" s="2"/>
      <c r="AU7" s="2"/>
      <c r="AV7" s="1"/>
      <c r="AW7" s="2"/>
      <c r="AX7" s="2"/>
      <c r="AY7" s="2"/>
      <c r="AZ7" s="1"/>
      <c r="BA7" s="2"/>
      <c r="BB7" s="2"/>
      <c r="BC7" s="2"/>
      <c r="BD7" s="1"/>
      <c r="BE7" s="2"/>
      <c r="BF7" s="2"/>
      <c r="BG7" s="2"/>
      <c r="BH7" s="1">
        <v>12</v>
      </c>
      <c r="BI7" s="2">
        <v>685</v>
      </c>
      <c r="BJ7" s="2">
        <v>342.5</v>
      </c>
      <c r="BK7" s="2">
        <v>342.5</v>
      </c>
      <c r="BL7">
        <v>1140</v>
      </c>
      <c r="BM7">
        <v>0</v>
      </c>
      <c r="BN7">
        <v>12617.15</v>
      </c>
      <c r="BO7">
        <v>1501.5</v>
      </c>
      <c r="BP7">
        <v>904</v>
      </c>
      <c r="BQ7">
        <v>0</v>
      </c>
      <c r="BR7">
        <v>146</v>
      </c>
      <c r="BS7">
        <v>0</v>
      </c>
      <c r="BT7">
        <v>8146.8</v>
      </c>
      <c r="BU7">
        <v>640.15</v>
      </c>
      <c r="BV7">
        <v>69</v>
      </c>
      <c r="BW7">
        <v>0</v>
      </c>
      <c r="BX7">
        <v>3538.9</v>
      </c>
      <c r="BY7">
        <v>592.9</v>
      </c>
      <c r="BZ7">
        <v>18</v>
      </c>
      <c r="CA7">
        <v>0</v>
      </c>
      <c r="CB7">
        <v>801.85</v>
      </c>
      <c r="CC7">
        <v>215.25</v>
      </c>
      <c r="CD7">
        <v>3</v>
      </c>
      <c r="CE7">
        <v>0</v>
      </c>
      <c r="CF7">
        <v>129.6</v>
      </c>
      <c r="CG7">
        <v>53.2</v>
      </c>
      <c r="CH7">
        <v>0</v>
      </c>
      <c r="CI7">
        <v>0</v>
      </c>
      <c r="CJ7">
        <v>0</v>
      </c>
      <c r="CK7">
        <v>0</v>
      </c>
    </row>
    <row r="8" spans="1:89" x14ac:dyDescent="0.25">
      <c r="A8" t="str">
        <f t="shared" si="0"/>
        <v>AVT1</v>
      </c>
      <c r="B8" t="s">
        <v>1</v>
      </c>
      <c r="C8" s="13">
        <f t="shared" si="5"/>
        <v>5154</v>
      </c>
      <c r="D8" s="14">
        <f t="shared" si="6"/>
        <v>13255</v>
      </c>
      <c r="E8" s="14">
        <f t="shared" si="7"/>
        <v>16772.25</v>
      </c>
      <c r="F8" s="15">
        <f t="shared" si="1"/>
        <v>5154</v>
      </c>
      <c r="G8" s="16">
        <f t="shared" si="2"/>
        <v>16772.25</v>
      </c>
      <c r="H8" s="17">
        <f t="shared" si="3"/>
        <v>0</v>
      </c>
      <c r="I8" s="18">
        <f t="shared" si="4"/>
        <v>0</v>
      </c>
      <c r="J8" s="1"/>
      <c r="K8" s="2"/>
      <c r="L8" s="1"/>
      <c r="M8" s="2"/>
      <c r="N8" s="22"/>
      <c r="O8" s="23"/>
      <c r="P8" s="1"/>
      <c r="Q8" s="2"/>
      <c r="R8" s="1"/>
      <c r="S8" s="2"/>
      <c r="T8" s="1"/>
      <c r="U8" s="2"/>
      <c r="V8" s="1"/>
      <c r="W8" s="2"/>
      <c r="X8" s="2"/>
      <c r="Y8" s="2"/>
      <c r="Z8" s="1"/>
      <c r="AA8" s="2"/>
      <c r="AB8" s="2"/>
      <c r="AC8" s="2"/>
      <c r="AD8" s="1"/>
      <c r="AE8" s="2"/>
      <c r="AF8" s="2"/>
      <c r="AG8" s="2"/>
      <c r="AH8" s="1"/>
      <c r="AI8" s="2"/>
      <c r="AJ8" s="2"/>
      <c r="AK8" s="2"/>
      <c r="AL8" s="1"/>
      <c r="AM8" s="2"/>
      <c r="AN8" s="1"/>
      <c r="AO8" s="2"/>
      <c r="AP8" s="2"/>
      <c r="AQ8" s="2"/>
      <c r="AR8" s="1"/>
      <c r="AS8" s="2"/>
      <c r="AT8" s="2"/>
      <c r="AU8" s="2"/>
      <c r="AV8" s="1"/>
      <c r="AW8" s="2"/>
      <c r="AX8" s="2"/>
      <c r="AY8" s="2"/>
      <c r="AZ8" s="1"/>
      <c r="BA8" s="2"/>
      <c r="BB8" s="2"/>
      <c r="BC8" s="2"/>
      <c r="BD8" s="1"/>
      <c r="BE8" s="2"/>
      <c r="BF8" s="2"/>
      <c r="BG8" s="2"/>
      <c r="BH8" s="1">
        <v>241</v>
      </c>
      <c r="BI8" s="2">
        <v>13255</v>
      </c>
      <c r="BJ8" s="2">
        <v>6627.5</v>
      </c>
      <c r="BK8" s="2">
        <v>6627.5</v>
      </c>
      <c r="BL8">
        <v>4913</v>
      </c>
      <c r="BM8">
        <v>0</v>
      </c>
      <c r="BN8">
        <v>76979.100000000006</v>
      </c>
      <c r="BO8">
        <v>10144.75</v>
      </c>
      <c r="BP8">
        <v>3329</v>
      </c>
      <c r="BQ8">
        <v>0</v>
      </c>
      <c r="BR8">
        <v>938</v>
      </c>
      <c r="BS8">
        <v>0</v>
      </c>
      <c r="BT8">
        <v>47978.7</v>
      </c>
      <c r="BU8">
        <v>3611.3</v>
      </c>
      <c r="BV8">
        <v>390</v>
      </c>
      <c r="BW8">
        <v>0</v>
      </c>
      <c r="BX8">
        <v>18450.849999999999</v>
      </c>
      <c r="BY8">
        <v>3003</v>
      </c>
      <c r="BZ8">
        <v>157</v>
      </c>
      <c r="CA8">
        <v>0</v>
      </c>
      <c r="CB8">
        <v>6821.65</v>
      </c>
      <c r="CC8">
        <v>1813.35</v>
      </c>
      <c r="CD8">
        <v>49</v>
      </c>
      <c r="CE8">
        <v>0</v>
      </c>
      <c r="CF8">
        <v>1940.4</v>
      </c>
      <c r="CG8">
        <v>754.6</v>
      </c>
      <c r="CH8">
        <v>50</v>
      </c>
      <c r="CI8">
        <v>0</v>
      </c>
      <c r="CJ8">
        <v>1787.5</v>
      </c>
      <c r="CK8">
        <v>962.5</v>
      </c>
    </row>
    <row r="9" spans="1:89" x14ac:dyDescent="0.25">
      <c r="A9" t="str">
        <f t="shared" si="0"/>
        <v>AVT2</v>
      </c>
      <c r="B9" t="s">
        <v>3</v>
      </c>
      <c r="C9" s="13">
        <f t="shared" si="5"/>
        <v>1294</v>
      </c>
      <c r="D9" s="14">
        <f t="shared" si="6"/>
        <v>3600</v>
      </c>
      <c r="E9" s="14">
        <f t="shared" si="7"/>
        <v>4471.2</v>
      </c>
      <c r="F9" s="15">
        <f t="shared" si="1"/>
        <v>1294</v>
      </c>
      <c r="G9" s="16">
        <f t="shared" si="2"/>
        <v>4471.2</v>
      </c>
      <c r="H9" s="17">
        <f t="shared" si="3"/>
        <v>0</v>
      </c>
      <c r="I9" s="18">
        <f t="shared" si="4"/>
        <v>0</v>
      </c>
      <c r="J9" s="1"/>
      <c r="K9" s="2"/>
      <c r="L9" s="1"/>
      <c r="M9" s="2"/>
      <c r="N9" s="22"/>
      <c r="O9" s="23"/>
      <c r="P9" s="1"/>
      <c r="Q9" s="2"/>
      <c r="R9" s="1"/>
      <c r="S9" s="2"/>
      <c r="T9" s="1"/>
      <c r="U9" s="2"/>
      <c r="V9" s="1"/>
      <c r="W9" s="2"/>
      <c r="X9" s="2"/>
      <c r="Y9" s="2"/>
      <c r="Z9" s="1"/>
      <c r="AA9" s="2"/>
      <c r="AB9" s="2"/>
      <c r="AC9" s="2"/>
      <c r="AD9" s="1"/>
      <c r="AE9" s="2"/>
      <c r="AF9" s="2"/>
      <c r="AG9" s="2"/>
      <c r="AH9" s="1"/>
      <c r="AI9" s="2"/>
      <c r="AJ9" s="2"/>
      <c r="AK9" s="2"/>
      <c r="AL9" s="1"/>
      <c r="AM9" s="2"/>
      <c r="AN9" s="1"/>
      <c r="AO9" s="2"/>
      <c r="AP9" s="2"/>
      <c r="AQ9" s="2"/>
      <c r="AR9" s="1"/>
      <c r="AS9" s="2"/>
      <c r="AT9" s="2"/>
      <c r="AU9" s="2"/>
      <c r="AV9" s="1"/>
      <c r="AW9" s="2"/>
      <c r="AX9" s="2"/>
      <c r="AY9" s="2"/>
      <c r="AZ9" s="1"/>
      <c r="BA9" s="2"/>
      <c r="BB9" s="2"/>
      <c r="BC9" s="2"/>
      <c r="BD9" s="1"/>
      <c r="BE9" s="2"/>
      <c r="BF9" s="2"/>
      <c r="BG9" s="2"/>
      <c r="BH9" s="1">
        <v>80</v>
      </c>
      <c r="BI9" s="2">
        <v>3600</v>
      </c>
      <c r="BJ9" s="2">
        <v>1800</v>
      </c>
      <c r="BK9" s="2">
        <v>1800</v>
      </c>
      <c r="BL9">
        <v>1214</v>
      </c>
      <c r="BM9">
        <v>0</v>
      </c>
      <c r="BN9">
        <v>18523.8</v>
      </c>
      <c r="BO9">
        <v>2671.2</v>
      </c>
      <c r="BP9">
        <v>743</v>
      </c>
      <c r="BQ9">
        <v>0</v>
      </c>
      <c r="BR9">
        <v>257</v>
      </c>
      <c r="BS9">
        <v>0</v>
      </c>
      <c r="BT9">
        <v>10755.45</v>
      </c>
      <c r="BU9">
        <v>809.55</v>
      </c>
      <c r="BV9">
        <v>116</v>
      </c>
      <c r="BW9">
        <v>0</v>
      </c>
      <c r="BX9">
        <v>4489.2</v>
      </c>
      <c r="BY9">
        <v>730.8</v>
      </c>
      <c r="BZ9">
        <v>49</v>
      </c>
      <c r="CA9">
        <v>0</v>
      </c>
      <c r="CB9">
        <v>1741.95</v>
      </c>
      <c r="CC9">
        <v>463.05</v>
      </c>
      <c r="CD9">
        <v>33</v>
      </c>
      <c r="CE9">
        <v>0</v>
      </c>
      <c r="CF9">
        <v>1069.2</v>
      </c>
      <c r="CG9">
        <v>415.8</v>
      </c>
      <c r="CH9">
        <v>16</v>
      </c>
      <c r="CI9">
        <v>0</v>
      </c>
      <c r="CJ9">
        <v>468</v>
      </c>
      <c r="CK9">
        <v>252</v>
      </c>
    </row>
    <row r="10" spans="1:89" x14ac:dyDescent="0.25">
      <c r="A10" t="str">
        <f t="shared" si="0"/>
        <v>AVTA</v>
      </c>
      <c r="B10" t="s">
        <v>5</v>
      </c>
      <c r="C10" s="13">
        <f t="shared" si="5"/>
        <v>2012</v>
      </c>
      <c r="D10" s="14">
        <f t="shared" si="6"/>
        <v>1585</v>
      </c>
      <c r="E10" s="14">
        <f t="shared" si="7"/>
        <v>5479.7</v>
      </c>
      <c r="F10" s="15">
        <f t="shared" si="1"/>
        <v>2012</v>
      </c>
      <c r="G10" s="16">
        <f t="shared" si="2"/>
        <v>5479.7</v>
      </c>
      <c r="H10" s="17">
        <f t="shared" si="3"/>
        <v>0</v>
      </c>
      <c r="I10" s="18">
        <f t="shared" si="4"/>
        <v>0</v>
      </c>
      <c r="J10" s="1"/>
      <c r="K10" s="2"/>
      <c r="L10" s="1"/>
      <c r="M10" s="2"/>
      <c r="N10" s="22"/>
      <c r="O10" s="23"/>
      <c r="P10" s="1"/>
      <c r="Q10" s="2"/>
      <c r="R10" s="1"/>
      <c r="S10" s="2"/>
      <c r="T10" s="1"/>
      <c r="U10" s="2"/>
      <c r="V10" s="1"/>
      <c r="W10" s="2"/>
      <c r="X10" s="2"/>
      <c r="Y10" s="2"/>
      <c r="Z10" s="1"/>
      <c r="AA10" s="2"/>
      <c r="AB10" s="2"/>
      <c r="AC10" s="2"/>
      <c r="AD10" s="1"/>
      <c r="AE10" s="2"/>
      <c r="AF10" s="2"/>
      <c r="AG10" s="2"/>
      <c r="AH10" s="1"/>
      <c r="AI10" s="2"/>
      <c r="AJ10" s="2"/>
      <c r="AK10" s="2"/>
      <c r="AL10" s="1"/>
      <c r="AM10" s="2"/>
      <c r="AN10" s="1"/>
      <c r="AO10" s="2"/>
      <c r="AP10" s="2"/>
      <c r="AQ10" s="2"/>
      <c r="AR10" s="1"/>
      <c r="AS10" s="2"/>
      <c r="AT10" s="2"/>
      <c r="AU10" s="2"/>
      <c r="AV10" s="1"/>
      <c r="AW10" s="2"/>
      <c r="AX10" s="2"/>
      <c r="AY10" s="2"/>
      <c r="AZ10" s="1"/>
      <c r="BA10" s="2"/>
      <c r="BB10" s="2"/>
      <c r="BC10" s="2"/>
      <c r="BD10" s="1"/>
      <c r="BE10" s="2"/>
      <c r="BF10" s="2"/>
      <c r="BG10" s="2"/>
      <c r="BH10" s="1">
        <v>31</v>
      </c>
      <c r="BI10" s="2">
        <v>1585</v>
      </c>
      <c r="BJ10" s="2">
        <v>792.5</v>
      </c>
      <c r="BK10" s="2">
        <v>792.5</v>
      </c>
      <c r="BL10">
        <v>1981</v>
      </c>
      <c r="BM10">
        <v>0</v>
      </c>
      <c r="BN10">
        <v>32912.800000000003</v>
      </c>
      <c r="BO10">
        <v>4687.2</v>
      </c>
      <c r="BP10">
        <v>1293</v>
      </c>
      <c r="BQ10">
        <v>0</v>
      </c>
      <c r="BR10">
        <v>383</v>
      </c>
      <c r="BS10">
        <v>0</v>
      </c>
      <c r="BT10">
        <v>19357.95</v>
      </c>
      <c r="BU10">
        <v>1457.05</v>
      </c>
      <c r="BV10">
        <v>156</v>
      </c>
      <c r="BW10">
        <v>0</v>
      </c>
      <c r="BX10">
        <v>7404.6</v>
      </c>
      <c r="BY10">
        <v>1205.4000000000001</v>
      </c>
      <c r="BZ10">
        <v>93</v>
      </c>
      <c r="CA10">
        <v>0</v>
      </c>
      <c r="CB10">
        <v>4032.95</v>
      </c>
      <c r="CC10">
        <v>1072.05</v>
      </c>
      <c r="CD10">
        <v>31</v>
      </c>
      <c r="CE10">
        <v>0</v>
      </c>
      <c r="CF10">
        <v>1252.8</v>
      </c>
      <c r="CG10">
        <v>487.2</v>
      </c>
      <c r="CH10">
        <v>25</v>
      </c>
      <c r="CI10">
        <v>0</v>
      </c>
      <c r="CJ10">
        <v>864.5</v>
      </c>
      <c r="CK10">
        <v>465.5</v>
      </c>
    </row>
    <row r="11" spans="1:89" x14ac:dyDescent="0.25">
      <c r="A11" t="str">
        <f t="shared" si="0"/>
        <v>AVTL</v>
      </c>
      <c r="B11" t="s">
        <v>8</v>
      </c>
      <c r="C11" s="13">
        <f t="shared" si="5"/>
        <v>4525</v>
      </c>
      <c r="D11" s="14">
        <f t="shared" si="6"/>
        <v>9240</v>
      </c>
      <c r="E11" s="14">
        <f t="shared" si="7"/>
        <v>16728.25</v>
      </c>
      <c r="F11" s="15">
        <f t="shared" si="1"/>
        <v>4525</v>
      </c>
      <c r="G11" s="16">
        <f t="shared" si="2"/>
        <v>16728.25</v>
      </c>
      <c r="H11" s="17">
        <f t="shared" si="3"/>
        <v>0</v>
      </c>
      <c r="I11" s="18">
        <f t="shared" si="4"/>
        <v>0</v>
      </c>
      <c r="J11" s="1"/>
      <c r="K11" s="2"/>
      <c r="L11" s="1"/>
      <c r="M11" s="2"/>
      <c r="N11" s="22"/>
      <c r="O11" s="23"/>
      <c r="P11" s="1"/>
      <c r="Q11" s="2"/>
      <c r="R11" s="1"/>
      <c r="S11" s="2"/>
      <c r="T11" s="1"/>
      <c r="U11" s="2"/>
      <c r="V11" s="1"/>
      <c r="W11" s="2"/>
      <c r="X11" s="2"/>
      <c r="Y11" s="2"/>
      <c r="Z11" s="1"/>
      <c r="AA11" s="2"/>
      <c r="AB11" s="2"/>
      <c r="AC11" s="2"/>
      <c r="AD11" s="1"/>
      <c r="AE11" s="2"/>
      <c r="AF11" s="2"/>
      <c r="AG11" s="2"/>
      <c r="AH11" s="1"/>
      <c r="AI11" s="2"/>
      <c r="AJ11" s="2"/>
      <c r="AK11" s="2"/>
      <c r="AL11" s="1"/>
      <c r="AM11" s="2"/>
      <c r="AN11" s="1"/>
      <c r="AO11" s="2"/>
      <c r="AP11" s="2"/>
      <c r="AQ11" s="2"/>
      <c r="AR11" s="1"/>
      <c r="AS11" s="2"/>
      <c r="AT11" s="2"/>
      <c r="AU11" s="2"/>
      <c r="AV11" s="1"/>
      <c r="AW11" s="2"/>
      <c r="AX11" s="2"/>
      <c r="AY11" s="2"/>
      <c r="AZ11" s="1"/>
      <c r="BA11" s="2"/>
      <c r="BB11" s="2"/>
      <c r="BC11" s="2"/>
      <c r="BD11" s="1"/>
      <c r="BE11" s="2"/>
      <c r="BF11" s="2"/>
      <c r="BG11" s="2"/>
      <c r="BH11" s="1">
        <v>168</v>
      </c>
      <c r="BI11" s="2">
        <v>9240</v>
      </c>
      <c r="BJ11" s="2">
        <v>4620</v>
      </c>
      <c r="BK11" s="2">
        <v>4620</v>
      </c>
      <c r="BL11">
        <v>4357</v>
      </c>
      <c r="BM11">
        <v>0</v>
      </c>
      <c r="BN11">
        <v>81281.75</v>
      </c>
      <c r="BO11">
        <v>12108.25</v>
      </c>
      <c r="BP11">
        <v>2659</v>
      </c>
      <c r="BQ11">
        <v>0</v>
      </c>
      <c r="BR11">
        <v>881</v>
      </c>
      <c r="BS11">
        <v>0</v>
      </c>
      <c r="BT11">
        <v>45063.15</v>
      </c>
      <c r="BU11">
        <v>3391.85</v>
      </c>
      <c r="BV11">
        <v>442</v>
      </c>
      <c r="BW11">
        <v>0</v>
      </c>
      <c r="BX11">
        <v>20906.599999999999</v>
      </c>
      <c r="BY11">
        <v>3403.4</v>
      </c>
      <c r="BZ11">
        <v>197</v>
      </c>
      <c r="CA11">
        <v>0</v>
      </c>
      <c r="CB11">
        <v>8559.65</v>
      </c>
      <c r="CC11">
        <v>2275.35</v>
      </c>
      <c r="CD11">
        <v>101</v>
      </c>
      <c r="CE11">
        <v>0</v>
      </c>
      <c r="CF11">
        <v>3999.6</v>
      </c>
      <c r="CG11">
        <v>1555.4</v>
      </c>
      <c r="CH11">
        <v>77</v>
      </c>
      <c r="CI11">
        <v>0</v>
      </c>
      <c r="CJ11">
        <v>2752.75</v>
      </c>
      <c r="CK11">
        <v>1482.25</v>
      </c>
    </row>
    <row r="12" spans="1:89" x14ac:dyDescent="0.25">
      <c r="A12" t="str">
        <f t="shared" si="0"/>
        <v>AVTM</v>
      </c>
      <c r="B12" t="s">
        <v>39</v>
      </c>
      <c r="C12" s="13">
        <f t="shared" si="5"/>
        <v>20</v>
      </c>
      <c r="D12" s="14">
        <f t="shared" si="6"/>
        <v>1190</v>
      </c>
      <c r="E12" s="14">
        <f t="shared" si="7"/>
        <v>595</v>
      </c>
      <c r="F12" s="15">
        <f t="shared" si="1"/>
        <v>20</v>
      </c>
      <c r="G12" s="16">
        <f t="shared" si="2"/>
        <v>595</v>
      </c>
      <c r="H12" s="17">
        <f t="shared" si="3"/>
        <v>0</v>
      </c>
      <c r="I12" s="18">
        <f t="shared" si="4"/>
        <v>0</v>
      </c>
      <c r="J12" s="1"/>
      <c r="K12" s="2"/>
      <c r="L12" s="1"/>
      <c r="M12" s="2"/>
      <c r="N12" s="22"/>
      <c r="O12" s="23"/>
      <c r="P12" s="1"/>
      <c r="Q12" s="2"/>
      <c r="R12" s="1"/>
      <c r="S12" s="2"/>
      <c r="T12" s="1"/>
      <c r="U12" s="2"/>
      <c r="V12" s="1"/>
      <c r="W12" s="2"/>
      <c r="X12" s="2"/>
      <c r="Y12" s="2"/>
      <c r="Z12" s="1"/>
      <c r="AA12" s="2"/>
      <c r="AB12" s="2"/>
      <c r="AC12" s="2"/>
      <c r="AD12" s="1"/>
      <c r="AE12" s="2"/>
      <c r="AF12" s="2"/>
      <c r="AG12" s="2"/>
      <c r="AH12" s="1"/>
      <c r="AI12" s="2"/>
      <c r="AJ12" s="2"/>
      <c r="AK12" s="2"/>
      <c r="AL12" s="1"/>
      <c r="AM12" s="2"/>
      <c r="AN12" s="1"/>
      <c r="AO12" s="2"/>
      <c r="AP12" s="2"/>
      <c r="AQ12" s="2"/>
      <c r="AR12" s="1"/>
      <c r="AS12" s="2"/>
      <c r="AT12" s="2"/>
      <c r="AU12" s="2"/>
      <c r="AV12" s="1"/>
      <c r="AW12" s="2"/>
      <c r="AX12" s="2"/>
      <c r="AY12" s="2"/>
      <c r="AZ12" s="1"/>
      <c r="BA12" s="2"/>
      <c r="BB12" s="2"/>
      <c r="BC12" s="2"/>
      <c r="BD12" s="1"/>
      <c r="BE12" s="2"/>
      <c r="BF12" s="2"/>
      <c r="BG12" s="2"/>
      <c r="BH12" s="1">
        <v>20</v>
      </c>
      <c r="BI12" s="2">
        <v>1190</v>
      </c>
      <c r="BJ12" s="2">
        <v>595</v>
      </c>
      <c r="BK12" s="2">
        <v>595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</row>
    <row r="13" spans="1:89" x14ac:dyDescent="0.25">
      <c r="A13" t="str">
        <f t="shared" ref="A13:A19" si="8">LEFT(B13,SEARCH("_",B13)-1)</f>
        <v>RAEX</v>
      </c>
      <c r="B13" t="s">
        <v>40</v>
      </c>
      <c r="C13" s="13">
        <f t="shared" ref="C13:C16" si="9">IFERROR(J13+V13+AH13+BH13+BL13,0)</f>
        <v>9</v>
      </c>
      <c r="D13" s="14">
        <f t="shared" ref="D13:D16" si="10">IFERROR(K13+W13+AI13+BI13+BM13,0)</f>
        <v>0</v>
      </c>
      <c r="E13" s="14">
        <f t="shared" ref="E13:E16" si="11">IFERROR(BK13+AK13+Y13+K13+BO13,0)</f>
        <v>23.1</v>
      </c>
      <c r="F13" s="15">
        <f t="shared" ref="F13:F16" si="12">IFERROR(V13+AH13+BH13+BL13,0)</f>
        <v>9</v>
      </c>
      <c r="G13" s="16">
        <f t="shared" ref="G13:G16" si="13">IFERROR(AK13+Y13+BK13+BO13,0)</f>
        <v>23.1</v>
      </c>
      <c r="H13" s="17">
        <f t="shared" ref="H13:H22" si="14">IFERROR(L13+P13+R13+T13,0)</f>
        <v>0</v>
      </c>
      <c r="I13" s="18">
        <f t="shared" ref="I13:I22" si="15">IFERROR(M13+Q13+S13+U13,0)</f>
        <v>0</v>
      </c>
      <c r="J13" s="1"/>
      <c r="K13" s="2"/>
      <c r="L13" s="1"/>
      <c r="M13" s="2"/>
      <c r="N13" s="22"/>
      <c r="O13" s="23"/>
      <c r="P13" s="1"/>
      <c r="Q13" s="2"/>
      <c r="R13" s="1"/>
      <c r="S13" s="2"/>
      <c r="T13" s="1"/>
      <c r="U13" s="2"/>
      <c r="V13" s="1"/>
      <c r="W13" s="2"/>
      <c r="X13" s="2"/>
      <c r="Y13" s="2"/>
      <c r="Z13" s="1"/>
      <c r="AA13" s="2"/>
      <c r="AB13" s="2"/>
      <c r="AC13" s="2"/>
      <c r="AD13" s="1"/>
      <c r="AE13" s="2"/>
      <c r="AF13" s="2"/>
      <c r="AG13" s="2"/>
      <c r="AH13" s="1"/>
      <c r="AI13" s="2"/>
      <c r="AJ13" s="2"/>
      <c r="AK13" s="2"/>
      <c r="AL13" s="1"/>
      <c r="AM13" s="2"/>
      <c r="AN13" s="1"/>
      <c r="AO13" s="2"/>
      <c r="AP13" s="2"/>
      <c r="AQ13" s="2"/>
      <c r="AR13" s="1"/>
      <c r="AS13" s="2"/>
      <c r="AT13" s="2"/>
      <c r="AU13" s="2"/>
      <c r="AV13" s="1"/>
      <c r="AW13" s="2"/>
      <c r="AX13" s="2"/>
      <c r="AY13" s="2"/>
      <c r="AZ13" s="1"/>
      <c r="BA13" s="2"/>
      <c r="BB13" s="2"/>
      <c r="BC13" s="2"/>
      <c r="BD13" s="1"/>
      <c r="BE13" s="2"/>
      <c r="BF13" s="2"/>
      <c r="BG13" s="2"/>
      <c r="BH13" s="1">
        <v>0</v>
      </c>
      <c r="BI13" s="2">
        <v>0</v>
      </c>
      <c r="BJ13" s="2">
        <v>0</v>
      </c>
      <c r="BK13" s="2">
        <v>0</v>
      </c>
      <c r="BL13">
        <v>9</v>
      </c>
      <c r="BM13">
        <v>0</v>
      </c>
      <c r="BN13">
        <v>306.89999999999998</v>
      </c>
      <c r="BO13">
        <v>23.1</v>
      </c>
      <c r="BP13">
        <v>8</v>
      </c>
      <c r="BQ13">
        <v>0</v>
      </c>
      <c r="BR13">
        <v>1</v>
      </c>
      <c r="BS13">
        <v>0</v>
      </c>
      <c r="BT13">
        <v>306.89999999999998</v>
      </c>
      <c r="BU13">
        <v>23.1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</row>
    <row r="14" spans="1:89" s="32" customFormat="1" x14ac:dyDescent="0.25">
      <c r="A14" s="32" t="str">
        <f t="shared" si="8"/>
        <v>RAT0</v>
      </c>
      <c r="B14" s="32" t="s">
        <v>29</v>
      </c>
      <c r="C14" s="45">
        <f>SUM(J14,V14,AH14,BH14,BL14)</f>
        <v>61743</v>
      </c>
      <c r="D14" s="46">
        <f>SUM(K14,W14,AI14,BI14,BM14)</f>
        <v>0</v>
      </c>
      <c r="E14" s="46">
        <f>SUM(BK14,AK14,Y14,K14,BO14)</f>
        <v>161153.07999999999</v>
      </c>
      <c r="F14" s="35">
        <f t="shared" si="12"/>
        <v>0</v>
      </c>
      <c r="G14" s="36">
        <f t="shared" si="13"/>
        <v>0</v>
      </c>
      <c r="H14" s="37">
        <f t="shared" si="14"/>
        <v>0</v>
      </c>
      <c r="I14" s="38">
        <f t="shared" si="15"/>
        <v>0</v>
      </c>
      <c r="J14" s="39"/>
      <c r="K14" s="40"/>
      <c r="L14" s="39"/>
      <c r="M14" s="40"/>
      <c r="N14" s="41"/>
      <c r="O14" s="42"/>
      <c r="P14" s="39"/>
      <c r="Q14" s="40"/>
      <c r="R14" s="39"/>
      <c r="S14" s="40"/>
      <c r="T14" s="39"/>
      <c r="U14" s="40"/>
      <c r="V14" s="39"/>
      <c r="W14" s="40"/>
      <c r="X14" s="40"/>
      <c r="Y14" s="40"/>
      <c r="Z14" s="39"/>
      <c r="AA14" s="40"/>
      <c r="AB14" s="40"/>
      <c r="AC14" s="40"/>
      <c r="AD14" s="39"/>
      <c r="AE14" s="40"/>
      <c r="AF14" s="40"/>
      <c r="AG14" s="40"/>
      <c r="AH14" s="39"/>
      <c r="AI14" s="40"/>
      <c r="AJ14" s="40"/>
      <c r="AK14" s="40"/>
      <c r="AL14" s="39"/>
      <c r="AM14" s="40"/>
      <c r="AN14" s="39"/>
      <c r="AO14" s="40"/>
      <c r="AP14" s="40"/>
      <c r="AQ14" s="40"/>
      <c r="AR14" s="39"/>
      <c r="AS14" s="40"/>
      <c r="AT14" s="40"/>
      <c r="AU14" s="40"/>
      <c r="AV14" s="39"/>
      <c r="AW14" s="40"/>
      <c r="AX14" s="40"/>
      <c r="AY14" s="40"/>
      <c r="AZ14" s="39"/>
      <c r="BA14" s="40"/>
      <c r="BB14" s="40"/>
      <c r="BC14" s="40"/>
      <c r="BD14" s="39"/>
      <c r="BE14" s="40"/>
      <c r="BF14" s="40"/>
      <c r="BG14" s="40"/>
      <c r="BH14" s="39" t="s">
        <v>37</v>
      </c>
      <c r="BI14" s="40" t="s">
        <v>37</v>
      </c>
      <c r="BJ14" s="40" t="s">
        <v>37</v>
      </c>
      <c r="BK14" s="40" t="s">
        <v>37</v>
      </c>
      <c r="BL14" s="32">
        <v>61743</v>
      </c>
      <c r="BM14" s="32">
        <v>0</v>
      </c>
      <c r="BN14" s="32">
        <v>1249499.79</v>
      </c>
      <c r="BO14" s="32">
        <v>161153.07999999999</v>
      </c>
      <c r="BP14" s="32">
        <v>41633</v>
      </c>
      <c r="BQ14" s="32">
        <v>0</v>
      </c>
      <c r="BR14" s="32">
        <v>11991</v>
      </c>
      <c r="BS14" s="32">
        <v>0</v>
      </c>
      <c r="BT14" s="32">
        <v>773310.03</v>
      </c>
      <c r="BU14" s="32">
        <v>59089.67</v>
      </c>
      <c r="BV14" s="32">
        <v>5273</v>
      </c>
      <c r="BW14" s="32">
        <v>0</v>
      </c>
      <c r="BX14" s="32">
        <v>319205.34000000003</v>
      </c>
      <c r="BY14" s="32">
        <v>52654.98</v>
      </c>
      <c r="BZ14" s="32">
        <v>2025</v>
      </c>
      <c r="CA14" s="32">
        <v>0</v>
      </c>
      <c r="CB14" s="32">
        <v>114694.45</v>
      </c>
      <c r="CC14" s="32">
        <v>30986.2</v>
      </c>
      <c r="CD14" s="32">
        <v>554</v>
      </c>
      <c r="CE14" s="32">
        <v>0</v>
      </c>
      <c r="CF14" s="32">
        <v>30050.16</v>
      </c>
      <c r="CG14" s="32">
        <v>11831.54</v>
      </c>
      <c r="CH14" s="32">
        <v>267</v>
      </c>
      <c r="CI14" s="32">
        <v>0</v>
      </c>
      <c r="CJ14" s="32">
        <v>12239.81</v>
      </c>
      <c r="CK14" s="32">
        <v>6590.69</v>
      </c>
    </row>
    <row r="15" spans="1:89" s="32" customFormat="1" x14ac:dyDescent="0.25">
      <c r="A15" s="32" t="str">
        <f t="shared" si="8"/>
        <v>RAT0</v>
      </c>
      <c r="B15" s="32" t="s">
        <v>30</v>
      </c>
      <c r="C15" s="33">
        <f>SUM(J15,V15,AH15,BH15,BL15)</f>
        <v>0</v>
      </c>
      <c r="D15" s="34">
        <f>SUM(K15,W15,AI15,BI15,BM15)</f>
        <v>0</v>
      </c>
      <c r="E15" s="34">
        <f>SUM(BK15,AK15,Y15,K15,BO15)</f>
        <v>0</v>
      </c>
      <c r="F15" s="35">
        <f>IFERROR(V15+AH15+BH15+BL15,0)</f>
        <v>0</v>
      </c>
      <c r="G15" s="36">
        <f>IFERROR(AK15+Y15+BK15+BO15,0)</f>
        <v>0</v>
      </c>
      <c r="H15" s="37">
        <f t="shared" si="14"/>
        <v>0</v>
      </c>
      <c r="I15" s="38">
        <f t="shared" si="15"/>
        <v>0</v>
      </c>
      <c r="J15" s="39"/>
      <c r="K15" s="40"/>
      <c r="L15" s="39"/>
      <c r="M15" s="40"/>
      <c r="N15" s="41"/>
      <c r="O15" s="42"/>
      <c r="P15" s="39"/>
      <c r="Q15" s="40"/>
      <c r="R15" s="39"/>
      <c r="S15" s="40"/>
      <c r="T15" s="39"/>
      <c r="U15" s="40"/>
      <c r="V15" s="39"/>
      <c r="W15" s="40"/>
      <c r="X15" s="40"/>
      <c r="Y15" s="40"/>
      <c r="Z15" s="39"/>
      <c r="AA15" s="40"/>
      <c r="AB15" s="40"/>
      <c r="AC15" s="40"/>
      <c r="AD15" s="39"/>
      <c r="AE15" s="40"/>
      <c r="AF15" s="40"/>
      <c r="AG15" s="40"/>
      <c r="AH15" s="39"/>
      <c r="AI15" s="40"/>
      <c r="AJ15" s="40"/>
      <c r="AK15" s="40"/>
      <c r="AL15" s="39"/>
      <c r="AM15" s="40"/>
      <c r="AN15" s="39"/>
      <c r="AO15" s="40"/>
      <c r="AP15" s="40"/>
      <c r="AQ15" s="40"/>
      <c r="AR15" s="39"/>
      <c r="AS15" s="40"/>
      <c r="AT15" s="40"/>
      <c r="AU15" s="40"/>
      <c r="AV15" s="39"/>
      <c r="AW15" s="40"/>
      <c r="AX15" s="40"/>
      <c r="AY15" s="40"/>
      <c r="AZ15" s="39"/>
      <c r="BA15" s="40"/>
      <c r="BB15" s="40"/>
      <c r="BC15" s="40"/>
      <c r="BD15" s="39"/>
      <c r="BE15" s="40"/>
      <c r="BF15" s="40"/>
      <c r="BG15" s="40"/>
      <c r="BH15" s="39" t="s">
        <v>37</v>
      </c>
      <c r="BI15" s="40" t="s">
        <v>37</v>
      </c>
      <c r="BJ15" s="40" t="s">
        <v>37</v>
      </c>
      <c r="BK15" s="40" t="s">
        <v>37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2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</row>
    <row r="16" spans="1:89" s="32" customFormat="1" x14ac:dyDescent="0.25">
      <c r="A16" s="32" t="str">
        <f t="shared" si="8"/>
        <v>RAT0</v>
      </c>
      <c r="B16" s="32" t="s">
        <v>41</v>
      </c>
      <c r="C16" s="33">
        <f t="shared" si="9"/>
        <v>3286</v>
      </c>
      <c r="D16" s="34">
        <f t="shared" si="10"/>
        <v>320909</v>
      </c>
      <c r="E16" s="34">
        <f>SUM(BK16,AK16,Y16,K16,BO16)</f>
        <v>160454.5</v>
      </c>
      <c r="F16" s="35">
        <f t="shared" si="12"/>
        <v>3286</v>
      </c>
      <c r="G16" s="36">
        <f t="shared" si="13"/>
        <v>160454.5</v>
      </c>
      <c r="H16" s="37">
        <f t="shared" si="14"/>
        <v>0</v>
      </c>
      <c r="I16" s="38">
        <f t="shared" si="15"/>
        <v>0</v>
      </c>
      <c r="J16" s="39"/>
      <c r="K16" s="40"/>
      <c r="L16" s="39"/>
      <c r="M16" s="40"/>
      <c r="N16" s="41"/>
      <c r="O16" s="42"/>
      <c r="P16" s="39"/>
      <c r="Q16" s="40"/>
      <c r="R16" s="39"/>
      <c r="S16" s="40"/>
      <c r="T16" s="39"/>
      <c r="U16" s="40"/>
      <c r="V16" s="39"/>
      <c r="W16" s="40"/>
      <c r="X16" s="40"/>
      <c r="Y16" s="40"/>
      <c r="Z16" s="39"/>
      <c r="AA16" s="40"/>
      <c r="AB16" s="40"/>
      <c r="AC16" s="40"/>
      <c r="AD16" s="39"/>
      <c r="AE16" s="40"/>
      <c r="AF16" s="40"/>
      <c r="AG16" s="40"/>
      <c r="AH16" s="39"/>
      <c r="AI16" s="40"/>
      <c r="AJ16" s="40"/>
      <c r="AK16" s="40"/>
      <c r="AL16" s="39"/>
      <c r="AM16" s="40"/>
      <c r="AN16" s="39"/>
      <c r="AO16" s="40"/>
      <c r="AP16" s="40"/>
      <c r="AQ16" s="40"/>
      <c r="AR16" s="39"/>
      <c r="AS16" s="40"/>
      <c r="AT16" s="40"/>
      <c r="AU16" s="40"/>
      <c r="AV16" s="39"/>
      <c r="AW16" s="40"/>
      <c r="AX16" s="40"/>
      <c r="AY16" s="40"/>
      <c r="AZ16" s="39"/>
      <c r="BA16" s="40"/>
      <c r="BB16" s="40"/>
      <c r="BC16" s="40"/>
      <c r="BD16" s="39"/>
      <c r="BE16" s="40"/>
      <c r="BF16" s="40"/>
      <c r="BG16" s="40"/>
      <c r="BH16" s="39">
        <v>3286</v>
      </c>
      <c r="BI16" s="40">
        <v>320909</v>
      </c>
      <c r="BJ16" s="40">
        <v>160454.5</v>
      </c>
      <c r="BK16" s="40">
        <v>160454.5</v>
      </c>
    </row>
    <row r="17" spans="1:89" x14ac:dyDescent="0.25">
      <c r="A17" t="str">
        <f t="shared" si="8"/>
        <v>RAT1</v>
      </c>
      <c r="B17" t="s">
        <v>4</v>
      </c>
      <c r="C17" s="13">
        <f t="shared" ref="C17:D22" si="16">IFERROR(J17+V17+AH17+BH17+BL17,0)</f>
        <v>1267</v>
      </c>
      <c r="D17" s="14">
        <f t="shared" si="16"/>
        <v>7705</v>
      </c>
      <c r="E17" s="14">
        <f t="shared" ref="E17:E22" si="17">IFERROR(BK17+AK17+Y17+K17+BO17,0)</f>
        <v>5625.25</v>
      </c>
      <c r="F17" s="15">
        <f t="shared" ref="F17:F22" si="18">IFERROR(V17+AH17+BH17+BL17,0)</f>
        <v>1267</v>
      </c>
      <c r="G17" s="16">
        <f t="shared" ref="G17:G22" si="19">IFERROR(AK17+Y17+BK17+BO17,0)</f>
        <v>5625.25</v>
      </c>
      <c r="H17" s="17">
        <f t="shared" si="14"/>
        <v>0</v>
      </c>
      <c r="I17" s="18">
        <f t="shared" si="15"/>
        <v>0</v>
      </c>
      <c r="J17" s="1"/>
      <c r="K17" s="2"/>
      <c r="L17" s="1"/>
      <c r="M17" s="2"/>
      <c r="N17" s="22"/>
      <c r="O17" s="23"/>
      <c r="P17" s="1"/>
      <c r="Q17" s="2"/>
      <c r="R17" s="1"/>
      <c r="S17" s="2"/>
      <c r="T17" s="1"/>
      <c r="U17" s="2"/>
      <c r="V17" s="1"/>
      <c r="W17" s="2"/>
      <c r="X17" s="2"/>
      <c r="Y17" s="2"/>
      <c r="Z17" s="1"/>
      <c r="AA17" s="2"/>
      <c r="AB17" s="2"/>
      <c r="AC17" s="2"/>
      <c r="AD17" s="1"/>
      <c r="AE17" s="2"/>
      <c r="AF17" s="2"/>
      <c r="AG17" s="2"/>
      <c r="AH17" s="1"/>
      <c r="AI17" s="2"/>
      <c r="AJ17" s="2"/>
      <c r="AK17" s="2"/>
      <c r="AL17" s="1"/>
      <c r="AM17" s="2"/>
      <c r="AN17" s="1"/>
      <c r="AO17" s="2"/>
      <c r="AP17" s="2"/>
      <c r="AQ17" s="2"/>
      <c r="AR17" s="1"/>
      <c r="AS17" s="2"/>
      <c r="AT17" s="2"/>
      <c r="AU17" s="2"/>
      <c r="AV17" s="1"/>
      <c r="AW17" s="2"/>
      <c r="AX17" s="2"/>
      <c r="AY17" s="2"/>
      <c r="AZ17" s="1"/>
      <c r="BA17" s="2"/>
      <c r="BB17" s="2"/>
      <c r="BC17" s="2"/>
      <c r="BD17" s="1"/>
      <c r="BE17" s="2"/>
      <c r="BF17" s="2"/>
      <c r="BG17" s="2"/>
      <c r="BH17" s="1">
        <v>127</v>
      </c>
      <c r="BI17" s="2">
        <v>7705</v>
      </c>
      <c r="BJ17" s="2">
        <v>3852.5</v>
      </c>
      <c r="BK17" s="2">
        <v>3852.5</v>
      </c>
      <c r="BL17">
        <v>1140</v>
      </c>
      <c r="BM17">
        <v>0</v>
      </c>
      <c r="BN17">
        <v>16037.25</v>
      </c>
      <c r="BO17">
        <v>1772.75</v>
      </c>
      <c r="BP17">
        <v>844</v>
      </c>
      <c r="BQ17">
        <v>0</v>
      </c>
      <c r="BR17">
        <v>195</v>
      </c>
      <c r="BS17">
        <v>0</v>
      </c>
      <c r="BT17">
        <v>10918.2</v>
      </c>
      <c r="BU17">
        <v>821.8</v>
      </c>
      <c r="BV17">
        <v>79</v>
      </c>
      <c r="BW17">
        <v>0</v>
      </c>
      <c r="BX17">
        <v>4080.7</v>
      </c>
      <c r="BY17">
        <v>664.3</v>
      </c>
      <c r="BZ17">
        <v>20</v>
      </c>
      <c r="CA17">
        <v>0</v>
      </c>
      <c r="CB17">
        <v>951.95</v>
      </c>
      <c r="CC17">
        <v>253.05</v>
      </c>
      <c r="CD17">
        <v>2</v>
      </c>
      <c r="CE17">
        <v>0</v>
      </c>
      <c r="CF17">
        <v>86.4</v>
      </c>
      <c r="CG17">
        <v>33.6</v>
      </c>
      <c r="CH17">
        <v>0</v>
      </c>
      <c r="CI17">
        <v>0</v>
      </c>
      <c r="CJ17">
        <v>0</v>
      </c>
      <c r="CK17">
        <v>0</v>
      </c>
    </row>
    <row r="18" spans="1:89" x14ac:dyDescent="0.25">
      <c r="A18" t="str">
        <f t="shared" si="8"/>
        <v>REG1</v>
      </c>
      <c r="B18" t="s">
        <v>42</v>
      </c>
      <c r="C18" s="13">
        <f t="shared" si="16"/>
        <v>56851</v>
      </c>
      <c r="D18" s="14">
        <f t="shared" si="16"/>
        <v>7316</v>
      </c>
      <c r="E18" s="14">
        <f t="shared" si="17"/>
        <v>141017.39000000001</v>
      </c>
      <c r="F18" s="15">
        <f t="shared" si="18"/>
        <v>56851</v>
      </c>
      <c r="G18" s="16">
        <f t="shared" si="19"/>
        <v>141017.39000000001</v>
      </c>
      <c r="H18" s="17">
        <f t="shared" si="14"/>
        <v>0</v>
      </c>
      <c r="I18" s="18">
        <f t="shared" si="15"/>
        <v>0</v>
      </c>
      <c r="J18" s="1"/>
      <c r="K18" s="2"/>
      <c r="L18" s="1"/>
      <c r="M18" s="2"/>
      <c r="N18" s="22"/>
      <c r="O18" s="23"/>
      <c r="P18" s="1"/>
      <c r="Q18" s="2"/>
      <c r="R18" s="1"/>
      <c r="S18" s="2"/>
      <c r="T18" s="1"/>
      <c r="U18" s="2"/>
      <c r="V18" s="1"/>
      <c r="W18" s="2"/>
      <c r="X18" s="2"/>
      <c r="Y18" s="2"/>
      <c r="Z18" s="1"/>
      <c r="AA18" s="2"/>
      <c r="AB18" s="2"/>
      <c r="AC18" s="2"/>
      <c r="AD18" s="1"/>
      <c r="AE18" s="2"/>
      <c r="AF18" s="2"/>
      <c r="AG18" s="2"/>
      <c r="AH18" s="1"/>
      <c r="AI18" s="2"/>
      <c r="AJ18" s="2"/>
      <c r="AK18" s="2"/>
      <c r="AL18" s="1"/>
      <c r="AM18" s="2"/>
      <c r="AN18" s="1"/>
      <c r="AO18" s="2"/>
      <c r="AP18" s="2"/>
      <c r="AQ18" s="2"/>
      <c r="AR18" s="1"/>
      <c r="AS18" s="2"/>
      <c r="AT18" s="2"/>
      <c r="AU18" s="2"/>
      <c r="AV18" s="1"/>
      <c r="AW18" s="2"/>
      <c r="AX18" s="2"/>
      <c r="AY18" s="2"/>
      <c r="AZ18" s="1"/>
      <c r="BA18" s="2"/>
      <c r="BB18" s="2"/>
      <c r="BC18" s="2"/>
      <c r="BD18" s="1"/>
      <c r="BE18" s="2"/>
      <c r="BF18" s="2"/>
      <c r="BG18" s="2"/>
      <c r="BH18" s="1">
        <v>126</v>
      </c>
      <c r="BI18" s="2">
        <v>7316</v>
      </c>
      <c r="BJ18" s="2">
        <v>3658</v>
      </c>
      <c r="BK18" s="2">
        <v>3658</v>
      </c>
      <c r="BL18">
        <v>56725</v>
      </c>
      <c r="BM18">
        <v>0</v>
      </c>
      <c r="BN18">
        <v>1000440.73</v>
      </c>
      <c r="BO18">
        <v>137359.39000000001</v>
      </c>
      <c r="BP18">
        <v>35972</v>
      </c>
      <c r="BQ18">
        <v>0</v>
      </c>
      <c r="BR18">
        <v>11240</v>
      </c>
      <c r="BS18">
        <v>0</v>
      </c>
      <c r="BT18">
        <v>572705.84</v>
      </c>
      <c r="BU18">
        <v>43106.28</v>
      </c>
      <c r="BV18">
        <v>5609</v>
      </c>
      <c r="BW18">
        <v>0</v>
      </c>
      <c r="BX18">
        <v>265263.56</v>
      </c>
      <c r="BY18">
        <v>43182.44</v>
      </c>
      <c r="BZ18">
        <v>2605</v>
      </c>
      <c r="CA18">
        <v>0</v>
      </c>
      <c r="CB18">
        <v>113638.34</v>
      </c>
      <c r="CC18">
        <v>30207.66</v>
      </c>
      <c r="CD18">
        <v>931</v>
      </c>
      <c r="CE18">
        <v>0</v>
      </c>
      <c r="CF18">
        <v>36314.639999999999</v>
      </c>
      <c r="CG18">
        <v>14122.36</v>
      </c>
      <c r="CH18">
        <v>368</v>
      </c>
      <c r="CI18">
        <v>0</v>
      </c>
      <c r="CJ18">
        <v>12518.35</v>
      </c>
      <c r="CK18">
        <v>6740.65</v>
      </c>
    </row>
    <row r="19" spans="1:89" x14ac:dyDescent="0.25">
      <c r="A19" t="str">
        <f t="shared" si="8"/>
        <v>REG1</v>
      </c>
      <c r="B19" t="s">
        <v>9</v>
      </c>
      <c r="C19" s="13">
        <f t="shared" si="16"/>
        <v>145</v>
      </c>
      <c r="D19" s="14">
        <f t="shared" si="16"/>
        <v>6235</v>
      </c>
      <c r="E19" s="14">
        <f t="shared" si="17"/>
        <v>3117.5</v>
      </c>
      <c r="F19" s="15">
        <f t="shared" si="18"/>
        <v>145</v>
      </c>
      <c r="G19" s="16">
        <f t="shared" si="19"/>
        <v>3117.5</v>
      </c>
      <c r="H19" s="17">
        <f t="shared" si="14"/>
        <v>0</v>
      </c>
      <c r="I19" s="18">
        <f t="shared" si="15"/>
        <v>0</v>
      </c>
      <c r="J19" s="1"/>
      <c r="K19" s="2"/>
      <c r="L19" s="1"/>
      <c r="M19" s="2"/>
      <c r="N19" s="22"/>
      <c r="O19" s="23"/>
      <c r="P19" s="1"/>
      <c r="Q19" s="2"/>
      <c r="R19" s="1"/>
      <c r="S19" s="2"/>
      <c r="T19" s="1"/>
      <c r="U19" s="2"/>
      <c r="V19" s="1"/>
      <c r="W19" s="2"/>
      <c r="X19" s="2"/>
      <c r="Y19" s="2"/>
      <c r="Z19" s="1"/>
      <c r="AA19" s="2"/>
      <c r="AB19" s="2"/>
      <c r="AC19" s="2"/>
      <c r="AD19" s="1"/>
      <c r="AE19" s="2"/>
      <c r="AF19" s="2"/>
      <c r="AG19" s="2"/>
      <c r="AH19" s="1"/>
      <c r="AI19" s="2"/>
      <c r="AJ19" s="2"/>
      <c r="AK19" s="2"/>
      <c r="AL19" s="1"/>
      <c r="AM19" s="2"/>
      <c r="AN19" s="1"/>
      <c r="AO19" s="2"/>
      <c r="AP19" s="2"/>
      <c r="AQ19" s="2"/>
      <c r="AR19" s="1"/>
      <c r="AS19" s="2"/>
      <c r="AT19" s="2"/>
      <c r="AU19" s="2"/>
      <c r="AV19" s="1"/>
      <c r="AW19" s="2"/>
      <c r="AX19" s="2"/>
      <c r="AY19" s="2"/>
      <c r="AZ19" s="1"/>
      <c r="BA19" s="2"/>
      <c r="BB19" s="2"/>
      <c r="BC19" s="2"/>
      <c r="BD19" s="1"/>
      <c r="BE19" s="2"/>
      <c r="BF19" s="2"/>
      <c r="BG19" s="2"/>
      <c r="BH19" s="1">
        <v>145</v>
      </c>
      <c r="BI19" s="2">
        <v>6235</v>
      </c>
      <c r="BJ19" s="2">
        <v>3117.5</v>
      </c>
      <c r="BK19" s="2">
        <v>3117.5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</row>
    <row r="20" spans="1:89" x14ac:dyDescent="0.25">
      <c r="A20" t="str">
        <f t="shared" ref="A20:A22" si="20">LEFT(B20,SEARCH("_",B20)-1)</f>
        <v>REGA</v>
      </c>
      <c r="B20" t="s">
        <v>43</v>
      </c>
      <c r="C20" s="13">
        <f t="shared" si="16"/>
        <v>10947</v>
      </c>
      <c r="D20" s="14">
        <f t="shared" si="16"/>
        <v>1566</v>
      </c>
      <c r="E20" s="14">
        <f t="shared" si="17"/>
        <v>31103.08</v>
      </c>
      <c r="F20" s="15">
        <f t="shared" si="18"/>
        <v>10947</v>
      </c>
      <c r="G20" s="16">
        <f t="shared" si="19"/>
        <v>31103.08</v>
      </c>
      <c r="H20" s="17">
        <f t="shared" si="14"/>
        <v>0</v>
      </c>
      <c r="I20" s="18">
        <f t="shared" si="15"/>
        <v>0</v>
      </c>
      <c r="J20" s="1"/>
      <c r="K20" s="2"/>
      <c r="L20" s="1"/>
      <c r="M20" s="2"/>
      <c r="N20" s="22"/>
      <c r="O20" s="23"/>
      <c r="P20" s="1"/>
      <c r="Q20" s="2"/>
      <c r="R20" s="1"/>
      <c r="S20" s="2"/>
      <c r="T20" s="1"/>
      <c r="U20" s="2"/>
      <c r="V20" s="1"/>
      <c r="W20" s="2"/>
      <c r="X20" s="2"/>
      <c r="Y20" s="2"/>
      <c r="Z20" s="1"/>
      <c r="AA20" s="2"/>
      <c r="AB20" s="2"/>
      <c r="AC20" s="2"/>
      <c r="AD20" s="1"/>
      <c r="AE20" s="2"/>
      <c r="AF20" s="2"/>
      <c r="AG20" s="2"/>
      <c r="AH20" s="1"/>
      <c r="AI20" s="2"/>
      <c r="AJ20" s="2"/>
      <c r="AK20" s="2"/>
      <c r="AL20" s="1"/>
      <c r="AM20" s="2"/>
      <c r="AN20" s="1"/>
      <c r="AO20" s="2"/>
      <c r="AP20" s="2"/>
      <c r="AQ20" s="2"/>
      <c r="AR20" s="1"/>
      <c r="AS20" s="2"/>
      <c r="AT20" s="2"/>
      <c r="AU20" s="2"/>
      <c r="AV20" s="1"/>
      <c r="AW20" s="2"/>
      <c r="AX20" s="2"/>
      <c r="AY20" s="2"/>
      <c r="AZ20" s="1"/>
      <c r="BA20" s="2"/>
      <c r="BB20" s="2"/>
      <c r="BC20" s="2"/>
      <c r="BD20" s="1"/>
      <c r="BE20" s="2"/>
      <c r="BF20" s="2"/>
      <c r="BG20" s="2"/>
      <c r="BH20" s="1">
        <v>27</v>
      </c>
      <c r="BI20" s="2">
        <v>1566</v>
      </c>
      <c r="BJ20" s="2">
        <v>783</v>
      </c>
      <c r="BK20" s="2">
        <v>783</v>
      </c>
      <c r="BL20">
        <v>10920</v>
      </c>
      <c r="BM20">
        <v>0</v>
      </c>
      <c r="BN20">
        <v>212989.92</v>
      </c>
      <c r="BO20">
        <v>30320.080000000002</v>
      </c>
      <c r="BP20">
        <v>6725</v>
      </c>
      <c r="BQ20">
        <v>0</v>
      </c>
      <c r="BR20">
        <v>2159</v>
      </c>
      <c r="BS20">
        <v>0</v>
      </c>
      <c r="BT20">
        <v>116456.46</v>
      </c>
      <c r="BU20">
        <v>8765.5400000000009</v>
      </c>
      <c r="BV20">
        <v>1166</v>
      </c>
      <c r="BW20">
        <v>0</v>
      </c>
      <c r="BX20">
        <v>58160.08</v>
      </c>
      <c r="BY20">
        <v>9467.92</v>
      </c>
      <c r="BZ20">
        <v>590</v>
      </c>
      <c r="CA20">
        <v>0</v>
      </c>
      <c r="CB20">
        <v>27033.8</v>
      </c>
      <c r="CC20">
        <v>7186.2</v>
      </c>
      <c r="CD20">
        <v>193</v>
      </c>
      <c r="CE20">
        <v>0</v>
      </c>
      <c r="CF20">
        <v>8059.68</v>
      </c>
      <c r="CG20">
        <v>3134.32</v>
      </c>
      <c r="CH20">
        <v>87</v>
      </c>
      <c r="CI20">
        <v>0</v>
      </c>
      <c r="CJ20">
        <v>3279.9</v>
      </c>
      <c r="CK20">
        <v>1766.1</v>
      </c>
    </row>
    <row r="21" spans="1:89" x14ac:dyDescent="0.25">
      <c r="A21" t="str">
        <f t="shared" si="20"/>
        <v>RIIA</v>
      </c>
      <c r="B21" t="s">
        <v>2</v>
      </c>
      <c r="C21" s="13">
        <f t="shared" si="16"/>
        <v>4256</v>
      </c>
      <c r="D21" s="14">
        <f t="shared" si="16"/>
        <v>3204</v>
      </c>
      <c r="E21" s="14">
        <f t="shared" si="17"/>
        <v>10169.02</v>
      </c>
      <c r="F21" s="15">
        <f t="shared" si="18"/>
        <v>4256</v>
      </c>
      <c r="G21" s="16">
        <f t="shared" si="19"/>
        <v>10169.02</v>
      </c>
      <c r="H21" s="17">
        <f t="shared" si="14"/>
        <v>0</v>
      </c>
      <c r="I21" s="18">
        <f t="shared" si="15"/>
        <v>0</v>
      </c>
      <c r="J21" s="1"/>
      <c r="K21" s="2"/>
      <c r="L21" s="1"/>
      <c r="M21" s="2"/>
      <c r="N21" s="22"/>
      <c r="O21" s="23"/>
      <c r="P21" s="1"/>
      <c r="Q21" s="2"/>
      <c r="R21" s="1"/>
      <c r="S21" s="2"/>
      <c r="T21" s="1"/>
      <c r="U21" s="2"/>
      <c r="V21" s="1"/>
      <c r="W21" s="2"/>
      <c r="X21" s="2"/>
      <c r="Y21" s="2"/>
      <c r="Z21" s="1"/>
      <c r="AA21" s="2"/>
      <c r="AB21" s="2"/>
      <c r="AC21" s="2"/>
      <c r="AD21" s="1"/>
      <c r="AE21" s="2"/>
      <c r="AF21" s="2"/>
      <c r="AG21" s="2"/>
      <c r="AH21" s="1"/>
      <c r="AI21" s="2"/>
      <c r="AJ21" s="2"/>
      <c r="AK21" s="2"/>
      <c r="AL21" s="1"/>
      <c r="AM21" s="2"/>
      <c r="AN21" s="1"/>
      <c r="AO21" s="2"/>
      <c r="AP21" s="2"/>
      <c r="AQ21" s="2"/>
      <c r="AR21" s="1"/>
      <c r="AS21" s="2"/>
      <c r="AT21" s="2"/>
      <c r="AU21" s="2"/>
      <c r="AV21" s="1"/>
      <c r="AW21" s="2"/>
      <c r="AX21" s="2"/>
      <c r="AY21" s="2"/>
      <c r="AZ21" s="1"/>
      <c r="BA21" s="2"/>
      <c r="BB21" s="2"/>
      <c r="BC21" s="2"/>
      <c r="BD21" s="1"/>
      <c r="BE21" s="2"/>
      <c r="BF21" s="2"/>
      <c r="BG21" s="2"/>
      <c r="BH21" s="1">
        <v>59</v>
      </c>
      <c r="BI21" s="2">
        <v>3204</v>
      </c>
      <c r="BJ21" s="2">
        <v>1602</v>
      </c>
      <c r="BK21" s="2">
        <v>1602</v>
      </c>
      <c r="BL21">
        <v>4197</v>
      </c>
      <c r="BM21">
        <v>0</v>
      </c>
      <c r="BN21">
        <v>64068.98</v>
      </c>
      <c r="BO21">
        <v>8567.02</v>
      </c>
      <c r="BP21">
        <v>2767</v>
      </c>
      <c r="BQ21">
        <v>0</v>
      </c>
      <c r="BR21">
        <v>770</v>
      </c>
      <c r="BS21">
        <v>0</v>
      </c>
      <c r="BT21">
        <v>36446.699999999997</v>
      </c>
      <c r="BU21">
        <v>2743.3</v>
      </c>
      <c r="BV21">
        <v>414</v>
      </c>
      <c r="BW21">
        <v>0</v>
      </c>
      <c r="BX21">
        <v>18127.939999999999</v>
      </c>
      <c r="BY21">
        <v>2951.06</v>
      </c>
      <c r="BZ21">
        <v>183</v>
      </c>
      <c r="CA21">
        <v>0</v>
      </c>
      <c r="CB21">
        <v>7222.97</v>
      </c>
      <c r="CC21">
        <v>1920.03</v>
      </c>
      <c r="CD21">
        <v>49</v>
      </c>
      <c r="CE21">
        <v>0</v>
      </c>
      <c r="CF21">
        <v>1807.92</v>
      </c>
      <c r="CG21">
        <v>703.08</v>
      </c>
      <c r="CH21">
        <v>14</v>
      </c>
      <c r="CI21">
        <v>0</v>
      </c>
      <c r="CJ21">
        <v>463.45</v>
      </c>
      <c r="CK21">
        <v>249.55</v>
      </c>
    </row>
    <row r="22" spans="1:89" x14ac:dyDescent="0.25">
      <c r="A22" t="str">
        <f t="shared" si="20"/>
        <v>RUMC</v>
      </c>
      <c r="B22" t="s">
        <v>32</v>
      </c>
      <c r="C22" s="13">
        <f t="shared" si="16"/>
        <v>0</v>
      </c>
      <c r="D22" s="14">
        <f t="shared" si="16"/>
        <v>0</v>
      </c>
      <c r="E22" s="14">
        <f t="shared" si="17"/>
        <v>0</v>
      </c>
      <c r="F22" s="15">
        <f t="shared" si="18"/>
        <v>0</v>
      </c>
      <c r="G22" s="16">
        <f t="shared" si="19"/>
        <v>0</v>
      </c>
      <c r="H22" s="17">
        <f t="shared" si="14"/>
        <v>0</v>
      </c>
      <c r="I22" s="18">
        <f t="shared" si="15"/>
        <v>0</v>
      </c>
      <c r="J22" s="1"/>
      <c r="K22" s="2"/>
      <c r="L22" s="1"/>
      <c r="M22" s="2"/>
      <c r="N22" s="22"/>
      <c r="O22" s="23"/>
      <c r="P22" s="1"/>
      <c r="Q22" s="2"/>
      <c r="R22" s="1"/>
      <c r="S22" s="2"/>
      <c r="T22" s="1"/>
      <c r="U22" s="2"/>
      <c r="V22" s="1"/>
      <c r="W22" s="2"/>
      <c r="X22" s="2"/>
      <c r="Y22" s="2"/>
      <c r="Z22" s="1"/>
      <c r="AA22" s="2"/>
      <c r="AB22" s="2"/>
      <c r="AC22" s="2"/>
      <c r="AD22" s="1"/>
      <c r="AE22" s="2"/>
      <c r="AF22" s="2"/>
      <c r="AG22" s="2"/>
      <c r="AH22" s="1"/>
      <c r="AI22" s="2"/>
      <c r="AJ22" s="2"/>
      <c r="AK22" s="2"/>
      <c r="AL22" s="1"/>
      <c r="AM22" s="2"/>
      <c r="AN22" s="1"/>
      <c r="AO22" s="2"/>
      <c r="AP22" s="2"/>
      <c r="AQ22" s="2"/>
      <c r="AR22" s="1"/>
      <c r="AS22" s="2"/>
      <c r="AT22" s="2"/>
      <c r="AU22" s="2"/>
      <c r="AV22" s="1"/>
      <c r="AW22" s="2"/>
      <c r="AX22" s="2"/>
      <c r="AY22" s="2"/>
      <c r="AZ22" s="1"/>
      <c r="BA22" s="2"/>
      <c r="BB22" s="2"/>
      <c r="BC22" s="2"/>
      <c r="BD22" s="1"/>
      <c r="BE22" s="2"/>
      <c r="BF22" s="2"/>
      <c r="BG22" s="2"/>
      <c r="BH22" s="1" t="s">
        <v>37</v>
      </c>
      <c r="BI22" s="2" t="s">
        <v>37</v>
      </c>
      <c r="BJ22" s="2" t="s">
        <v>37</v>
      </c>
      <c r="BK22" s="2" t="s">
        <v>37</v>
      </c>
      <c r="BL22" t="s">
        <v>37</v>
      </c>
      <c r="BM22" t="s">
        <v>37</v>
      </c>
      <c r="BN22" t="s">
        <v>37</v>
      </c>
      <c r="BO22" t="s">
        <v>37</v>
      </c>
      <c r="BP22" t="s">
        <v>37</v>
      </c>
      <c r="BQ22" t="s">
        <v>37</v>
      </c>
      <c r="BR22" t="s">
        <v>37</v>
      </c>
      <c r="BS22" t="s">
        <v>37</v>
      </c>
      <c r="BT22" t="s">
        <v>37</v>
      </c>
      <c r="BU22" t="s">
        <v>37</v>
      </c>
      <c r="BV22" t="s">
        <v>37</v>
      </c>
      <c r="BW22" t="s">
        <v>37</v>
      </c>
      <c r="BX22" t="s">
        <v>37</v>
      </c>
      <c r="BY22" t="s">
        <v>37</v>
      </c>
      <c r="BZ22" t="s">
        <v>37</v>
      </c>
      <c r="CA22" t="s">
        <v>37</v>
      </c>
      <c r="CB22" t="s">
        <v>37</v>
      </c>
      <c r="CC22" t="s">
        <v>37</v>
      </c>
      <c r="CD22" t="s">
        <v>37</v>
      </c>
      <c r="CE22" t="s">
        <v>37</v>
      </c>
      <c r="CF22" t="s">
        <v>37</v>
      </c>
      <c r="CG22" t="s">
        <v>37</v>
      </c>
      <c r="CH22" t="s">
        <v>37</v>
      </c>
      <c r="CI22" t="s">
        <v>37</v>
      </c>
      <c r="CJ22" t="s">
        <v>37</v>
      </c>
      <c r="CK22" t="s">
        <v>37</v>
      </c>
    </row>
    <row r="23" spans="1:89" x14ac:dyDescent="0.25">
      <c r="C23" s="11"/>
      <c r="D23" s="11"/>
      <c r="E23" s="11"/>
      <c r="F23" s="7"/>
      <c r="G23" s="7"/>
      <c r="H23" s="12"/>
      <c r="I23" s="12"/>
      <c r="J23" s="1"/>
      <c r="K23" s="2"/>
      <c r="L23" s="1"/>
      <c r="M23" s="2"/>
      <c r="N23" s="22"/>
      <c r="O23" s="23"/>
      <c r="P23" s="1"/>
      <c r="Q23" s="2"/>
      <c r="R23" s="1"/>
      <c r="S23" s="2"/>
      <c r="T23" s="1"/>
      <c r="U23" s="2"/>
      <c r="V23" s="1"/>
      <c r="W23" s="2"/>
      <c r="X23" s="2"/>
      <c r="Y23" s="2"/>
      <c r="Z23" s="1"/>
      <c r="AA23" s="2"/>
      <c r="AB23" s="2"/>
      <c r="AC23" s="2"/>
      <c r="AD23" s="1"/>
      <c r="AE23" s="2"/>
      <c r="AF23" s="2"/>
      <c r="AG23" s="2"/>
      <c r="AH23" s="1"/>
      <c r="AI23" s="2"/>
      <c r="AJ23" s="2"/>
      <c r="AK23" s="2"/>
      <c r="AL23" s="1"/>
      <c r="AM23" s="2"/>
      <c r="AN23" s="1"/>
      <c r="AO23" s="2"/>
      <c r="AP23" s="2"/>
      <c r="AQ23" s="2"/>
      <c r="AR23" s="1"/>
      <c r="AS23" s="2"/>
      <c r="AT23" s="2"/>
      <c r="AU23" s="2"/>
      <c r="AV23" s="1"/>
      <c r="AW23" s="2"/>
      <c r="AX23" s="2"/>
      <c r="AY23" s="2"/>
      <c r="AZ23" s="1"/>
      <c r="BA23" s="2"/>
      <c r="BB23" s="2"/>
      <c r="BC23" s="2"/>
      <c r="BD23" s="1"/>
      <c r="BE23" s="2"/>
      <c r="BF23" s="2"/>
      <c r="BG23" s="2"/>
      <c r="BH23" s="1"/>
      <c r="BI23" s="2"/>
      <c r="BJ23" s="2"/>
      <c r="BK23" s="2"/>
      <c r="BL23"/>
    </row>
    <row r="24" spans="1:89" x14ac:dyDescent="0.25">
      <c r="B24" s="7" t="s">
        <v>33</v>
      </c>
      <c r="C24" s="24">
        <f t="shared" ref="C24:AH24" si="21">SUM(C1:C23)</f>
        <v>153752</v>
      </c>
      <c r="D24" s="16">
        <f t="shared" si="21"/>
        <v>389490</v>
      </c>
      <c r="E24" s="16">
        <f t="shared" si="21"/>
        <v>566278.67000000004</v>
      </c>
      <c r="F24" s="24">
        <f t="shared" si="21"/>
        <v>91173</v>
      </c>
      <c r="G24" s="16">
        <f t="shared" si="21"/>
        <v>403930.69000000006</v>
      </c>
      <c r="H24" s="24">
        <f t="shared" si="21"/>
        <v>0</v>
      </c>
      <c r="I24" s="16">
        <f t="shared" si="21"/>
        <v>0</v>
      </c>
      <c r="J24" s="8">
        <f t="shared" si="21"/>
        <v>0</v>
      </c>
      <c r="K24" s="10">
        <f t="shared" si="21"/>
        <v>0</v>
      </c>
      <c r="L24">
        <f t="shared" si="21"/>
        <v>0</v>
      </c>
      <c r="M24" s="27">
        <f t="shared" si="21"/>
        <v>0</v>
      </c>
      <c r="N24" s="8">
        <f t="shared" si="21"/>
        <v>0</v>
      </c>
      <c r="O24" s="10">
        <f t="shared" si="21"/>
        <v>0</v>
      </c>
      <c r="P24">
        <f t="shared" si="21"/>
        <v>0</v>
      </c>
      <c r="Q24" s="27">
        <f t="shared" si="21"/>
        <v>0</v>
      </c>
      <c r="R24">
        <f t="shared" si="21"/>
        <v>0</v>
      </c>
      <c r="S24" s="27">
        <f t="shared" si="21"/>
        <v>0</v>
      </c>
      <c r="T24">
        <f t="shared" si="21"/>
        <v>0</v>
      </c>
      <c r="U24" s="27">
        <f t="shared" si="21"/>
        <v>0</v>
      </c>
      <c r="V24">
        <f t="shared" si="21"/>
        <v>0</v>
      </c>
      <c r="W24" s="27">
        <f t="shared" si="21"/>
        <v>0</v>
      </c>
      <c r="X24" s="27">
        <f t="shared" si="21"/>
        <v>0</v>
      </c>
      <c r="Y24" s="27">
        <f t="shared" si="21"/>
        <v>0</v>
      </c>
      <c r="Z24">
        <f t="shared" si="21"/>
        <v>0</v>
      </c>
      <c r="AA24" s="27">
        <f t="shared" si="21"/>
        <v>0</v>
      </c>
      <c r="AB24" s="27">
        <f t="shared" si="21"/>
        <v>0</v>
      </c>
      <c r="AC24" s="27">
        <f t="shared" si="21"/>
        <v>0</v>
      </c>
      <c r="AD24">
        <f t="shared" si="21"/>
        <v>0</v>
      </c>
      <c r="AE24" s="27">
        <f t="shared" si="21"/>
        <v>0</v>
      </c>
      <c r="AF24" s="27">
        <f t="shared" si="21"/>
        <v>0</v>
      </c>
      <c r="AG24" s="27">
        <f t="shared" si="21"/>
        <v>0</v>
      </c>
      <c r="AH24">
        <f t="shared" si="21"/>
        <v>0</v>
      </c>
      <c r="AI24" s="27">
        <f t="shared" ref="AI24:BN24" si="22">SUM(AI1:AI23)</f>
        <v>0</v>
      </c>
      <c r="AJ24" s="27">
        <f t="shared" si="22"/>
        <v>0</v>
      </c>
      <c r="AK24" s="27">
        <f t="shared" si="22"/>
        <v>0</v>
      </c>
      <c r="AL24">
        <f t="shared" si="22"/>
        <v>0</v>
      </c>
      <c r="AM24" s="27">
        <f t="shared" si="22"/>
        <v>0</v>
      </c>
      <c r="AN24">
        <f t="shared" si="22"/>
        <v>0</v>
      </c>
      <c r="AO24" s="27">
        <f t="shared" si="22"/>
        <v>0</v>
      </c>
      <c r="AP24" s="27">
        <f t="shared" si="22"/>
        <v>0</v>
      </c>
      <c r="AQ24" s="27">
        <f t="shared" si="22"/>
        <v>0</v>
      </c>
      <c r="AR24">
        <f t="shared" si="22"/>
        <v>0</v>
      </c>
      <c r="AS24" s="27">
        <f t="shared" si="22"/>
        <v>0</v>
      </c>
      <c r="AT24" s="27">
        <f t="shared" si="22"/>
        <v>0</v>
      </c>
      <c r="AU24" s="27">
        <f t="shared" si="22"/>
        <v>0</v>
      </c>
      <c r="AV24">
        <f t="shared" si="22"/>
        <v>0</v>
      </c>
      <c r="AW24" s="27">
        <f t="shared" si="22"/>
        <v>0</v>
      </c>
      <c r="AX24" s="27">
        <f t="shared" si="22"/>
        <v>0</v>
      </c>
      <c r="AY24" s="27">
        <f t="shared" si="22"/>
        <v>0</v>
      </c>
      <c r="AZ24">
        <f t="shared" si="22"/>
        <v>0</v>
      </c>
      <c r="BA24" s="27">
        <f t="shared" si="22"/>
        <v>0</v>
      </c>
      <c r="BB24" s="27">
        <f t="shared" si="22"/>
        <v>0</v>
      </c>
      <c r="BC24" s="27">
        <f t="shared" si="22"/>
        <v>0</v>
      </c>
      <c r="BD24">
        <f t="shared" si="22"/>
        <v>0</v>
      </c>
      <c r="BE24" s="27">
        <f t="shared" si="22"/>
        <v>0</v>
      </c>
      <c r="BF24" s="27">
        <f t="shared" si="22"/>
        <v>0</v>
      </c>
      <c r="BG24" s="27">
        <f t="shared" si="22"/>
        <v>0</v>
      </c>
      <c r="BH24">
        <f t="shared" si="22"/>
        <v>4555</v>
      </c>
      <c r="BI24" s="27">
        <f t="shared" si="22"/>
        <v>389490</v>
      </c>
      <c r="BJ24" s="27">
        <f t="shared" si="22"/>
        <v>194745</v>
      </c>
      <c r="BK24" s="27">
        <f t="shared" si="22"/>
        <v>194745</v>
      </c>
      <c r="BL24">
        <f t="shared" si="22"/>
        <v>149197</v>
      </c>
      <c r="BM24">
        <f t="shared" si="22"/>
        <v>0</v>
      </c>
      <c r="BN24">
        <f t="shared" si="22"/>
        <v>2775277.82</v>
      </c>
      <c r="BO24">
        <f t="shared" ref="BO24:CT24" si="23">SUM(BO1:BO23)</f>
        <v>371533.67000000004</v>
      </c>
      <c r="BP24">
        <f t="shared" si="23"/>
        <v>97547</v>
      </c>
      <c r="BQ24">
        <f t="shared" si="23"/>
        <v>0</v>
      </c>
      <c r="BR24">
        <f t="shared" si="23"/>
        <v>29074</v>
      </c>
      <c r="BS24">
        <f t="shared" si="23"/>
        <v>0</v>
      </c>
      <c r="BT24">
        <f t="shared" si="23"/>
        <v>1647491.18</v>
      </c>
      <c r="BU24">
        <f t="shared" si="23"/>
        <v>124914.59000000001</v>
      </c>
      <c r="BV24">
        <f t="shared" si="23"/>
        <v>13764</v>
      </c>
      <c r="BW24">
        <f t="shared" si="23"/>
        <v>0</v>
      </c>
      <c r="BX24">
        <f t="shared" si="23"/>
        <v>722138.96999999986</v>
      </c>
      <c r="BY24">
        <f t="shared" si="23"/>
        <v>118265</v>
      </c>
      <c r="BZ24">
        <f t="shared" si="23"/>
        <v>5951</v>
      </c>
      <c r="CA24">
        <f t="shared" si="23"/>
        <v>0</v>
      </c>
      <c r="CB24">
        <f t="shared" si="23"/>
        <v>286139.45999999996</v>
      </c>
      <c r="CC24">
        <f t="shared" si="23"/>
        <v>76562.289999999994</v>
      </c>
      <c r="CD24">
        <f t="shared" si="23"/>
        <v>1952</v>
      </c>
      <c r="CE24">
        <f t="shared" si="23"/>
        <v>0</v>
      </c>
      <c r="CF24">
        <f t="shared" si="23"/>
        <v>84955.199999999997</v>
      </c>
      <c r="CG24">
        <f t="shared" si="23"/>
        <v>33186.300000000003</v>
      </c>
      <c r="CH24">
        <f t="shared" si="23"/>
        <v>909</v>
      </c>
      <c r="CI24">
        <f t="shared" si="23"/>
        <v>0</v>
      </c>
      <c r="CJ24">
        <f t="shared" si="23"/>
        <v>34553.009999999995</v>
      </c>
      <c r="CK24">
        <f t="shared" si="23"/>
        <v>18605.489999999994</v>
      </c>
    </row>
    <row r="25" spans="1:89" x14ac:dyDescent="0.25">
      <c r="C25" s="11"/>
      <c r="D25" s="11"/>
      <c r="E25" s="11"/>
      <c r="F25" s="7"/>
      <c r="G25" s="7"/>
      <c r="H25" s="12"/>
      <c r="I25" s="12"/>
      <c r="K25" s="27"/>
      <c r="L25"/>
      <c r="M25" s="27"/>
      <c r="N25" s="12"/>
      <c r="O25" s="18"/>
      <c r="P25"/>
      <c r="Q25" s="27"/>
      <c r="R25"/>
      <c r="S25" s="27"/>
      <c r="T25"/>
      <c r="U25" s="27"/>
      <c r="V25"/>
      <c r="W25" s="27"/>
      <c r="X25" s="27"/>
      <c r="Y25" s="27"/>
      <c r="Z25"/>
      <c r="AA25" s="27"/>
      <c r="AB25" s="27"/>
      <c r="AC25" s="27"/>
      <c r="AD25"/>
      <c r="AE25" s="27"/>
      <c r="AF25" s="27"/>
      <c r="AG25" s="27"/>
      <c r="AH25"/>
      <c r="AI25" s="27"/>
      <c r="AJ25" s="27"/>
      <c r="AK25" s="27"/>
      <c r="AL25"/>
      <c r="AM25" s="27"/>
      <c r="AN25"/>
      <c r="AO25" s="27"/>
      <c r="AP25" s="27"/>
      <c r="AQ25" s="27"/>
      <c r="AR25"/>
      <c r="AS25" s="27"/>
      <c r="AT25" s="27"/>
      <c r="AU25" s="27"/>
      <c r="AV25"/>
      <c r="AW25" s="27"/>
      <c r="AX25" s="27"/>
      <c r="AY25" s="27"/>
      <c r="AZ25"/>
      <c r="BA25" s="27"/>
      <c r="BB25" s="27"/>
      <c r="BC25" s="27"/>
      <c r="BD25"/>
      <c r="BE25" s="27"/>
      <c r="BF25" s="27"/>
      <c r="BG25" s="27"/>
      <c r="BH25"/>
      <c r="BI25" s="27"/>
      <c r="BJ25" s="27"/>
      <c r="BK25" s="27"/>
      <c r="BL25"/>
    </row>
    <row r="26" spans="1:89" x14ac:dyDescent="0.25">
      <c r="A26" s="6" t="s">
        <v>25</v>
      </c>
      <c r="B26" s="6" t="s">
        <v>24</v>
      </c>
      <c r="C26" s="19"/>
      <c r="D26" s="19"/>
      <c r="E26" s="19"/>
      <c r="F26" s="20"/>
      <c r="G26" s="20"/>
      <c r="H26" s="21"/>
      <c r="I26" s="21"/>
      <c r="K26" s="27"/>
      <c r="L26"/>
      <c r="M26" s="27"/>
      <c r="N26" s="12"/>
      <c r="O26" s="18"/>
      <c r="P26"/>
      <c r="Q26" s="27"/>
      <c r="R26"/>
      <c r="S26" s="27"/>
      <c r="T26"/>
      <c r="U26" s="27"/>
      <c r="V26"/>
      <c r="W26" s="27"/>
      <c r="X26" s="27"/>
      <c r="Y26" s="27"/>
      <c r="Z26"/>
      <c r="AA26" s="27"/>
      <c r="AB26" s="27"/>
      <c r="AC26" s="27"/>
      <c r="AD26"/>
      <c r="AE26" s="27"/>
      <c r="AF26" s="27"/>
      <c r="AG26" s="27"/>
      <c r="AH26"/>
      <c r="AI26" s="27"/>
      <c r="AJ26" s="27"/>
      <c r="AK26" s="27"/>
      <c r="AL26"/>
      <c r="AM26" s="27"/>
      <c r="AN26"/>
      <c r="AO26" s="27"/>
      <c r="AP26" s="27"/>
      <c r="AQ26" s="27"/>
      <c r="AR26"/>
      <c r="AS26" s="27"/>
      <c r="AT26" s="27"/>
      <c r="AU26" s="27"/>
      <c r="AV26"/>
      <c r="AW26" s="27"/>
      <c r="AX26" s="27"/>
      <c r="AY26" s="27"/>
      <c r="AZ26"/>
      <c r="BA26" s="27"/>
      <c r="BB26" s="27"/>
      <c r="BC26" s="27"/>
      <c r="BD26"/>
      <c r="BE26" s="27"/>
      <c r="BF26" s="27"/>
      <c r="BG26" s="27"/>
      <c r="BH26"/>
      <c r="BI26" s="27"/>
      <c r="BJ26" s="27"/>
      <c r="BK26" s="27"/>
      <c r="BL26"/>
    </row>
    <row r="27" spans="1:89" s="32" customFormat="1" x14ac:dyDescent="0.25">
      <c r="A27" s="44">
        <f t="shared" ref="A27:A44" si="24">ROW()-164</f>
        <v>-137</v>
      </c>
      <c r="B27" s="32" t="s">
        <v>10</v>
      </c>
      <c r="C27" s="33">
        <f t="shared" ref="C27:C44" si="25">IFERROR(J27+V27+AH27+BH27+BL27,0)</f>
        <v>849</v>
      </c>
      <c r="D27" s="34">
        <f t="shared" ref="D27:D44" si="26">IFERROR(K27+W27+AI27+BI27+BM27,0)</f>
        <v>735</v>
      </c>
      <c r="E27" s="34">
        <f t="shared" ref="E27:E44" si="27">IFERROR(BK27+AK27+Y27+K27+BO27,0)</f>
        <v>1562.4</v>
      </c>
      <c r="F27" s="35">
        <f t="shared" ref="F27:F44" si="28">IFERROR(V27+AH27+BH27+BL27,0)</f>
        <v>849</v>
      </c>
      <c r="G27" s="36">
        <f t="shared" ref="G27:G44" si="29">IFERROR(AK27+Y27+BK27+BO27,0)</f>
        <v>1562.4</v>
      </c>
      <c r="H27" s="37">
        <f t="shared" ref="H27:H44" si="30">IFERROR(L27+P27+R27+T27,0)</f>
        <v>0</v>
      </c>
      <c r="I27" s="38">
        <f t="shared" ref="I27:I44" si="31">IFERROR(M27+Q27+S27+U27,0)</f>
        <v>0</v>
      </c>
      <c r="J27" s="39">
        <f t="shared" ref="J27:S36" si="32">SUMIFS(J$1:J$24,$A$1:$A$24,$B27)</f>
        <v>0</v>
      </c>
      <c r="K27" s="40">
        <f t="shared" si="32"/>
        <v>0</v>
      </c>
      <c r="L27" s="39">
        <f t="shared" si="32"/>
        <v>0</v>
      </c>
      <c r="M27" s="40">
        <f t="shared" si="32"/>
        <v>0</v>
      </c>
      <c r="N27" s="41">
        <f t="shared" si="32"/>
        <v>0</v>
      </c>
      <c r="O27" s="42">
        <f t="shared" si="32"/>
        <v>0</v>
      </c>
      <c r="P27" s="39">
        <f t="shared" si="32"/>
        <v>0</v>
      </c>
      <c r="Q27" s="40">
        <f t="shared" si="32"/>
        <v>0</v>
      </c>
      <c r="R27" s="39">
        <f t="shared" si="32"/>
        <v>0</v>
      </c>
      <c r="S27" s="40">
        <f t="shared" si="32"/>
        <v>0</v>
      </c>
      <c r="T27" s="39">
        <f t="shared" ref="T27:AC36" si="33">SUMIFS(T$1:T$24,$A$1:$A$24,$B27)</f>
        <v>0</v>
      </c>
      <c r="U27" s="40">
        <f t="shared" si="33"/>
        <v>0</v>
      </c>
      <c r="V27" s="39">
        <f t="shared" si="33"/>
        <v>0</v>
      </c>
      <c r="W27" s="40">
        <f t="shared" si="33"/>
        <v>0</v>
      </c>
      <c r="X27" s="40">
        <f t="shared" si="33"/>
        <v>0</v>
      </c>
      <c r="Y27" s="40">
        <f t="shared" si="33"/>
        <v>0</v>
      </c>
      <c r="Z27" s="39">
        <f t="shared" si="33"/>
        <v>0</v>
      </c>
      <c r="AA27" s="40">
        <f t="shared" si="33"/>
        <v>0</v>
      </c>
      <c r="AB27" s="40">
        <f t="shared" si="33"/>
        <v>0</v>
      </c>
      <c r="AC27" s="40">
        <f t="shared" si="33"/>
        <v>0</v>
      </c>
      <c r="AD27" s="39">
        <f t="shared" ref="AD27:AM36" si="34">SUMIFS(AD$1:AD$24,$A$1:$A$24,$B27)</f>
        <v>0</v>
      </c>
      <c r="AE27" s="40">
        <f t="shared" si="34"/>
        <v>0</v>
      </c>
      <c r="AF27" s="40">
        <f t="shared" si="34"/>
        <v>0</v>
      </c>
      <c r="AG27" s="40">
        <f t="shared" si="34"/>
        <v>0</v>
      </c>
      <c r="AH27" s="39">
        <f t="shared" si="34"/>
        <v>0</v>
      </c>
      <c r="AI27" s="40">
        <f t="shared" si="34"/>
        <v>0</v>
      </c>
      <c r="AJ27" s="40">
        <f t="shared" si="34"/>
        <v>0</v>
      </c>
      <c r="AK27" s="40">
        <f t="shared" si="34"/>
        <v>0</v>
      </c>
      <c r="AL27" s="39">
        <f t="shared" si="34"/>
        <v>0</v>
      </c>
      <c r="AM27" s="40">
        <f t="shared" si="34"/>
        <v>0</v>
      </c>
      <c r="AN27" s="39">
        <f t="shared" ref="AN27:AW36" si="35">SUMIFS(AN$1:AN$24,$A$1:$A$24,$B27)</f>
        <v>0</v>
      </c>
      <c r="AO27" s="40">
        <f t="shared" si="35"/>
        <v>0</v>
      </c>
      <c r="AP27" s="40">
        <f t="shared" si="35"/>
        <v>0</v>
      </c>
      <c r="AQ27" s="40">
        <f t="shared" si="35"/>
        <v>0</v>
      </c>
      <c r="AR27" s="39">
        <f t="shared" si="35"/>
        <v>0</v>
      </c>
      <c r="AS27" s="40">
        <f t="shared" si="35"/>
        <v>0</v>
      </c>
      <c r="AT27" s="40">
        <f t="shared" si="35"/>
        <v>0</v>
      </c>
      <c r="AU27" s="40">
        <f t="shared" si="35"/>
        <v>0</v>
      </c>
      <c r="AV27" s="39">
        <f t="shared" si="35"/>
        <v>0</v>
      </c>
      <c r="AW27" s="40">
        <f t="shared" si="35"/>
        <v>0</v>
      </c>
      <c r="AX27" s="40">
        <f t="shared" ref="AX27:BG36" si="36">SUMIFS(AX$1:AX$24,$A$1:$A$24,$B27)</f>
        <v>0</v>
      </c>
      <c r="AY27" s="40">
        <f t="shared" si="36"/>
        <v>0</v>
      </c>
      <c r="AZ27" s="39">
        <f t="shared" si="36"/>
        <v>0</v>
      </c>
      <c r="BA27" s="40">
        <f t="shared" si="36"/>
        <v>0</v>
      </c>
      <c r="BB27" s="40">
        <f t="shared" si="36"/>
        <v>0</v>
      </c>
      <c r="BC27" s="40">
        <f t="shared" si="36"/>
        <v>0</v>
      </c>
      <c r="BD27" s="39">
        <f t="shared" si="36"/>
        <v>0</v>
      </c>
      <c r="BE27" s="40">
        <f t="shared" si="36"/>
        <v>0</v>
      </c>
      <c r="BF27" s="40">
        <f t="shared" si="36"/>
        <v>0</v>
      </c>
      <c r="BG27" s="40">
        <f t="shared" si="36"/>
        <v>0</v>
      </c>
      <c r="BH27" s="39">
        <f t="shared" ref="BH27:BQ36" si="37">SUMIFS(BH$1:BH$24,$A$1:$A$24,$B27)</f>
        <v>13</v>
      </c>
      <c r="BI27" s="40">
        <f t="shared" si="37"/>
        <v>735</v>
      </c>
      <c r="BJ27" s="40">
        <f t="shared" si="37"/>
        <v>367.5</v>
      </c>
      <c r="BK27" s="40">
        <f t="shared" si="37"/>
        <v>367.5</v>
      </c>
      <c r="BL27" s="39">
        <f t="shared" si="37"/>
        <v>836</v>
      </c>
      <c r="BM27" s="40">
        <f t="shared" si="37"/>
        <v>0</v>
      </c>
      <c r="BN27" s="40">
        <f t="shared" si="37"/>
        <v>9345.1</v>
      </c>
      <c r="BO27" s="40">
        <f t="shared" si="37"/>
        <v>1194.9000000000001</v>
      </c>
      <c r="BP27" s="39">
        <f t="shared" si="37"/>
        <v>653</v>
      </c>
      <c r="BQ27" s="40">
        <f t="shared" si="37"/>
        <v>0</v>
      </c>
      <c r="BR27" s="39">
        <f t="shared" ref="BR27:CA36" si="38">SUMIFS(BR$1:BR$24,$A$1:$A$24,$B27)</f>
        <v>109</v>
      </c>
      <c r="BS27" s="40">
        <f t="shared" si="38"/>
        <v>0</v>
      </c>
      <c r="BT27" s="40">
        <f t="shared" si="38"/>
        <v>5821.8</v>
      </c>
      <c r="BU27" s="40">
        <f t="shared" si="38"/>
        <v>438.2</v>
      </c>
      <c r="BV27" s="39">
        <f t="shared" si="38"/>
        <v>50</v>
      </c>
      <c r="BW27" s="40">
        <f t="shared" si="38"/>
        <v>0</v>
      </c>
      <c r="BX27" s="40">
        <f t="shared" si="38"/>
        <v>2511.1999999999998</v>
      </c>
      <c r="BY27" s="40">
        <f t="shared" si="38"/>
        <v>408.8</v>
      </c>
      <c r="BZ27" s="39">
        <f t="shared" si="38"/>
        <v>13</v>
      </c>
      <c r="CA27" s="40">
        <f t="shared" si="38"/>
        <v>0</v>
      </c>
      <c r="CB27" s="40">
        <f t="shared" ref="CB27:CK36" si="39">SUMIFS(CB$1:CB$24,$A$1:$A$24,$B27)</f>
        <v>588.54999999999995</v>
      </c>
      <c r="CC27" s="40">
        <f t="shared" si="39"/>
        <v>156.44999999999999</v>
      </c>
      <c r="CD27" s="39">
        <f t="shared" si="39"/>
        <v>6</v>
      </c>
      <c r="CE27" s="40">
        <f t="shared" si="39"/>
        <v>0</v>
      </c>
      <c r="CF27" s="40">
        <f t="shared" si="39"/>
        <v>244.8</v>
      </c>
      <c r="CG27" s="40">
        <f t="shared" si="39"/>
        <v>95.2</v>
      </c>
      <c r="CH27" s="39">
        <f t="shared" si="39"/>
        <v>5</v>
      </c>
      <c r="CI27" s="40">
        <f t="shared" si="39"/>
        <v>0</v>
      </c>
      <c r="CJ27" s="40">
        <f t="shared" si="39"/>
        <v>178.75</v>
      </c>
      <c r="CK27" s="40">
        <f t="shared" si="39"/>
        <v>96.25</v>
      </c>
    </row>
    <row r="28" spans="1:89" x14ac:dyDescent="0.25">
      <c r="A28" s="5">
        <f t="shared" si="24"/>
        <v>-136</v>
      </c>
      <c r="B28" t="s">
        <v>11</v>
      </c>
      <c r="C28" s="13">
        <f t="shared" si="25"/>
        <v>147</v>
      </c>
      <c r="D28" s="14">
        <f t="shared" si="26"/>
        <v>7375</v>
      </c>
      <c r="E28" s="14">
        <f t="shared" si="27"/>
        <v>3687.5</v>
      </c>
      <c r="F28" s="15">
        <f t="shared" si="28"/>
        <v>147</v>
      </c>
      <c r="G28" s="16">
        <f t="shared" si="29"/>
        <v>3687.5</v>
      </c>
      <c r="H28" s="17">
        <f t="shared" si="30"/>
        <v>0</v>
      </c>
      <c r="I28" s="18">
        <f t="shared" si="31"/>
        <v>0</v>
      </c>
      <c r="J28" s="1">
        <f t="shared" si="32"/>
        <v>0</v>
      </c>
      <c r="K28" s="2">
        <f t="shared" si="32"/>
        <v>0</v>
      </c>
      <c r="L28" s="1">
        <f t="shared" si="32"/>
        <v>0</v>
      </c>
      <c r="M28" s="2">
        <f t="shared" si="32"/>
        <v>0</v>
      </c>
      <c r="N28" s="22">
        <f t="shared" si="32"/>
        <v>0</v>
      </c>
      <c r="O28" s="23">
        <f t="shared" si="32"/>
        <v>0</v>
      </c>
      <c r="P28" s="1">
        <f t="shared" si="32"/>
        <v>0</v>
      </c>
      <c r="Q28" s="2">
        <f t="shared" si="32"/>
        <v>0</v>
      </c>
      <c r="R28" s="1">
        <f t="shared" si="32"/>
        <v>0</v>
      </c>
      <c r="S28" s="2">
        <f t="shared" si="32"/>
        <v>0</v>
      </c>
      <c r="T28" s="1">
        <f t="shared" si="33"/>
        <v>0</v>
      </c>
      <c r="U28" s="2">
        <f t="shared" si="33"/>
        <v>0</v>
      </c>
      <c r="V28" s="1">
        <f t="shared" si="33"/>
        <v>0</v>
      </c>
      <c r="W28" s="2">
        <f t="shared" si="33"/>
        <v>0</v>
      </c>
      <c r="X28" s="2">
        <f t="shared" si="33"/>
        <v>0</v>
      </c>
      <c r="Y28" s="2">
        <f t="shared" si="33"/>
        <v>0</v>
      </c>
      <c r="Z28" s="1">
        <f t="shared" si="33"/>
        <v>0</v>
      </c>
      <c r="AA28" s="2">
        <f t="shared" si="33"/>
        <v>0</v>
      </c>
      <c r="AB28" s="2">
        <f t="shared" si="33"/>
        <v>0</v>
      </c>
      <c r="AC28" s="2">
        <f t="shared" si="33"/>
        <v>0</v>
      </c>
      <c r="AD28" s="1">
        <f t="shared" si="34"/>
        <v>0</v>
      </c>
      <c r="AE28" s="2">
        <f t="shared" si="34"/>
        <v>0</v>
      </c>
      <c r="AF28" s="2">
        <f t="shared" si="34"/>
        <v>0</v>
      </c>
      <c r="AG28" s="2">
        <f t="shared" si="34"/>
        <v>0</v>
      </c>
      <c r="AH28" s="1">
        <f t="shared" si="34"/>
        <v>0</v>
      </c>
      <c r="AI28" s="2">
        <f t="shared" si="34"/>
        <v>0</v>
      </c>
      <c r="AJ28" s="2">
        <f t="shared" si="34"/>
        <v>0</v>
      </c>
      <c r="AK28" s="2">
        <f t="shared" si="34"/>
        <v>0</v>
      </c>
      <c r="AL28" s="1">
        <f t="shared" si="34"/>
        <v>0</v>
      </c>
      <c r="AM28" s="2">
        <f t="shared" si="34"/>
        <v>0</v>
      </c>
      <c r="AN28" s="1">
        <f t="shared" si="35"/>
        <v>0</v>
      </c>
      <c r="AO28" s="2">
        <f t="shared" si="35"/>
        <v>0</v>
      </c>
      <c r="AP28" s="2">
        <f t="shared" si="35"/>
        <v>0</v>
      </c>
      <c r="AQ28" s="2">
        <f t="shared" si="35"/>
        <v>0</v>
      </c>
      <c r="AR28" s="1">
        <f t="shared" si="35"/>
        <v>0</v>
      </c>
      <c r="AS28" s="2">
        <f t="shared" si="35"/>
        <v>0</v>
      </c>
      <c r="AT28" s="2">
        <f t="shared" si="35"/>
        <v>0</v>
      </c>
      <c r="AU28" s="2">
        <f t="shared" si="35"/>
        <v>0</v>
      </c>
      <c r="AV28" s="1">
        <f t="shared" si="35"/>
        <v>0</v>
      </c>
      <c r="AW28" s="2">
        <f t="shared" si="35"/>
        <v>0</v>
      </c>
      <c r="AX28" s="2">
        <f t="shared" si="36"/>
        <v>0</v>
      </c>
      <c r="AY28" s="2">
        <f t="shared" si="36"/>
        <v>0</v>
      </c>
      <c r="AZ28" s="1">
        <f t="shared" si="36"/>
        <v>0</v>
      </c>
      <c r="BA28" s="2">
        <f t="shared" si="36"/>
        <v>0</v>
      </c>
      <c r="BB28" s="2">
        <f t="shared" si="36"/>
        <v>0</v>
      </c>
      <c r="BC28" s="2">
        <f t="shared" si="36"/>
        <v>0</v>
      </c>
      <c r="BD28" s="1">
        <f t="shared" si="36"/>
        <v>0</v>
      </c>
      <c r="BE28" s="2">
        <f t="shared" si="36"/>
        <v>0</v>
      </c>
      <c r="BF28" s="2">
        <f t="shared" si="36"/>
        <v>0</v>
      </c>
      <c r="BG28" s="2">
        <f t="shared" si="36"/>
        <v>0</v>
      </c>
      <c r="BH28" s="1">
        <f t="shared" si="37"/>
        <v>147</v>
      </c>
      <c r="BI28" s="2">
        <f t="shared" si="37"/>
        <v>7375</v>
      </c>
      <c r="BJ28" s="2">
        <f t="shared" si="37"/>
        <v>3687.5</v>
      </c>
      <c r="BK28" s="2">
        <f t="shared" si="37"/>
        <v>3687.5</v>
      </c>
      <c r="BL28" s="1">
        <f t="shared" si="37"/>
        <v>0</v>
      </c>
      <c r="BM28" s="2">
        <f t="shared" si="37"/>
        <v>0</v>
      </c>
      <c r="BN28" s="2">
        <f t="shared" si="37"/>
        <v>0</v>
      </c>
      <c r="BO28" s="2">
        <f t="shared" si="37"/>
        <v>0</v>
      </c>
      <c r="BP28" s="1">
        <f t="shared" si="37"/>
        <v>0</v>
      </c>
      <c r="BQ28" s="2">
        <f t="shared" si="37"/>
        <v>0</v>
      </c>
      <c r="BR28" s="1">
        <f t="shared" si="38"/>
        <v>0</v>
      </c>
      <c r="BS28" s="2">
        <f t="shared" si="38"/>
        <v>0</v>
      </c>
      <c r="BT28" s="2">
        <f t="shared" si="38"/>
        <v>0</v>
      </c>
      <c r="BU28" s="2">
        <f t="shared" si="38"/>
        <v>0</v>
      </c>
      <c r="BV28" s="1">
        <f t="shared" si="38"/>
        <v>0</v>
      </c>
      <c r="BW28" s="2">
        <f t="shared" si="38"/>
        <v>0</v>
      </c>
      <c r="BX28" s="2">
        <f t="shared" si="38"/>
        <v>0</v>
      </c>
      <c r="BY28" s="2">
        <f t="shared" si="38"/>
        <v>0</v>
      </c>
      <c r="BZ28" s="1">
        <f t="shared" si="38"/>
        <v>0</v>
      </c>
      <c r="CA28" s="2">
        <f t="shared" si="38"/>
        <v>0</v>
      </c>
      <c r="CB28" s="2">
        <f t="shared" si="39"/>
        <v>0</v>
      </c>
      <c r="CC28" s="2">
        <f t="shared" si="39"/>
        <v>0</v>
      </c>
      <c r="CD28" s="1">
        <f t="shared" si="39"/>
        <v>0</v>
      </c>
      <c r="CE28" s="2">
        <f t="shared" si="39"/>
        <v>0</v>
      </c>
      <c r="CF28" s="2">
        <f t="shared" si="39"/>
        <v>0</v>
      </c>
      <c r="CG28" s="2">
        <f t="shared" si="39"/>
        <v>0</v>
      </c>
      <c r="CH28" s="1">
        <f t="shared" si="39"/>
        <v>0</v>
      </c>
      <c r="CI28" s="2">
        <f t="shared" si="39"/>
        <v>0</v>
      </c>
      <c r="CJ28" s="2">
        <f t="shared" si="39"/>
        <v>0</v>
      </c>
      <c r="CK28" s="2">
        <f t="shared" si="39"/>
        <v>0</v>
      </c>
    </row>
    <row r="29" spans="1:89" x14ac:dyDescent="0.25">
      <c r="A29" s="5">
        <f t="shared" si="24"/>
        <v>-135</v>
      </c>
      <c r="B29" t="s">
        <v>35</v>
      </c>
      <c r="C29" s="13">
        <f t="shared" si="25"/>
        <v>2</v>
      </c>
      <c r="D29" s="14">
        <f t="shared" si="26"/>
        <v>120</v>
      </c>
      <c r="E29" s="14">
        <f t="shared" si="27"/>
        <v>60</v>
      </c>
      <c r="F29" s="15">
        <f t="shared" si="28"/>
        <v>2</v>
      </c>
      <c r="G29" s="16">
        <f t="shared" si="29"/>
        <v>60</v>
      </c>
      <c r="H29" s="17">
        <f t="shared" si="30"/>
        <v>0</v>
      </c>
      <c r="I29" s="18">
        <f t="shared" si="31"/>
        <v>0</v>
      </c>
      <c r="J29" s="1">
        <f t="shared" si="32"/>
        <v>0</v>
      </c>
      <c r="K29" s="2">
        <f t="shared" si="32"/>
        <v>0</v>
      </c>
      <c r="L29" s="1">
        <f t="shared" si="32"/>
        <v>0</v>
      </c>
      <c r="M29" s="2">
        <f t="shared" si="32"/>
        <v>0</v>
      </c>
      <c r="N29" s="22">
        <f t="shared" si="32"/>
        <v>0</v>
      </c>
      <c r="O29" s="23">
        <f t="shared" si="32"/>
        <v>0</v>
      </c>
      <c r="P29" s="1">
        <f t="shared" si="32"/>
        <v>0</v>
      </c>
      <c r="Q29" s="2">
        <f t="shared" si="32"/>
        <v>0</v>
      </c>
      <c r="R29" s="1">
        <f t="shared" si="32"/>
        <v>0</v>
      </c>
      <c r="S29" s="2">
        <f t="shared" si="32"/>
        <v>0</v>
      </c>
      <c r="T29" s="1">
        <f t="shared" si="33"/>
        <v>0</v>
      </c>
      <c r="U29" s="2">
        <f t="shared" si="33"/>
        <v>0</v>
      </c>
      <c r="V29" s="1">
        <f t="shared" si="33"/>
        <v>0</v>
      </c>
      <c r="W29" s="2">
        <f t="shared" si="33"/>
        <v>0</v>
      </c>
      <c r="X29" s="2">
        <f t="shared" si="33"/>
        <v>0</v>
      </c>
      <c r="Y29" s="2">
        <f t="shared" si="33"/>
        <v>0</v>
      </c>
      <c r="Z29" s="1">
        <f t="shared" si="33"/>
        <v>0</v>
      </c>
      <c r="AA29" s="2">
        <f t="shared" si="33"/>
        <v>0</v>
      </c>
      <c r="AB29" s="2">
        <f t="shared" si="33"/>
        <v>0</v>
      </c>
      <c r="AC29" s="2">
        <f t="shared" si="33"/>
        <v>0</v>
      </c>
      <c r="AD29" s="1">
        <f t="shared" si="34"/>
        <v>0</v>
      </c>
      <c r="AE29" s="2">
        <f t="shared" si="34"/>
        <v>0</v>
      </c>
      <c r="AF29" s="2">
        <f t="shared" si="34"/>
        <v>0</v>
      </c>
      <c r="AG29" s="2">
        <f t="shared" si="34"/>
        <v>0</v>
      </c>
      <c r="AH29" s="1">
        <f t="shared" si="34"/>
        <v>0</v>
      </c>
      <c r="AI29" s="2">
        <f t="shared" si="34"/>
        <v>0</v>
      </c>
      <c r="AJ29" s="2">
        <f t="shared" si="34"/>
        <v>0</v>
      </c>
      <c r="AK29" s="2">
        <f t="shared" si="34"/>
        <v>0</v>
      </c>
      <c r="AL29" s="1">
        <f t="shared" si="34"/>
        <v>0</v>
      </c>
      <c r="AM29" s="2">
        <f t="shared" si="34"/>
        <v>0</v>
      </c>
      <c r="AN29" s="1">
        <f t="shared" si="35"/>
        <v>0</v>
      </c>
      <c r="AO29" s="2">
        <f t="shared" si="35"/>
        <v>0</v>
      </c>
      <c r="AP29" s="2">
        <f t="shared" si="35"/>
        <v>0</v>
      </c>
      <c r="AQ29" s="2">
        <f t="shared" si="35"/>
        <v>0</v>
      </c>
      <c r="AR29" s="1">
        <f t="shared" si="35"/>
        <v>0</v>
      </c>
      <c r="AS29" s="2">
        <f t="shared" si="35"/>
        <v>0</v>
      </c>
      <c r="AT29" s="2">
        <f t="shared" si="35"/>
        <v>0</v>
      </c>
      <c r="AU29" s="2">
        <f t="shared" si="35"/>
        <v>0</v>
      </c>
      <c r="AV29" s="1">
        <f t="shared" si="35"/>
        <v>0</v>
      </c>
      <c r="AW29" s="2">
        <f t="shared" si="35"/>
        <v>0</v>
      </c>
      <c r="AX29" s="2">
        <f t="shared" si="36"/>
        <v>0</v>
      </c>
      <c r="AY29" s="2">
        <f t="shared" si="36"/>
        <v>0</v>
      </c>
      <c r="AZ29" s="1">
        <f t="shared" si="36"/>
        <v>0</v>
      </c>
      <c r="BA29" s="2">
        <f t="shared" si="36"/>
        <v>0</v>
      </c>
      <c r="BB29" s="2">
        <f t="shared" si="36"/>
        <v>0</v>
      </c>
      <c r="BC29" s="2">
        <f t="shared" si="36"/>
        <v>0</v>
      </c>
      <c r="BD29" s="1">
        <f t="shared" si="36"/>
        <v>0</v>
      </c>
      <c r="BE29" s="2">
        <f t="shared" si="36"/>
        <v>0</v>
      </c>
      <c r="BF29" s="2">
        <f t="shared" si="36"/>
        <v>0</v>
      </c>
      <c r="BG29" s="2">
        <f t="shared" si="36"/>
        <v>0</v>
      </c>
      <c r="BH29" s="1">
        <f t="shared" si="37"/>
        <v>2</v>
      </c>
      <c r="BI29" s="2">
        <f t="shared" si="37"/>
        <v>120</v>
      </c>
      <c r="BJ29" s="2">
        <f t="shared" si="37"/>
        <v>60</v>
      </c>
      <c r="BK29" s="2">
        <f t="shared" si="37"/>
        <v>60</v>
      </c>
      <c r="BL29" s="1">
        <f t="shared" si="37"/>
        <v>0</v>
      </c>
      <c r="BM29" s="2">
        <f t="shared" si="37"/>
        <v>0</v>
      </c>
      <c r="BN29" s="2">
        <f t="shared" si="37"/>
        <v>0</v>
      </c>
      <c r="BO29" s="2">
        <f t="shared" si="37"/>
        <v>0</v>
      </c>
      <c r="BP29" s="1">
        <f t="shared" si="37"/>
        <v>0</v>
      </c>
      <c r="BQ29" s="2">
        <f t="shared" si="37"/>
        <v>0</v>
      </c>
      <c r="BR29" s="1">
        <f t="shared" si="38"/>
        <v>0</v>
      </c>
      <c r="BS29" s="2">
        <f t="shared" si="38"/>
        <v>0</v>
      </c>
      <c r="BT29" s="2">
        <f t="shared" si="38"/>
        <v>0</v>
      </c>
      <c r="BU29" s="2">
        <f t="shared" si="38"/>
        <v>0</v>
      </c>
      <c r="BV29" s="1">
        <f t="shared" si="38"/>
        <v>0</v>
      </c>
      <c r="BW29" s="2">
        <f t="shared" si="38"/>
        <v>0</v>
      </c>
      <c r="BX29" s="2">
        <f t="shared" si="38"/>
        <v>0</v>
      </c>
      <c r="BY29" s="2">
        <f t="shared" si="38"/>
        <v>0</v>
      </c>
      <c r="BZ29" s="1">
        <f t="shared" si="38"/>
        <v>0</v>
      </c>
      <c r="CA29" s="2">
        <f t="shared" si="38"/>
        <v>0</v>
      </c>
      <c r="CB29" s="2">
        <f t="shared" si="39"/>
        <v>0</v>
      </c>
      <c r="CC29" s="2">
        <f t="shared" si="39"/>
        <v>0</v>
      </c>
      <c r="CD29" s="1">
        <f t="shared" si="39"/>
        <v>0</v>
      </c>
      <c r="CE29" s="2">
        <f t="shared" si="39"/>
        <v>0</v>
      </c>
      <c r="CF29" s="2">
        <f t="shared" si="39"/>
        <v>0</v>
      </c>
      <c r="CG29" s="2">
        <f t="shared" si="39"/>
        <v>0</v>
      </c>
      <c r="CH29" s="1">
        <f t="shared" si="39"/>
        <v>0</v>
      </c>
      <c r="CI29" s="2">
        <f t="shared" si="39"/>
        <v>0</v>
      </c>
      <c r="CJ29" s="2">
        <f t="shared" si="39"/>
        <v>0</v>
      </c>
      <c r="CK29" s="2">
        <f t="shared" si="39"/>
        <v>0</v>
      </c>
    </row>
    <row r="30" spans="1:89" x14ac:dyDescent="0.25">
      <c r="A30" s="5">
        <f t="shared" si="24"/>
        <v>-134</v>
      </c>
      <c r="B30" t="s">
        <v>12</v>
      </c>
      <c r="C30" s="13">
        <f t="shared" si="25"/>
        <v>93</v>
      </c>
      <c r="D30" s="14">
        <f t="shared" si="26"/>
        <v>4770</v>
      </c>
      <c r="E30" s="14">
        <f t="shared" si="27"/>
        <v>2415.4499999999998</v>
      </c>
      <c r="F30" s="15">
        <f t="shared" si="28"/>
        <v>93</v>
      </c>
      <c r="G30" s="16">
        <f t="shared" si="29"/>
        <v>2415.4499999999998</v>
      </c>
      <c r="H30" s="17">
        <f t="shared" si="30"/>
        <v>0</v>
      </c>
      <c r="I30" s="18">
        <f t="shared" si="31"/>
        <v>0</v>
      </c>
      <c r="J30" s="1">
        <f t="shared" si="32"/>
        <v>0</v>
      </c>
      <c r="K30" s="2">
        <f t="shared" si="32"/>
        <v>0</v>
      </c>
      <c r="L30" s="1">
        <f t="shared" si="32"/>
        <v>0</v>
      </c>
      <c r="M30" s="2">
        <f t="shared" si="32"/>
        <v>0</v>
      </c>
      <c r="N30" s="22">
        <f t="shared" si="32"/>
        <v>0</v>
      </c>
      <c r="O30" s="23">
        <f t="shared" si="32"/>
        <v>0</v>
      </c>
      <c r="P30" s="1">
        <f t="shared" si="32"/>
        <v>0</v>
      </c>
      <c r="Q30" s="2">
        <f t="shared" si="32"/>
        <v>0</v>
      </c>
      <c r="R30" s="1">
        <f t="shared" si="32"/>
        <v>0</v>
      </c>
      <c r="S30" s="2">
        <f t="shared" si="32"/>
        <v>0</v>
      </c>
      <c r="T30" s="1">
        <f t="shared" si="33"/>
        <v>0</v>
      </c>
      <c r="U30" s="2">
        <f t="shared" si="33"/>
        <v>0</v>
      </c>
      <c r="V30" s="1">
        <f t="shared" si="33"/>
        <v>0</v>
      </c>
      <c r="W30" s="2">
        <f t="shared" si="33"/>
        <v>0</v>
      </c>
      <c r="X30" s="2">
        <f t="shared" si="33"/>
        <v>0</v>
      </c>
      <c r="Y30" s="2">
        <f t="shared" si="33"/>
        <v>0</v>
      </c>
      <c r="Z30" s="1">
        <f t="shared" si="33"/>
        <v>0</v>
      </c>
      <c r="AA30" s="2">
        <f t="shared" si="33"/>
        <v>0</v>
      </c>
      <c r="AB30" s="2">
        <f t="shared" si="33"/>
        <v>0</v>
      </c>
      <c r="AC30" s="2">
        <f t="shared" si="33"/>
        <v>0</v>
      </c>
      <c r="AD30" s="1">
        <f t="shared" si="34"/>
        <v>0</v>
      </c>
      <c r="AE30" s="2">
        <f t="shared" si="34"/>
        <v>0</v>
      </c>
      <c r="AF30" s="2">
        <f t="shared" si="34"/>
        <v>0</v>
      </c>
      <c r="AG30" s="2">
        <f t="shared" si="34"/>
        <v>0</v>
      </c>
      <c r="AH30" s="1">
        <f t="shared" si="34"/>
        <v>0</v>
      </c>
      <c r="AI30" s="2">
        <f t="shared" si="34"/>
        <v>0</v>
      </c>
      <c r="AJ30" s="2">
        <f t="shared" si="34"/>
        <v>0</v>
      </c>
      <c r="AK30" s="2">
        <f t="shared" si="34"/>
        <v>0</v>
      </c>
      <c r="AL30" s="1">
        <f t="shared" si="34"/>
        <v>0</v>
      </c>
      <c r="AM30" s="2">
        <f t="shared" si="34"/>
        <v>0</v>
      </c>
      <c r="AN30" s="1">
        <f t="shared" si="35"/>
        <v>0</v>
      </c>
      <c r="AO30" s="2">
        <f t="shared" si="35"/>
        <v>0</v>
      </c>
      <c r="AP30" s="2">
        <f t="shared" si="35"/>
        <v>0</v>
      </c>
      <c r="AQ30" s="2">
        <f t="shared" si="35"/>
        <v>0</v>
      </c>
      <c r="AR30" s="1">
        <f t="shared" si="35"/>
        <v>0</v>
      </c>
      <c r="AS30" s="2">
        <f t="shared" si="35"/>
        <v>0</v>
      </c>
      <c r="AT30" s="2">
        <f t="shared" si="35"/>
        <v>0</v>
      </c>
      <c r="AU30" s="2">
        <f t="shared" si="35"/>
        <v>0</v>
      </c>
      <c r="AV30" s="1">
        <f t="shared" si="35"/>
        <v>0</v>
      </c>
      <c r="AW30" s="2">
        <f t="shared" si="35"/>
        <v>0</v>
      </c>
      <c r="AX30" s="2">
        <f t="shared" si="36"/>
        <v>0</v>
      </c>
      <c r="AY30" s="2">
        <f t="shared" si="36"/>
        <v>0</v>
      </c>
      <c r="AZ30" s="1">
        <f t="shared" si="36"/>
        <v>0</v>
      </c>
      <c r="BA30" s="2">
        <f t="shared" si="36"/>
        <v>0</v>
      </c>
      <c r="BB30" s="2">
        <f t="shared" si="36"/>
        <v>0</v>
      </c>
      <c r="BC30" s="2">
        <f t="shared" si="36"/>
        <v>0</v>
      </c>
      <c r="BD30" s="1">
        <f t="shared" si="36"/>
        <v>0</v>
      </c>
      <c r="BE30" s="2">
        <f t="shared" si="36"/>
        <v>0</v>
      </c>
      <c r="BF30" s="2">
        <f t="shared" si="36"/>
        <v>0</v>
      </c>
      <c r="BG30" s="2">
        <f t="shared" si="36"/>
        <v>0</v>
      </c>
      <c r="BH30" s="1">
        <f t="shared" si="37"/>
        <v>71</v>
      </c>
      <c r="BI30" s="2">
        <f t="shared" si="37"/>
        <v>4770</v>
      </c>
      <c r="BJ30" s="2">
        <f t="shared" si="37"/>
        <v>2385</v>
      </c>
      <c r="BK30" s="2">
        <f t="shared" si="37"/>
        <v>2385</v>
      </c>
      <c r="BL30" s="1">
        <f t="shared" si="37"/>
        <v>22</v>
      </c>
      <c r="BM30" s="2">
        <f t="shared" si="37"/>
        <v>0</v>
      </c>
      <c r="BN30" s="2">
        <f t="shared" si="37"/>
        <v>274.55</v>
      </c>
      <c r="BO30" s="2">
        <f t="shared" si="37"/>
        <v>30.45</v>
      </c>
      <c r="BP30" s="1">
        <f t="shared" si="37"/>
        <v>17</v>
      </c>
      <c r="BQ30" s="2">
        <f t="shared" si="37"/>
        <v>0</v>
      </c>
      <c r="BR30" s="1">
        <f t="shared" si="38"/>
        <v>4</v>
      </c>
      <c r="BS30" s="2">
        <f t="shared" si="38"/>
        <v>0</v>
      </c>
      <c r="BT30" s="2">
        <f t="shared" si="38"/>
        <v>223.2</v>
      </c>
      <c r="BU30" s="2">
        <f t="shared" si="38"/>
        <v>16.8</v>
      </c>
      <c r="BV30" s="1">
        <f t="shared" si="38"/>
        <v>0</v>
      </c>
      <c r="BW30" s="2">
        <f t="shared" si="38"/>
        <v>0</v>
      </c>
      <c r="BX30" s="2">
        <f t="shared" si="38"/>
        <v>0</v>
      </c>
      <c r="BY30" s="2">
        <f t="shared" si="38"/>
        <v>0</v>
      </c>
      <c r="BZ30" s="1">
        <f t="shared" si="38"/>
        <v>1</v>
      </c>
      <c r="CA30" s="2">
        <f t="shared" si="38"/>
        <v>0</v>
      </c>
      <c r="CB30" s="2">
        <f t="shared" si="39"/>
        <v>51.35</v>
      </c>
      <c r="CC30" s="2">
        <f t="shared" si="39"/>
        <v>13.65</v>
      </c>
      <c r="CD30" s="1">
        <f t="shared" si="39"/>
        <v>0</v>
      </c>
      <c r="CE30" s="2">
        <f t="shared" si="39"/>
        <v>0</v>
      </c>
      <c r="CF30" s="2">
        <f t="shared" si="39"/>
        <v>0</v>
      </c>
      <c r="CG30" s="2">
        <f t="shared" si="39"/>
        <v>0</v>
      </c>
      <c r="CH30" s="1">
        <f t="shared" si="39"/>
        <v>0</v>
      </c>
      <c r="CI30" s="2">
        <f t="shared" si="39"/>
        <v>0</v>
      </c>
      <c r="CJ30" s="2">
        <f t="shared" si="39"/>
        <v>0</v>
      </c>
      <c r="CK30" s="2">
        <f t="shared" si="39"/>
        <v>0</v>
      </c>
    </row>
    <row r="31" spans="1:89" x14ac:dyDescent="0.25">
      <c r="A31" s="5">
        <f t="shared" si="24"/>
        <v>-133</v>
      </c>
      <c r="B31" t="s">
        <v>26</v>
      </c>
      <c r="C31" s="13">
        <f t="shared" si="25"/>
        <v>0</v>
      </c>
      <c r="D31" s="14">
        <f t="shared" si="26"/>
        <v>0</v>
      </c>
      <c r="E31" s="14">
        <f t="shared" si="27"/>
        <v>0</v>
      </c>
      <c r="F31" s="15">
        <f t="shared" si="28"/>
        <v>0</v>
      </c>
      <c r="G31" s="16">
        <f t="shared" si="29"/>
        <v>0</v>
      </c>
      <c r="H31" s="17">
        <f t="shared" si="30"/>
        <v>0</v>
      </c>
      <c r="I31" s="18">
        <f t="shared" si="31"/>
        <v>0</v>
      </c>
      <c r="J31" s="1">
        <f t="shared" si="32"/>
        <v>0</v>
      </c>
      <c r="K31" s="2">
        <f t="shared" si="32"/>
        <v>0</v>
      </c>
      <c r="L31" s="1">
        <f t="shared" si="32"/>
        <v>0</v>
      </c>
      <c r="M31" s="2">
        <f t="shared" si="32"/>
        <v>0</v>
      </c>
      <c r="N31" s="22">
        <f t="shared" si="32"/>
        <v>0</v>
      </c>
      <c r="O31" s="23">
        <f t="shared" si="32"/>
        <v>0</v>
      </c>
      <c r="P31" s="1">
        <f t="shared" si="32"/>
        <v>0</v>
      </c>
      <c r="Q31" s="2">
        <f t="shared" si="32"/>
        <v>0</v>
      </c>
      <c r="R31" s="1">
        <f t="shared" si="32"/>
        <v>0</v>
      </c>
      <c r="S31" s="2">
        <f t="shared" si="32"/>
        <v>0</v>
      </c>
      <c r="T31" s="1">
        <f t="shared" si="33"/>
        <v>0</v>
      </c>
      <c r="U31" s="2">
        <f t="shared" si="33"/>
        <v>0</v>
      </c>
      <c r="V31" s="1">
        <f t="shared" si="33"/>
        <v>0</v>
      </c>
      <c r="W31" s="2">
        <f t="shared" si="33"/>
        <v>0</v>
      </c>
      <c r="X31" s="2">
        <f t="shared" si="33"/>
        <v>0</v>
      </c>
      <c r="Y31" s="2">
        <f t="shared" si="33"/>
        <v>0</v>
      </c>
      <c r="Z31" s="1">
        <f t="shared" si="33"/>
        <v>0</v>
      </c>
      <c r="AA31" s="2">
        <f t="shared" si="33"/>
        <v>0</v>
      </c>
      <c r="AB31" s="2">
        <f t="shared" si="33"/>
        <v>0</v>
      </c>
      <c r="AC31" s="2">
        <f t="shared" si="33"/>
        <v>0</v>
      </c>
      <c r="AD31" s="1">
        <f t="shared" si="34"/>
        <v>0</v>
      </c>
      <c r="AE31" s="2">
        <f t="shared" si="34"/>
        <v>0</v>
      </c>
      <c r="AF31" s="2">
        <f t="shared" si="34"/>
        <v>0</v>
      </c>
      <c r="AG31" s="2">
        <f t="shared" si="34"/>
        <v>0</v>
      </c>
      <c r="AH31" s="1">
        <f t="shared" si="34"/>
        <v>0</v>
      </c>
      <c r="AI31" s="2">
        <f t="shared" si="34"/>
        <v>0</v>
      </c>
      <c r="AJ31" s="2">
        <f t="shared" si="34"/>
        <v>0</v>
      </c>
      <c r="AK31" s="2">
        <f t="shared" si="34"/>
        <v>0</v>
      </c>
      <c r="AL31" s="1">
        <f t="shared" si="34"/>
        <v>0</v>
      </c>
      <c r="AM31" s="2">
        <f t="shared" si="34"/>
        <v>0</v>
      </c>
      <c r="AN31" s="1">
        <f t="shared" si="35"/>
        <v>0</v>
      </c>
      <c r="AO31" s="2">
        <f t="shared" si="35"/>
        <v>0</v>
      </c>
      <c r="AP31" s="2">
        <f t="shared" si="35"/>
        <v>0</v>
      </c>
      <c r="AQ31" s="2">
        <f t="shared" si="35"/>
        <v>0</v>
      </c>
      <c r="AR31" s="1">
        <f t="shared" si="35"/>
        <v>0</v>
      </c>
      <c r="AS31" s="2">
        <f t="shared" si="35"/>
        <v>0</v>
      </c>
      <c r="AT31" s="2">
        <f t="shared" si="35"/>
        <v>0</v>
      </c>
      <c r="AU31" s="2">
        <f t="shared" si="35"/>
        <v>0</v>
      </c>
      <c r="AV31" s="1">
        <f t="shared" si="35"/>
        <v>0</v>
      </c>
      <c r="AW31" s="2">
        <f t="shared" si="35"/>
        <v>0</v>
      </c>
      <c r="AX31" s="2">
        <f t="shared" si="36"/>
        <v>0</v>
      </c>
      <c r="AY31" s="2">
        <f t="shared" si="36"/>
        <v>0</v>
      </c>
      <c r="AZ31" s="1">
        <f t="shared" si="36"/>
        <v>0</v>
      </c>
      <c r="BA31" s="2">
        <f t="shared" si="36"/>
        <v>0</v>
      </c>
      <c r="BB31" s="2">
        <f t="shared" si="36"/>
        <v>0</v>
      </c>
      <c r="BC31" s="2">
        <f t="shared" si="36"/>
        <v>0</v>
      </c>
      <c r="BD31" s="1">
        <f t="shared" si="36"/>
        <v>0</v>
      </c>
      <c r="BE31" s="2">
        <f t="shared" si="36"/>
        <v>0</v>
      </c>
      <c r="BF31" s="2">
        <f t="shared" si="36"/>
        <v>0</v>
      </c>
      <c r="BG31" s="2">
        <f t="shared" si="36"/>
        <v>0</v>
      </c>
      <c r="BH31" s="1">
        <f t="shared" si="37"/>
        <v>0</v>
      </c>
      <c r="BI31" s="2">
        <f t="shared" si="37"/>
        <v>0</v>
      </c>
      <c r="BJ31" s="2">
        <f t="shared" si="37"/>
        <v>0</v>
      </c>
      <c r="BK31" s="2">
        <f t="shared" si="37"/>
        <v>0</v>
      </c>
      <c r="BL31" s="1">
        <f t="shared" si="37"/>
        <v>0</v>
      </c>
      <c r="BM31" s="2">
        <f t="shared" si="37"/>
        <v>0</v>
      </c>
      <c r="BN31" s="2">
        <f t="shared" si="37"/>
        <v>0</v>
      </c>
      <c r="BO31" s="2">
        <f t="shared" si="37"/>
        <v>0</v>
      </c>
      <c r="BP31" s="1">
        <f t="shared" si="37"/>
        <v>0</v>
      </c>
      <c r="BQ31" s="2">
        <f t="shared" si="37"/>
        <v>0</v>
      </c>
      <c r="BR31" s="1">
        <f t="shared" si="38"/>
        <v>0</v>
      </c>
      <c r="BS31" s="2">
        <f t="shared" si="38"/>
        <v>0</v>
      </c>
      <c r="BT31" s="2">
        <f t="shared" si="38"/>
        <v>0</v>
      </c>
      <c r="BU31" s="2">
        <f t="shared" si="38"/>
        <v>0</v>
      </c>
      <c r="BV31" s="1">
        <f t="shared" si="38"/>
        <v>0</v>
      </c>
      <c r="BW31" s="2">
        <f t="shared" si="38"/>
        <v>0</v>
      </c>
      <c r="BX31" s="2">
        <f t="shared" si="38"/>
        <v>0</v>
      </c>
      <c r="BY31" s="2">
        <f t="shared" si="38"/>
        <v>0</v>
      </c>
      <c r="BZ31" s="1">
        <f t="shared" si="38"/>
        <v>0</v>
      </c>
      <c r="CA31" s="2">
        <f t="shared" si="38"/>
        <v>0</v>
      </c>
      <c r="CB31" s="2">
        <f t="shared" si="39"/>
        <v>0</v>
      </c>
      <c r="CC31" s="2">
        <f t="shared" si="39"/>
        <v>0</v>
      </c>
      <c r="CD31" s="1">
        <f t="shared" si="39"/>
        <v>0</v>
      </c>
      <c r="CE31" s="2">
        <f t="shared" si="39"/>
        <v>0</v>
      </c>
      <c r="CF31" s="2">
        <f t="shared" si="39"/>
        <v>0</v>
      </c>
      <c r="CG31" s="2">
        <f t="shared" si="39"/>
        <v>0</v>
      </c>
      <c r="CH31" s="1">
        <f t="shared" si="39"/>
        <v>0</v>
      </c>
      <c r="CI31" s="2">
        <f t="shared" si="39"/>
        <v>0</v>
      </c>
      <c r="CJ31" s="2">
        <f t="shared" si="39"/>
        <v>0</v>
      </c>
      <c r="CK31" s="2">
        <f t="shared" si="39"/>
        <v>0</v>
      </c>
    </row>
    <row r="32" spans="1:89" x14ac:dyDescent="0.25">
      <c r="A32" s="5">
        <f t="shared" si="24"/>
        <v>-132</v>
      </c>
      <c r="B32" t="s">
        <v>13</v>
      </c>
      <c r="C32" s="13">
        <f t="shared" si="25"/>
        <v>1152</v>
      </c>
      <c r="D32" s="14">
        <f t="shared" si="26"/>
        <v>685</v>
      </c>
      <c r="E32" s="14">
        <f t="shared" si="27"/>
        <v>1844</v>
      </c>
      <c r="F32" s="15">
        <f t="shared" si="28"/>
        <v>1152</v>
      </c>
      <c r="G32" s="16">
        <f t="shared" si="29"/>
        <v>1844</v>
      </c>
      <c r="H32" s="17">
        <f t="shared" si="30"/>
        <v>0</v>
      </c>
      <c r="I32" s="18">
        <f t="shared" si="31"/>
        <v>0</v>
      </c>
      <c r="J32" s="1">
        <f t="shared" si="32"/>
        <v>0</v>
      </c>
      <c r="K32" s="2">
        <f t="shared" si="32"/>
        <v>0</v>
      </c>
      <c r="L32" s="1">
        <f t="shared" si="32"/>
        <v>0</v>
      </c>
      <c r="M32" s="2">
        <f t="shared" si="32"/>
        <v>0</v>
      </c>
      <c r="N32" s="22">
        <f t="shared" si="32"/>
        <v>0</v>
      </c>
      <c r="O32" s="23">
        <f t="shared" si="32"/>
        <v>0</v>
      </c>
      <c r="P32" s="1">
        <f t="shared" si="32"/>
        <v>0</v>
      </c>
      <c r="Q32" s="2">
        <f t="shared" si="32"/>
        <v>0</v>
      </c>
      <c r="R32" s="1">
        <f t="shared" si="32"/>
        <v>0</v>
      </c>
      <c r="S32" s="2">
        <f t="shared" si="32"/>
        <v>0</v>
      </c>
      <c r="T32" s="1">
        <f t="shared" si="33"/>
        <v>0</v>
      </c>
      <c r="U32" s="2">
        <f t="shared" si="33"/>
        <v>0</v>
      </c>
      <c r="V32" s="1">
        <f t="shared" si="33"/>
        <v>0</v>
      </c>
      <c r="W32" s="2">
        <f t="shared" si="33"/>
        <v>0</v>
      </c>
      <c r="X32" s="2">
        <f t="shared" si="33"/>
        <v>0</v>
      </c>
      <c r="Y32" s="2">
        <f t="shared" si="33"/>
        <v>0</v>
      </c>
      <c r="Z32" s="1">
        <f t="shared" si="33"/>
        <v>0</v>
      </c>
      <c r="AA32" s="2">
        <f t="shared" si="33"/>
        <v>0</v>
      </c>
      <c r="AB32" s="2">
        <f t="shared" si="33"/>
        <v>0</v>
      </c>
      <c r="AC32" s="2">
        <f t="shared" si="33"/>
        <v>0</v>
      </c>
      <c r="AD32" s="1">
        <f t="shared" si="34"/>
        <v>0</v>
      </c>
      <c r="AE32" s="2">
        <f t="shared" si="34"/>
        <v>0</v>
      </c>
      <c r="AF32" s="2">
        <f t="shared" si="34"/>
        <v>0</v>
      </c>
      <c r="AG32" s="2">
        <f t="shared" si="34"/>
        <v>0</v>
      </c>
      <c r="AH32" s="1">
        <f t="shared" si="34"/>
        <v>0</v>
      </c>
      <c r="AI32" s="2">
        <f t="shared" si="34"/>
        <v>0</v>
      </c>
      <c r="AJ32" s="2">
        <f t="shared" si="34"/>
        <v>0</v>
      </c>
      <c r="AK32" s="2">
        <f t="shared" si="34"/>
        <v>0</v>
      </c>
      <c r="AL32" s="1">
        <f t="shared" si="34"/>
        <v>0</v>
      </c>
      <c r="AM32" s="2">
        <f t="shared" si="34"/>
        <v>0</v>
      </c>
      <c r="AN32" s="1">
        <f t="shared" si="35"/>
        <v>0</v>
      </c>
      <c r="AO32" s="2">
        <f t="shared" si="35"/>
        <v>0</v>
      </c>
      <c r="AP32" s="2">
        <f t="shared" si="35"/>
        <v>0</v>
      </c>
      <c r="AQ32" s="2">
        <f t="shared" si="35"/>
        <v>0</v>
      </c>
      <c r="AR32" s="1">
        <f t="shared" si="35"/>
        <v>0</v>
      </c>
      <c r="AS32" s="2">
        <f t="shared" si="35"/>
        <v>0</v>
      </c>
      <c r="AT32" s="2">
        <f t="shared" si="35"/>
        <v>0</v>
      </c>
      <c r="AU32" s="2">
        <f t="shared" si="35"/>
        <v>0</v>
      </c>
      <c r="AV32" s="1">
        <f t="shared" si="35"/>
        <v>0</v>
      </c>
      <c r="AW32" s="2">
        <f t="shared" si="35"/>
        <v>0</v>
      </c>
      <c r="AX32" s="2">
        <f t="shared" si="36"/>
        <v>0</v>
      </c>
      <c r="AY32" s="2">
        <f t="shared" si="36"/>
        <v>0</v>
      </c>
      <c r="AZ32" s="1">
        <f t="shared" si="36"/>
        <v>0</v>
      </c>
      <c r="BA32" s="2">
        <f t="shared" si="36"/>
        <v>0</v>
      </c>
      <c r="BB32" s="2">
        <f t="shared" si="36"/>
        <v>0</v>
      </c>
      <c r="BC32" s="2">
        <f t="shared" si="36"/>
        <v>0</v>
      </c>
      <c r="BD32" s="1">
        <f t="shared" si="36"/>
        <v>0</v>
      </c>
      <c r="BE32" s="2">
        <f t="shared" si="36"/>
        <v>0</v>
      </c>
      <c r="BF32" s="2">
        <f t="shared" si="36"/>
        <v>0</v>
      </c>
      <c r="BG32" s="2">
        <f t="shared" si="36"/>
        <v>0</v>
      </c>
      <c r="BH32" s="1">
        <f t="shared" si="37"/>
        <v>12</v>
      </c>
      <c r="BI32" s="2">
        <f t="shared" si="37"/>
        <v>685</v>
      </c>
      <c r="BJ32" s="2">
        <f t="shared" si="37"/>
        <v>342.5</v>
      </c>
      <c r="BK32" s="2">
        <f t="shared" si="37"/>
        <v>342.5</v>
      </c>
      <c r="BL32" s="1">
        <f t="shared" si="37"/>
        <v>1140</v>
      </c>
      <c r="BM32" s="2">
        <f t="shared" si="37"/>
        <v>0</v>
      </c>
      <c r="BN32" s="2">
        <f t="shared" si="37"/>
        <v>12617.15</v>
      </c>
      <c r="BO32" s="2">
        <f t="shared" si="37"/>
        <v>1501.5</v>
      </c>
      <c r="BP32" s="1">
        <f t="shared" si="37"/>
        <v>904</v>
      </c>
      <c r="BQ32" s="2">
        <f t="shared" si="37"/>
        <v>0</v>
      </c>
      <c r="BR32" s="1">
        <f t="shared" si="38"/>
        <v>146</v>
      </c>
      <c r="BS32" s="2">
        <f t="shared" si="38"/>
        <v>0</v>
      </c>
      <c r="BT32" s="2">
        <f t="shared" si="38"/>
        <v>8146.8</v>
      </c>
      <c r="BU32" s="2">
        <f t="shared" si="38"/>
        <v>640.15</v>
      </c>
      <c r="BV32" s="1">
        <f t="shared" si="38"/>
        <v>69</v>
      </c>
      <c r="BW32" s="2">
        <f t="shared" si="38"/>
        <v>0</v>
      </c>
      <c r="BX32" s="2">
        <f t="shared" si="38"/>
        <v>3538.9</v>
      </c>
      <c r="BY32" s="2">
        <f t="shared" si="38"/>
        <v>592.9</v>
      </c>
      <c r="BZ32" s="1">
        <f t="shared" si="38"/>
        <v>18</v>
      </c>
      <c r="CA32" s="2">
        <f t="shared" si="38"/>
        <v>0</v>
      </c>
      <c r="CB32" s="2">
        <f t="shared" si="39"/>
        <v>801.85</v>
      </c>
      <c r="CC32" s="2">
        <f t="shared" si="39"/>
        <v>215.25</v>
      </c>
      <c r="CD32" s="1">
        <f t="shared" si="39"/>
        <v>3</v>
      </c>
      <c r="CE32" s="2">
        <f t="shared" si="39"/>
        <v>0</v>
      </c>
      <c r="CF32" s="2">
        <f t="shared" si="39"/>
        <v>129.6</v>
      </c>
      <c r="CG32" s="2">
        <f t="shared" si="39"/>
        <v>53.2</v>
      </c>
      <c r="CH32" s="1">
        <f t="shared" si="39"/>
        <v>0</v>
      </c>
      <c r="CI32" s="2">
        <f t="shared" si="39"/>
        <v>0</v>
      </c>
      <c r="CJ32" s="2">
        <f t="shared" si="39"/>
        <v>0</v>
      </c>
      <c r="CK32" s="2">
        <f t="shared" si="39"/>
        <v>0</v>
      </c>
    </row>
    <row r="33" spans="1:89" x14ac:dyDescent="0.25">
      <c r="A33" s="5">
        <f t="shared" si="24"/>
        <v>-131</v>
      </c>
      <c r="B33" t="s">
        <v>14</v>
      </c>
      <c r="C33" s="13">
        <f t="shared" si="25"/>
        <v>5154</v>
      </c>
      <c r="D33" s="14">
        <f t="shared" si="26"/>
        <v>13255</v>
      </c>
      <c r="E33" s="14">
        <f t="shared" si="27"/>
        <v>16772.25</v>
      </c>
      <c r="F33" s="15">
        <f t="shared" si="28"/>
        <v>5154</v>
      </c>
      <c r="G33" s="16">
        <f t="shared" si="29"/>
        <v>16772.25</v>
      </c>
      <c r="H33" s="17">
        <f t="shared" si="30"/>
        <v>0</v>
      </c>
      <c r="I33" s="18">
        <f t="shared" si="31"/>
        <v>0</v>
      </c>
      <c r="J33" s="1">
        <f t="shared" si="32"/>
        <v>0</v>
      </c>
      <c r="K33" s="2">
        <f t="shared" si="32"/>
        <v>0</v>
      </c>
      <c r="L33" s="1">
        <f t="shared" si="32"/>
        <v>0</v>
      </c>
      <c r="M33" s="2">
        <f t="shared" si="32"/>
        <v>0</v>
      </c>
      <c r="N33" s="22">
        <f t="shared" si="32"/>
        <v>0</v>
      </c>
      <c r="O33" s="23">
        <f t="shared" si="32"/>
        <v>0</v>
      </c>
      <c r="P33" s="1">
        <f t="shared" si="32"/>
        <v>0</v>
      </c>
      <c r="Q33" s="2">
        <f t="shared" si="32"/>
        <v>0</v>
      </c>
      <c r="R33" s="1">
        <f t="shared" si="32"/>
        <v>0</v>
      </c>
      <c r="S33" s="2">
        <f t="shared" si="32"/>
        <v>0</v>
      </c>
      <c r="T33" s="1">
        <f t="shared" si="33"/>
        <v>0</v>
      </c>
      <c r="U33" s="2">
        <f t="shared" si="33"/>
        <v>0</v>
      </c>
      <c r="V33" s="1">
        <f t="shared" si="33"/>
        <v>0</v>
      </c>
      <c r="W33" s="2">
        <f t="shared" si="33"/>
        <v>0</v>
      </c>
      <c r="X33" s="2">
        <f t="shared" si="33"/>
        <v>0</v>
      </c>
      <c r="Y33" s="2">
        <f t="shared" si="33"/>
        <v>0</v>
      </c>
      <c r="Z33" s="1">
        <f t="shared" si="33"/>
        <v>0</v>
      </c>
      <c r="AA33" s="2">
        <f t="shared" si="33"/>
        <v>0</v>
      </c>
      <c r="AB33" s="2">
        <f t="shared" si="33"/>
        <v>0</v>
      </c>
      <c r="AC33" s="2">
        <f t="shared" si="33"/>
        <v>0</v>
      </c>
      <c r="AD33" s="1">
        <f t="shared" si="34"/>
        <v>0</v>
      </c>
      <c r="AE33" s="2">
        <f t="shared" si="34"/>
        <v>0</v>
      </c>
      <c r="AF33" s="2">
        <f t="shared" si="34"/>
        <v>0</v>
      </c>
      <c r="AG33" s="2">
        <f t="shared" si="34"/>
        <v>0</v>
      </c>
      <c r="AH33" s="1">
        <f t="shared" si="34"/>
        <v>0</v>
      </c>
      <c r="AI33" s="2">
        <f t="shared" si="34"/>
        <v>0</v>
      </c>
      <c r="AJ33" s="2">
        <f t="shared" si="34"/>
        <v>0</v>
      </c>
      <c r="AK33" s="2">
        <f t="shared" si="34"/>
        <v>0</v>
      </c>
      <c r="AL33" s="1">
        <f t="shared" si="34"/>
        <v>0</v>
      </c>
      <c r="AM33" s="2">
        <f t="shared" si="34"/>
        <v>0</v>
      </c>
      <c r="AN33" s="1">
        <f t="shared" si="35"/>
        <v>0</v>
      </c>
      <c r="AO33" s="2">
        <f t="shared" si="35"/>
        <v>0</v>
      </c>
      <c r="AP33" s="2">
        <f t="shared" si="35"/>
        <v>0</v>
      </c>
      <c r="AQ33" s="2">
        <f t="shared" si="35"/>
        <v>0</v>
      </c>
      <c r="AR33" s="1">
        <f t="shared" si="35"/>
        <v>0</v>
      </c>
      <c r="AS33" s="2">
        <f t="shared" si="35"/>
        <v>0</v>
      </c>
      <c r="AT33" s="2">
        <f t="shared" si="35"/>
        <v>0</v>
      </c>
      <c r="AU33" s="2">
        <f t="shared" si="35"/>
        <v>0</v>
      </c>
      <c r="AV33" s="1">
        <f t="shared" si="35"/>
        <v>0</v>
      </c>
      <c r="AW33" s="2">
        <f t="shared" si="35"/>
        <v>0</v>
      </c>
      <c r="AX33" s="2">
        <f t="shared" si="36"/>
        <v>0</v>
      </c>
      <c r="AY33" s="2">
        <f t="shared" si="36"/>
        <v>0</v>
      </c>
      <c r="AZ33" s="1">
        <f t="shared" si="36"/>
        <v>0</v>
      </c>
      <c r="BA33" s="2">
        <f t="shared" si="36"/>
        <v>0</v>
      </c>
      <c r="BB33" s="2">
        <f t="shared" si="36"/>
        <v>0</v>
      </c>
      <c r="BC33" s="2">
        <f t="shared" si="36"/>
        <v>0</v>
      </c>
      <c r="BD33" s="1">
        <f t="shared" si="36"/>
        <v>0</v>
      </c>
      <c r="BE33" s="2">
        <f t="shared" si="36"/>
        <v>0</v>
      </c>
      <c r="BF33" s="2">
        <f t="shared" si="36"/>
        <v>0</v>
      </c>
      <c r="BG33" s="2">
        <f t="shared" si="36"/>
        <v>0</v>
      </c>
      <c r="BH33" s="1">
        <f t="shared" si="37"/>
        <v>241</v>
      </c>
      <c r="BI33" s="2">
        <f t="shared" si="37"/>
        <v>13255</v>
      </c>
      <c r="BJ33" s="2">
        <f t="shared" si="37"/>
        <v>6627.5</v>
      </c>
      <c r="BK33" s="2">
        <f t="shared" si="37"/>
        <v>6627.5</v>
      </c>
      <c r="BL33" s="1">
        <f t="shared" si="37"/>
        <v>4913</v>
      </c>
      <c r="BM33" s="2">
        <f t="shared" si="37"/>
        <v>0</v>
      </c>
      <c r="BN33" s="2">
        <f t="shared" si="37"/>
        <v>76979.100000000006</v>
      </c>
      <c r="BO33" s="2">
        <f t="shared" si="37"/>
        <v>10144.75</v>
      </c>
      <c r="BP33" s="1">
        <f t="shared" si="37"/>
        <v>3329</v>
      </c>
      <c r="BQ33" s="2">
        <f t="shared" si="37"/>
        <v>0</v>
      </c>
      <c r="BR33" s="1">
        <f t="shared" si="38"/>
        <v>938</v>
      </c>
      <c r="BS33" s="2">
        <f t="shared" si="38"/>
        <v>0</v>
      </c>
      <c r="BT33" s="2">
        <f t="shared" si="38"/>
        <v>47978.7</v>
      </c>
      <c r="BU33" s="2">
        <f t="shared" si="38"/>
        <v>3611.3</v>
      </c>
      <c r="BV33" s="1">
        <f t="shared" si="38"/>
        <v>390</v>
      </c>
      <c r="BW33" s="2">
        <f t="shared" si="38"/>
        <v>0</v>
      </c>
      <c r="BX33" s="2">
        <f t="shared" si="38"/>
        <v>18450.849999999999</v>
      </c>
      <c r="BY33" s="2">
        <f t="shared" si="38"/>
        <v>3003</v>
      </c>
      <c r="BZ33" s="1">
        <f t="shared" si="38"/>
        <v>157</v>
      </c>
      <c r="CA33" s="2">
        <f t="shared" si="38"/>
        <v>0</v>
      </c>
      <c r="CB33" s="2">
        <f t="shared" si="39"/>
        <v>6821.65</v>
      </c>
      <c r="CC33" s="2">
        <f t="shared" si="39"/>
        <v>1813.35</v>
      </c>
      <c r="CD33" s="1">
        <f t="shared" si="39"/>
        <v>49</v>
      </c>
      <c r="CE33" s="2">
        <f t="shared" si="39"/>
        <v>0</v>
      </c>
      <c r="CF33" s="2">
        <f t="shared" si="39"/>
        <v>1940.4</v>
      </c>
      <c r="CG33" s="2">
        <f t="shared" si="39"/>
        <v>754.6</v>
      </c>
      <c r="CH33" s="1">
        <f t="shared" si="39"/>
        <v>50</v>
      </c>
      <c r="CI33" s="2">
        <f t="shared" si="39"/>
        <v>0</v>
      </c>
      <c r="CJ33" s="2">
        <f t="shared" si="39"/>
        <v>1787.5</v>
      </c>
      <c r="CK33" s="2">
        <f t="shared" si="39"/>
        <v>962.5</v>
      </c>
    </row>
    <row r="34" spans="1:89" x14ac:dyDescent="0.25">
      <c r="A34" s="5">
        <f t="shared" si="24"/>
        <v>-130</v>
      </c>
      <c r="B34" t="s">
        <v>15</v>
      </c>
      <c r="C34" s="13">
        <f t="shared" si="25"/>
        <v>1294</v>
      </c>
      <c r="D34" s="14">
        <f t="shared" si="26"/>
        <v>3600</v>
      </c>
      <c r="E34" s="14">
        <f t="shared" si="27"/>
        <v>4471.2</v>
      </c>
      <c r="F34" s="15">
        <f t="shared" si="28"/>
        <v>1294</v>
      </c>
      <c r="G34" s="16">
        <f t="shared" si="29"/>
        <v>4471.2</v>
      </c>
      <c r="H34" s="17">
        <f t="shared" si="30"/>
        <v>0</v>
      </c>
      <c r="I34" s="18">
        <f t="shared" si="31"/>
        <v>0</v>
      </c>
      <c r="J34" s="1">
        <f t="shared" si="32"/>
        <v>0</v>
      </c>
      <c r="K34" s="2">
        <f t="shared" si="32"/>
        <v>0</v>
      </c>
      <c r="L34" s="1">
        <f t="shared" si="32"/>
        <v>0</v>
      </c>
      <c r="M34" s="2">
        <f t="shared" si="32"/>
        <v>0</v>
      </c>
      <c r="N34" s="22">
        <f t="shared" si="32"/>
        <v>0</v>
      </c>
      <c r="O34" s="23">
        <f t="shared" si="32"/>
        <v>0</v>
      </c>
      <c r="P34" s="1">
        <f t="shared" si="32"/>
        <v>0</v>
      </c>
      <c r="Q34" s="2">
        <f t="shared" si="32"/>
        <v>0</v>
      </c>
      <c r="R34" s="1">
        <f t="shared" si="32"/>
        <v>0</v>
      </c>
      <c r="S34" s="2">
        <f t="shared" si="32"/>
        <v>0</v>
      </c>
      <c r="T34" s="1">
        <f t="shared" si="33"/>
        <v>0</v>
      </c>
      <c r="U34" s="2">
        <f t="shared" si="33"/>
        <v>0</v>
      </c>
      <c r="V34" s="1">
        <f t="shared" si="33"/>
        <v>0</v>
      </c>
      <c r="W34" s="2">
        <f t="shared" si="33"/>
        <v>0</v>
      </c>
      <c r="X34" s="2">
        <f t="shared" si="33"/>
        <v>0</v>
      </c>
      <c r="Y34" s="2">
        <f t="shared" si="33"/>
        <v>0</v>
      </c>
      <c r="Z34" s="1">
        <f t="shared" si="33"/>
        <v>0</v>
      </c>
      <c r="AA34" s="2">
        <f t="shared" si="33"/>
        <v>0</v>
      </c>
      <c r="AB34" s="2">
        <f t="shared" si="33"/>
        <v>0</v>
      </c>
      <c r="AC34" s="2">
        <f t="shared" si="33"/>
        <v>0</v>
      </c>
      <c r="AD34" s="1">
        <f t="shared" si="34"/>
        <v>0</v>
      </c>
      <c r="AE34" s="2">
        <f t="shared" si="34"/>
        <v>0</v>
      </c>
      <c r="AF34" s="2">
        <f t="shared" si="34"/>
        <v>0</v>
      </c>
      <c r="AG34" s="2">
        <f t="shared" si="34"/>
        <v>0</v>
      </c>
      <c r="AH34" s="1">
        <f t="shared" si="34"/>
        <v>0</v>
      </c>
      <c r="AI34" s="2">
        <f t="shared" si="34"/>
        <v>0</v>
      </c>
      <c r="AJ34" s="2">
        <f t="shared" si="34"/>
        <v>0</v>
      </c>
      <c r="AK34" s="2">
        <f t="shared" si="34"/>
        <v>0</v>
      </c>
      <c r="AL34" s="1">
        <f t="shared" si="34"/>
        <v>0</v>
      </c>
      <c r="AM34" s="2">
        <f t="shared" si="34"/>
        <v>0</v>
      </c>
      <c r="AN34" s="1">
        <f t="shared" si="35"/>
        <v>0</v>
      </c>
      <c r="AO34" s="2">
        <f t="shared" si="35"/>
        <v>0</v>
      </c>
      <c r="AP34" s="2">
        <f t="shared" si="35"/>
        <v>0</v>
      </c>
      <c r="AQ34" s="2">
        <f t="shared" si="35"/>
        <v>0</v>
      </c>
      <c r="AR34" s="1">
        <f t="shared" si="35"/>
        <v>0</v>
      </c>
      <c r="AS34" s="2">
        <f t="shared" si="35"/>
        <v>0</v>
      </c>
      <c r="AT34" s="2">
        <f t="shared" si="35"/>
        <v>0</v>
      </c>
      <c r="AU34" s="2">
        <f t="shared" si="35"/>
        <v>0</v>
      </c>
      <c r="AV34" s="1">
        <f t="shared" si="35"/>
        <v>0</v>
      </c>
      <c r="AW34" s="2">
        <f t="shared" si="35"/>
        <v>0</v>
      </c>
      <c r="AX34" s="2">
        <f t="shared" si="36"/>
        <v>0</v>
      </c>
      <c r="AY34" s="2">
        <f t="shared" si="36"/>
        <v>0</v>
      </c>
      <c r="AZ34" s="1">
        <f t="shared" si="36"/>
        <v>0</v>
      </c>
      <c r="BA34" s="2">
        <f t="shared" si="36"/>
        <v>0</v>
      </c>
      <c r="BB34" s="2">
        <f t="shared" si="36"/>
        <v>0</v>
      </c>
      <c r="BC34" s="2">
        <f t="shared" si="36"/>
        <v>0</v>
      </c>
      <c r="BD34" s="1">
        <f t="shared" si="36"/>
        <v>0</v>
      </c>
      <c r="BE34" s="2">
        <f t="shared" si="36"/>
        <v>0</v>
      </c>
      <c r="BF34" s="2">
        <f t="shared" si="36"/>
        <v>0</v>
      </c>
      <c r="BG34" s="2">
        <f t="shared" si="36"/>
        <v>0</v>
      </c>
      <c r="BH34" s="1">
        <f t="shared" si="37"/>
        <v>80</v>
      </c>
      <c r="BI34" s="2">
        <f t="shared" si="37"/>
        <v>3600</v>
      </c>
      <c r="BJ34" s="2">
        <f t="shared" si="37"/>
        <v>1800</v>
      </c>
      <c r="BK34" s="2">
        <f t="shared" si="37"/>
        <v>1800</v>
      </c>
      <c r="BL34" s="1">
        <f t="shared" si="37"/>
        <v>1214</v>
      </c>
      <c r="BM34" s="2">
        <f t="shared" si="37"/>
        <v>0</v>
      </c>
      <c r="BN34" s="2">
        <f t="shared" si="37"/>
        <v>18523.8</v>
      </c>
      <c r="BO34" s="2">
        <f t="shared" si="37"/>
        <v>2671.2</v>
      </c>
      <c r="BP34" s="1">
        <f t="shared" si="37"/>
        <v>743</v>
      </c>
      <c r="BQ34" s="2">
        <f t="shared" si="37"/>
        <v>0</v>
      </c>
      <c r="BR34" s="1">
        <f t="shared" si="38"/>
        <v>257</v>
      </c>
      <c r="BS34" s="2">
        <f t="shared" si="38"/>
        <v>0</v>
      </c>
      <c r="BT34" s="2">
        <f t="shared" si="38"/>
        <v>10755.45</v>
      </c>
      <c r="BU34" s="2">
        <f t="shared" si="38"/>
        <v>809.55</v>
      </c>
      <c r="BV34" s="1">
        <f t="shared" si="38"/>
        <v>116</v>
      </c>
      <c r="BW34" s="2">
        <f t="shared" si="38"/>
        <v>0</v>
      </c>
      <c r="BX34" s="2">
        <f t="shared" si="38"/>
        <v>4489.2</v>
      </c>
      <c r="BY34" s="2">
        <f t="shared" si="38"/>
        <v>730.8</v>
      </c>
      <c r="BZ34" s="1">
        <f t="shared" si="38"/>
        <v>49</v>
      </c>
      <c r="CA34" s="2">
        <f t="shared" si="38"/>
        <v>0</v>
      </c>
      <c r="CB34" s="2">
        <f t="shared" si="39"/>
        <v>1741.95</v>
      </c>
      <c r="CC34" s="2">
        <f t="shared" si="39"/>
        <v>463.05</v>
      </c>
      <c r="CD34" s="1">
        <f t="shared" si="39"/>
        <v>33</v>
      </c>
      <c r="CE34" s="2">
        <f t="shared" si="39"/>
        <v>0</v>
      </c>
      <c r="CF34" s="2">
        <f t="shared" si="39"/>
        <v>1069.2</v>
      </c>
      <c r="CG34" s="2">
        <f t="shared" si="39"/>
        <v>415.8</v>
      </c>
      <c r="CH34" s="1">
        <f t="shared" si="39"/>
        <v>16</v>
      </c>
      <c r="CI34" s="2">
        <f t="shared" si="39"/>
        <v>0</v>
      </c>
      <c r="CJ34" s="2">
        <f t="shared" si="39"/>
        <v>468</v>
      </c>
      <c r="CK34" s="2">
        <f t="shared" si="39"/>
        <v>252</v>
      </c>
    </row>
    <row r="35" spans="1:89" x14ac:dyDescent="0.25">
      <c r="A35" s="5">
        <f t="shared" si="24"/>
        <v>-129</v>
      </c>
      <c r="B35" t="s">
        <v>16</v>
      </c>
      <c r="C35" s="13">
        <f t="shared" si="25"/>
        <v>2012</v>
      </c>
      <c r="D35" s="14">
        <f t="shared" si="26"/>
        <v>1585</v>
      </c>
      <c r="E35" s="14">
        <f t="shared" si="27"/>
        <v>5479.7</v>
      </c>
      <c r="F35" s="15">
        <f t="shared" si="28"/>
        <v>2012</v>
      </c>
      <c r="G35" s="16">
        <f t="shared" si="29"/>
        <v>5479.7</v>
      </c>
      <c r="H35" s="17">
        <f t="shared" si="30"/>
        <v>0</v>
      </c>
      <c r="I35" s="18">
        <f t="shared" si="31"/>
        <v>0</v>
      </c>
      <c r="J35" s="1">
        <f t="shared" si="32"/>
        <v>0</v>
      </c>
      <c r="K35" s="2">
        <f t="shared" si="32"/>
        <v>0</v>
      </c>
      <c r="L35" s="1">
        <f t="shared" si="32"/>
        <v>0</v>
      </c>
      <c r="M35" s="2">
        <f t="shared" si="32"/>
        <v>0</v>
      </c>
      <c r="N35" s="22">
        <f t="shared" si="32"/>
        <v>0</v>
      </c>
      <c r="O35" s="23">
        <f t="shared" si="32"/>
        <v>0</v>
      </c>
      <c r="P35" s="1">
        <f t="shared" si="32"/>
        <v>0</v>
      </c>
      <c r="Q35" s="2">
        <f t="shared" si="32"/>
        <v>0</v>
      </c>
      <c r="R35" s="1">
        <f t="shared" si="32"/>
        <v>0</v>
      </c>
      <c r="S35" s="2">
        <f t="shared" si="32"/>
        <v>0</v>
      </c>
      <c r="T35" s="1">
        <f t="shared" si="33"/>
        <v>0</v>
      </c>
      <c r="U35" s="2">
        <f t="shared" si="33"/>
        <v>0</v>
      </c>
      <c r="V35" s="1">
        <f t="shared" si="33"/>
        <v>0</v>
      </c>
      <c r="W35" s="2">
        <f t="shared" si="33"/>
        <v>0</v>
      </c>
      <c r="X35" s="2">
        <f t="shared" si="33"/>
        <v>0</v>
      </c>
      <c r="Y35" s="2">
        <f t="shared" si="33"/>
        <v>0</v>
      </c>
      <c r="Z35" s="1">
        <f t="shared" si="33"/>
        <v>0</v>
      </c>
      <c r="AA35" s="2">
        <f t="shared" si="33"/>
        <v>0</v>
      </c>
      <c r="AB35" s="2">
        <f t="shared" si="33"/>
        <v>0</v>
      </c>
      <c r="AC35" s="2">
        <f t="shared" si="33"/>
        <v>0</v>
      </c>
      <c r="AD35" s="1">
        <f t="shared" si="34"/>
        <v>0</v>
      </c>
      <c r="AE35" s="2">
        <f t="shared" si="34"/>
        <v>0</v>
      </c>
      <c r="AF35" s="2">
        <f t="shared" si="34"/>
        <v>0</v>
      </c>
      <c r="AG35" s="2">
        <f t="shared" si="34"/>
        <v>0</v>
      </c>
      <c r="AH35" s="1">
        <f t="shared" si="34"/>
        <v>0</v>
      </c>
      <c r="AI35" s="2">
        <f t="shared" si="34"/>
        <v>0</v>
      </c>
      <c r="AJ35" s="2">
        <f t="shared" si="34"/>
        <v>0</v>
      </c>
      <c r="AK35" s="2">
        <f t="shared" si="34"/>
        <v>0</v>
      </c>
      <c r="AL35" s="1">
        <f t="shared" si="34"/>
        <v>0</v>
      </c>
      <c r="AM35" s="2">
        <f t="shared" si="34"/>
        <v>0</v>
      </c>
      <c r="AN35" s="1">
        <f t="shared" si="35"/>
        <v>0</v>
      </c>
      <c r="AO35" s="2">
        <f t="shared" si="35"/>
        <v>0</v>
      </c>
      <c r="AP35" s="2">
        <f t="shared" si="35"/>
        <v>0</v>
      </c>
      <c r="AQ35" s="2">
        <f t="shared" si="35"/>
        <v>0</v>
      </c>
      <c r="AR35" s="1">
        <f t="shared" si="35"/>
        <v>0</v>
      </c>
      <c r="AS35" s="2">
        <f t="shared" si="35"/>
        <v>0</v>
      </c>
      <c r="AT35" s="2">
        <f t="shared" si="35"/>
        <v>0</v>
      </c>
      <c r="AU35" s="2">
        <f t="shared" si="35"/>
        <v>0</v>
      </c>
      <c r="AV35" s="1">
        <f t="shared" si="35"/>
        <v>0</v>
      </c>
      <c r="AW35" s="2">
        <f t="shared" si="35"/>
        <v>0</v>
      </c>
      <c r="AX35" s="2">
        <f t="shared" si="36"/>
        <v>0</v>
      </c>
      <c r="AY35" s="2">
        <f t="shared" si="36"/>
        <v>0</v>
      </c>
      <c r="AZ35" s="1">
        <f t="shared" si="36"/>
        <v>0</v>
      </c>
      <c r="BA35" s="2">
        <f t="shared" si="36"/>
        <v>0</v>
      </c>
      <c r="BB35" s="2">
        <f t="shared" si="36"/>
        <v>0</v>
      </c>
      <c r="BC35" s="2">
        <f t="shared" si="36"/>
        <v>0</v>
      </c>
      <c r="BD35" s="1">
        <f t="shared" si="36"/>
        <v>0</v>
      </c>
      <c r="BE35" s="2">
        <f t="shared" si="36"/>
        <v>0</v>
      </c>
      <c r="BF35" s="2">
        <f t="shared" si="36"/>
        <v>0</v>
      </c>
      <c r="BG35" s="2">
        <f t="shared" si="36"/>
        <v>0</v>
      </c>
      <c r="BH35" s="1">
        <f t="shared" si="37"/>
        <v>31</v>
      </c>
      <c r="BI35" s="2">
        <f t="shared" si="37"/>
        <v>1585</v>
      </c>
      <c r="BJ35" s="2">
        <f t="shared" si="37"/>
        <v>792.5</v>
      </c>
      <c r="BK35" s="2">
        <f t="shared" si="37"/>
        <v>792.5</v>
      </c>
      <c r="BL35" s="1">
        <f t="shared" si="37"/>
        <v>1981</v>
      </c>
      <c r="BM35" s="2">
        <f t="shared" si="37"/>
        <v>0</v>
      </c>
      <c r="BN35" s="2">
        <f t="shared" si="37"/>
        <v>32912.800000000003</v>
      </c>
      <c r="BO35" s="2">
        <f t="shared" si="37"/>
        <v>4687.2</v>
      </c>
      <c r="BP35" s="1">
        <f t="shared" si="37"/>
        <v>1293</v>
      </c>
      <c r="BQ35" s="2">
        <f t="shared" si="37"/>
        <v>0</v>
      </c>
      <c r="BR35" s="1">
        <f t="shared" si="38"/>
        <v>383</v>
      </c>
      <c r="BS35" s="2">
        <f t="shared" si="38"/>
        <v>0</v>
      </c>
      <c r="BT35" s="2">
        <f t="shared" si="38"/>
        <v>19357.95</v>
      </c>
      <c r="BU35" s="2">
        <f t="shared" si="38"/>
        <v>1457.05</v>
      </c>
      <c r="BV35" s="1">
        <f t="shared" si="38"/>
        <v>156</v>
      </c>
      <c r="BW35" s="2">
        <f t="shared" si="38"/>
        <v>0</v>
      </c>
      <c r="BX35" s="2">
        <f t="shared" si="38"/>
        <v>7404.6</v>
      </c>
      <c r="BY35" s="2">
        <f t="shared" si="38"/>
        <v>1205.4000000000001</v>
      </c>
      <c r="BZ35" s="1">
        <f t="shared" si="38"/>
        <v>93</v>
      </c>
      <c r="CA35" s="2">
        <f t="shared" si="38"/>
        <v>0</v>
      </c>
      <c r="CB35" s="2">
        <f t="shared" si="39"/>
        <v>4032.95</v>
      </c>
      <c r="CC35" s="2">
        <f t="shared" si="39"/>
        <v>1072.05</v>
      </c>
      <c r="CD35" s="1">
        <f t="shared" si="39"/>
        <v>31</v>
      </c>
      <c r="CE35" s="2">
        <f t="shared" si="39"/>
        <v>0</v>
      </c>
      <c r="CF35" s="2">
        <f t="shared" si="39"/>
        <v>1252.8</v>
      </c>
      <c r="CG35" s="2">
        <f t="shared" si="39"/>
        <v>487.2</v>
      </c>
      <c r="CH35" s="1">
        <f t="shared" si="39"/>
        <v>25</v>
      </c>
      <c r="CI35" s="2">
        <f t="shared" si="39"/>
        <v>0</v>
      </c>
      <c r="CJ35" s="2">
        <f t="shared" si="39"/>
        <v>864.5</v>
      </c>
      <c r="CK35" s="2">
        <f t="shared" si="39"/>
        <v>465.5</v>
      </c>
    </row>
    <row r="36" spans="1:89" x14ac:dyDescent="0.25">
      <c r="A36" s="5">
        <f t="shared" si="24"/>
        <v>-128</v>
      </c>
      <c r="B36" t="s">
        <v>17</v>
      </c>
      <c r="C36" s="13">
        <f t="shared" si="25"/>
        <v>4525</v>
      </c>
      <c r="D36" s="14">
        <f t="shared" si="26"/>
        <v>9240</v>
      </c>
      <c r="E36" s="14">
        <f t="shared" si="27"/>
        <v>16728.25</v>
      </c>
      <c r="F36" s="15">
        <f t="shared" si="28"/>
        <v>4525</v>
      </c>
      <c r="G36" s="16">
        <f t="shared" si="29"/>
        <v>16728.25</v>
      </c>
      <c r="H36" s="17">
        <f t="shared" si="30"/>
        <v>0</v>
      </c>
      <c r="I36" s="18">
        <f t="shared" si="31"/>
        <v>0</v>
      </c>
      <c r="J36" s="1">
        <f t="shared" si="32"/>
        <v>0</v>
      </c>
      <c r="K36" s="2">
        <f t="shared" si="32"/>
        <v>0</v>
      </c>
      <c r="L36" s="1">
        <f t="shared" si="32"/>
        <v>0</v>
      </c>
      <c r="M36" s="2">
        <f t="shared" si="32"/>
        <v>0</v>
      </c>
      <c r="N36" s="22">
        <f t="shared" si="32"/>
        <v>0</v>
      </c>
      <c r="O36" s="23">
        <f t="shared" si="32"/>
        <v>0</v>
      </c>
      <c r="P36" s="1">
        <f t="shared" si="32"/>
        <v>0</v>
      </c>
      <c r="Q36" s="2">
        <f t="shared" si="32"/>
        <v>0</v>
      </c>
      <c r="R36" s="1">
        <f t="shared" si="32"/>
        <v>0</v>
      </c>
      <c r="S36" s="2">
        <f t="shared" si="32"/>
        <v>0</v>
      </c>
      <c r="T36" s="1">
        <f t="shared" si="33"/>
        <v>0</v>
      </c>
      <c r="U36" s="2">
        <f t="shared" si="33"/>
        <v>0</v>
      </c>
      <c r="V36" s="1">
        <f t="shared" si="33"/>
        <v>0</v>
      </c>
      <c r="W36" s="2">
        <f t="shared" si="33"/>
        <v>0</v>
      </c>
      <c r="X36" s="2">
        <f t="shared" si="33"/>
        <v>0</v>
      </c>
      <c r="Y36" s="2">
        <f t="shared" si="33"/>
        <v>0</v>
      </c>
      <c r="Z36" s="1">
        <f t="shared" si="33"/>
        <v>0</v>
      </c>
      <c r="AA36" s="2">
        <f t="shared" si="33"/>
        <v>0</v>
      </c>
      <c r="AB36" s="2">
        <f t="shared" si="33"/>
        <v>0</v>
      </c>
      <c r="AC36" s="2">
        <f t="shared" si="33"/>
        <v>0</v>
      </c>
      <c r="AD36" s="1">
        <f t="shared" si="34"/>
        <v>0</v>
      </c>
      <c r="AE36" s="2">
        <f t="shared" si="34"/>
        <v>0</v>
      </c>
      <c r="AF36" s="2">
        <f t="shared" si="34"/>
        <v>0</v>
      </c>
      <c r="AG36" s="2">
        <f t="shared" si="34"/>
        <v>0</v>
      </c>
      <c r="AH36" s="1">
        <f t="shared" si="34"/>
        <v>0</v>
      </c>
      <c r="AI36" s="2">
        <f t="shared" si="34"/>
        <v>0</v>
      </c>
      <c r="AJ36" s="2">
        <f t="shared" si="34"/>
        <v>0</v>
      </c>
      <c r="AK36" s="2">
        <f t="shared" si="34"/>
        <v>0</v>
      </c>
      <c r="AL36" s="1">
        <f t="shared" si="34"/>
        <v>0</v>
      </c>
      <c r="AM36" s="2">
        <f t="shared" si="34"/>
        <v>0</v>
      </c>
      <c r="AN36" s="1">
        <f t="shared" si="35"/>
        <v>0</v>
      </c>
      <c r="AO36" s="2">
        <f t="shared" si="35"/>
        <v>0</v>
      </c>
      <c r="AP36" s="2">
        <f t="shared" si="35"/>
        <v>0</v>
      </c>
      <c r="AQ36" s="2">
        <f t="shared" si="35"/>
        <v>0</v>
      </c>
      <c r="AR36" s="1">
        <f t="shared" si="35"/>
        <v>0</v>
      </c>
      <c r="AS36" s="2">
        <f t="shared" si="35"/>
        <v>0</v>
      </c>
      <c r="AT36" s="2">
        <f t="shared" si="35"/>
        <v>0</v>
      </c>
      <c r="AU36" s="2">
        <f t="shared" si="35"/>
        <v>0</v>
      </c>
      <c r="AV36" s="1">
        <f t="shared" si="35"/>
        <v>0</v>
      </c>
      <c r="AW36" s="2">
        <f t="shared" si="35"/>
        <v>0</v>
      </c>
      <c r="AX36" s="2">
        <f t="shared" si="36"/>
        <v>0</v>
      </c>
      <c r="AY36" s="2">
        <f t="shared" si="36"/>
        <v>0</v>
      </c>
      <c r="AZ36" s="1">
        <f t="shared" si="36"/>
        <v>0</v>
      </c>
      <c r="BA36" s="2">
        <f t="shared" si="36"/>
        <v>0</v>
      </c>
      <c r="BB36" s="2">
        <f t="shared" si="36"/>
        <v>0</v>
      </c>
      <c r="BC36" s="2">
        <f t="shared" si="36"/>
        <v>0</v>
      </c>
      <c r="BD36" s="1">
        <f t="shared" si="36"/>
        <v>0</v>
      </c>
      <c r="BE36" s="2">
        <f t="shared" si="36"/>
        <v>0</v>
      </c>
      <c r="BF36" s="2">
        <f t="shared" si="36"/>
        <v>0</v>
      </c>
      <c r="BG36" s="2">
        <f t="shared" si="36"/>
        <v>0</v>
      </c>
      <c r="BH36" s="1">
        <f t="shared" si="37"/>
        <v>168</v>
      </c>
      <c r="BI36" s="2">
        <f t="shared" si="37"/>
        <v>9240</v>
      </c>
      <c r="BJ36" s="2">
        <f t="shared" si="37"/>
        <v>4620</v>
      </c>
      <c r="BK36" s="2">
        <f t="shared" si="37"/>
        <v>4620</v>
      </c>
      <c r="BL36" s="1">
        <f t="shared" si="37"/>
        <v>4357</v>
      </c>
      <c r="BM36" s="2">
        <f t="shared" si="37"/>
        <v>0</v>
      </c>
      <c r="BN36" s="2">
        <f t="shared" si="37"/>
        <v>81281.75</v>
      </c>
      <c r="BO36" s="2">
        <f t="shared" si="37"/>
        <v>12108.25</v>
      </c>
      <c r="BP36" s="1">
        <f t="shared" si="37"/>
        <v>2659</v>
      </c>
      <c r="BQ36" s="2">
        <f t="shared" si="37"/>
        <v>0</v>
      </c>
      <c r="BR36" s="1">
        <f t="shared" si="38"/>
        <v>881</v>
      </c>
      <c r="BS36" s="2">
        <f t="shared" si="38"/>
        <v>0</v>
      </c>
      <c r="BT36" s="2">
        <f t="shared" si="38"/>
        <v>45063.15</v>
      </c>
      <c r="BU36" s="2">
        <f t="shared" si="38"/>
        <v>3391.85</v>
      </c>
      <c r="BV36" s="1">
        <f t="shared" si="38"/>
        <v>442</v>
      </c>
      <c r="BW36" s="2">
        <f t="shared" si="38"/>
        <v>0</v>
      </c>
      <c r="BX36" s="2">
        <f t="shared" si="38"/>
        <v>20906.599999999999</v>
      </c>
      <c r="BY36" s="2">
        <f t="shared" si="38"/>
        <v>3403.4</v>
      </c>
      <c r="BZ36" s="1">
        <f t="shared" si="38"/>
        <v>197</v>
      </c>
      <c r="CA36" s="2">
        <f t="shared" si="38"/>
        <v>0</v>
      </c>
      <c r="CB36" s="2">
        <f t="shared" si="39"/>
        <v>8559.65</v>
      </c>
      <c r="CC36" s="2">
        <f t="shared" si="39"/>
        <v>2275.35</v>
      </c>
      <c r="CD36" s="1">
        <f t="shared" si="39"/>
        <v>101</v>
      </c>
      <c r="CE36" s="2">
        <f t="shared" si="39"/>
        <v>0</v>
      </c>
      <c r="CF36" s="2">
        <f t="shared" si="39"/>
        <v>3999.6</v>
      </c>
      <c r="CG36" s="2">
        <f t="shared" si="39"/>
        <v>1555.4</v>
      </c>
      <c r="CH36" s="1">
        <f t="shared" si="39"/>
        <v>77</v>
      </c>
      <c r="CI36" s="2">
        <f t="shared" si="39"/>
        <v>0</v>
      </c>
      <c r="CJ36" s="2">
        <f t="shared" si="39"/>
        <v>2752.75</v>
      </c>
      <c r="CK36" s="2">
        <f t="shared" si="39"/>
        <v>1482.25</v>
      </c>
    </row>
    <row r="37" spans="1:89" x14ac:dyDescent="0.25">
      <c r="A37" s="5">
        <f t="shared" si="24"/>
        <v>-127</v>
      </c>
      <c r="B37" t="s">
        <v>18</v>
      </c>
      <c r="C37" s="13">
        <f t="shared" si="25"/>
        <v>20</v>
      </c>
      <c r="D37" s="14">
        <f t="shared" si="26"/>
        <v>1190</v>
      </c>
      <c r="E37" s="14">
        <f t="shared" si="27"/>
        <v>595</v>
      </c>
      <c r="F37" s="15">
        <f t="shared" si="28"/>
        <v>20</v>
      </c>
      <c r="G37" s="16">
        <f t="shared" si="29"/>
        <v>595</v>
      </c>
      <c r="H37" s="17">
        <f t="shared" si="30"/>
        <v>0</v>
      </c>
      <c r="I37" s="18">
        <f t="shared" si="31"/>
        <v>0</v>
      </c>
      <c r="J37" s="1">
        <f t="shared" ref="J37:S44" si="40">SUMIFS(J$1:J$24,$A$1:$A$24,$B37)</f>
        <v>0</v>
      </c>
      <c r="K37" s="2">
        <f t="shared" si="40"/>
        <v>0</v>
      </c>
      <c r="L37" s="1">
        <f t="shared" si="40"/>
        <v>0</v>
      </c>
      <c r="M37" s="2">
        <f t="shared" si="40"/>
        <v>0</v>
      </c>
      <c r="N37" s="22">
        <f t="shared" si="40"/>
        <v>0</v>
      </c>
      <c r="O37" s="23">
        <f t="shared" si="40"/>
        <v>0</v>
      </c>
      <c r="P37" s="1">
        <f t="shared" si="40"/>
        <v>0</v>
      </c>
      <c r="Q37" s="2">
        <f t="shared" si="40"/>
        <v>0</v>
      </c>
      <c r="R37" s="1">
        <f t="shared" si="40"/>
        <v>0</v>
      </c>
      <c r="S37" s="2">
        <f t="shared" si="40"/>
        <v>0</v>
      </c>
      <c r="T37" s="1">
        <f t="shared" ref="T37:AC44" si="41">SUMIFS(T$1:T$24,$A$1:$A$24,$B37)</f>
        <v>0</v>
      </c>
      <c r="U37" s="2">
        <f t="shared" si="41"/>
        <v>0</v>
      </c>
      <c r="V37" s="1">
        <f t="shared" si="41"/>
        <v>0</v>
      </c>
      <c r="W37" s="2">
        <f t="shared" si="41"/>
        <v>0</v>
      </c>
      <c r="X37" s="2">
        <f t="shared" si="41"/>
        <v>0</v>
      </c>
      <c r="Y37" s="2">
        <f t="shared" si="41"/>
        <v>0</v>
      </c>
      <c r="Z37" s="1">
        <f t="shared" si="41"/>
        <v>0</v>
      </c>
      <c r="AA37" s="2">
        <f t="shared" si="41"/>
        <v>0</v>
      </c>
      <c r="AB37" s="2">
        <f t="shared" si="41"/>
        <v>0</v>
      </c>
      <c r="AC37" s="2">
        <f t="shared" si="41"/>
        <v>0</v>
      </c>
      <c r="AD37" s="1">
        <f t="shared" ref="AD37:AM44" si="42">SUMIFS(AD$1:AD$24,$A$1:$A$24,$B37)</f>
        <v>0</v>
      </c>
      <c r="AE37" s="2">
        <f t="shared" si="42"/>
        <v>0</v>
      </c>
      <c r="AF37" s="2">
        <f t="shared" si="42"/>
        <v>0</v>
      </c>
      <c r="AG37" s="2">
        <f t="shared" si="42"/>
        <v>0</v>
      </c>
      <c r="AH37" s="1">
        <f t="shared" si="42"/>
        <v>0</v>
      </c>
      <c r="AI37" s="2">
        <f t="shared" si="42"/>
        <v>0</v>
      </c>
      <c r="AJ37" s="2">
        <f t="shared" si="42"/>
        <v>0</v>
      </c>
      <c r="AK37" s="2">
        <f t="shared" si="42"/>
        <v>0</v>
      </c>
      <c r="AL37" s="1">
        <f t="shared" si="42"/>
        <v>0</v>
      </c>
      <c r="AM37" s="2">
        <f t="shared" si="42"/>
        <v>0</v>
      </c>
      <c r="AN37" s="1">
        <f t="shared" ref="AN37:AW44" si="43">SUMIFS(AN$1:AN$24,$A$1:$A$24,$B37)</f>
        <v>0</v>
      </c>
      <c r="AO37" s="2">
        <f t="shared" si="43"/>
        <v>0</v>
      </c>
      <c r="AP37" s="2">
        <f t="shared" si="43"/>
        <v>0</v>
      </c>
      <c r="AQ37" s="2">
        <f t="shared" si="43"/>
        <v>0</v>
      </c>
      <c r="AR37" s="1">
        <f t="shared" si="43"/>
        <v>0</v>
      </c>
      <c r="AS37" s="2">
        <f t="shared" si="43"/>
        <v>0</v>
      </c>
      <c r="AT37" s="2">
        <f t="shared" si="43"/>
        <v>0</v>
      </c>
      <c r="AU37" s="2">
        <f t="shared" si="43"/>
        <v>0</v>
      </c>
      <c r="AV37" s="1">
        <f t="shared" si="43"/>
        <v>0</v>
      </c>
      <c r="AW37" s="2">
        <f t="shared" si="43"/>
        <v>0</v>
      </c>
      <c r="AX37" s="2">
        <f t="shared" ref="AX37:BG44" si="44">SUMIFS(AX$1:AX$24,$A$1:$A$24,$B37)</f>
        <v>0</v>
      </c>
      <c r="AY37" s="2">
        <f t="shared" si="44"/>
        <v>0</v>
      </c>
      <c r="AZ37" s="1">
        <f t="shared" si="44"/>
        <v>0</v>
      </c>
      <c r="BA37" s="2">
        <f t="shared" si="44"/>
        <v>0</v>
      </c>
      <c r="BB37" s="2">
        <f t="shared" si="44"/>
        <v>0</v>
      </c>
      <c r="BC37" s="2">
        <f t="shared" si="44"/>
        <v>0</v>
      </c>
      <c r="BD37" s="1">
        <f t="shared" si="44"/>
        <v>0</v>
      </c>
      <c r="BE37" s="2">
        <f t="shared" si="44"/>
        <v>0</v>
      </c>
      <c r="BF37" s="2">
        <f t="shared" si="44"/>
        <v>0</v>
      </c>
      <c r="BG37" s="2">
        <f t="shared" si="44"/>
        <v>0</v>
      </c>
      <c r="BH37" s="1">
        <f t="shared" ref="BH37:BQ44" si="45">SUMIFS(BH$1:BH$24,$A$1:$A$24,$B37)</f>
        <v>20</v>
      </c>
      <c r="BI37" s="2">
        <f t="shared" si="45"/>
        <v>1190</v>
      </c>
      <c r="BJ37" s="2">
        <f t="shared" si="45"/>
        <v>595</v>
      </c>
      <c r="BK37" s="2">
        <f t="shared" si="45"/>
        <v>595</v>
      </c>
      <c r="BL37" s="1">
        <f t="shared" si="45"/>
        <v>0</v>
      </c>
      <c r="BM37" s="2">
        <f t="shared" si="45"/>
        <v>0</v>
      </c>
      <c r="BN37" s="2">
        <f t="shared" si="45"/>
        <v>0</v>
      </c>
      <c r="BO37" s="2">
        <f t="shared" si="45"/>
        <v>0</v>
      </c>
      <c r="BP37" s="1">
        <f t="shared" si="45"/>
        <v>0</v>
      </c>
      <c r="BQ37" s="2">
        <f t="shared" si="45"/>
        <v>0</v>
      </c>
      <c r="BR37" s="1">
        <f t="shared" ref="BR37:CA44" si="46">SUMIFS(BR$1:BR$24,$A$1:$A$24,$B37)</f>
        <v>0</v>
      </c>
      <c r="BS37" s="2">
        <f t="shared" si="46"/>
        <v>0</v>
      </c>
      <c r="BT37" s="2">
        <f t="shared" si="46"/>
        <v>0</v>
      </c>
      <c r="BU37" s="2">
        <f t="shared" si="46"/>
        <v>0</v>
      </c>
      <c r="BV37" s="1">
        <f t="shared" si="46"/>
        <v>0</v>
      </c>
      <c r="BW37" s="2">
        <f t="shared" si="46"/>
        <v>0</v>
      </c>
      <c r="BX37" s="2">
        <f t="shared" si="46"/>
        <v>0</v>
      </c>
      <c r="BY37" s="2">
        <f t="shared" si="46"/>
        <v>0</v>
      </c>
      <c r="BZ37" s="1">
        <f t="shared" si="46"/>
        <v>0</v>
      </c>
      <c r="CA37" s="2">
        <f t="shared" si="46"/>
        <v>0</v>
      </c>
      <c r="CB37" s="2">
        <f t="shared" ref="CB37:CK44" si="47">SUMIFS(CB$1:CB$24,$A$1:$A$24,$B37)</f>
        <v>0</v>
      </c>
      <c r="CC37" s="2">
        <f t="shared" si="47"/>
        <v>0</v>
      </c>
      <c r="CD37" s="1">
        <f t="shared" si="47"/>
        <v>0</v>
      </c>
      <c r="CE37" s="2">
        <f t="shared" si="47"/>
        <v>0</v>
      </c>
      <c r="CF37" s="2">
        <f t="shared" si="47"/>
        <v>0</v>
      </c>
      <c r="CG37" s="2">
        <f t="shared" si="47"/>
        <v>0</v>
      </c>
      <c r="CH37" s="1">
        <f t="shared" si="47"/>
        <v>0</v>
      </c>
      <c r="CI37" s="2">
        <f t="shared" si="47"/>
        <v>0</v>
      </c>
      <c r="CJ37" s="2">
        <f t="shared" si="47"/>
        <v>0</v>
      </c>
      <c r="CK37" s="2">
        <f t="shared" si="47"/>
        <v>0</v>
      </c>
    </row>
    <row r="38" spans="1:89" x14ac:dyDescent="0.25">
      <c r="A38" s="5">
        <f t="shared" si="24"/>
        <v>-126</v>
      </c>
      <c r="B38" t="s">
        <v>36</v>
      </c>
      <c r="C38" s="13">
        <f t="shared" si="25"/>
        <v>9</v>
      </c>
      <c r="D38" s="14">
        <f t="shared" si="26"/>
        <v>0</v>
      </c>
      <c r="E38" s="14">
        <f t="shared" si="27"/>
        <v>23.1</v>
      </c>
      <c r="F38" s="15">
        <f t="shared" si="28"/>
        <v>9</v>
      </c>
      <c r="G38" s="16">
        <f t="shared" si="29"/>
        <v>23.1</v>
      </c>
      <c r="H38" s="17">
        <f t="shared" si="30"/>
        <v>0</v>
      </c>
      <c r="I38" s="18">
        <f t="shared" si="31"/>
        <v>0</v>
      </c>
      <c r="J38" s="1">
        <f t="shared" si="40"/>
        <v>0</v>
      </c>
      <c r="K38" s="2">
        <f t="shared" si="40"/>
        <v>0</v>
      </c>
      <c r="L38" s="1">
        <f t="shared" si="40"/>
        <v>0</v>
      </c>
      <c r="M38" s="2">
        <f t="shared" si="40"/>
        <v>0</v>
      </c>
      <c r="N38" s="22">
        <f t="shared" si="40"/>
        <v>0</v>
      </c>
      <c r="O38" s="23">
        <f t="shared" si="40"/>
        <v>0</v>
      </c>
      <c r="P38" s="1">
        <f t="shared" si="40"/>
        <v>0</v>
      </c>
      <c r="Q38" s="2">
        <f t="shared" si="40"/>
        <v>0</v>
      </c>
      <c r="R38" s="1">
        <f t="shared" si="40"/>
        <v>0</v>
      </c>
      <c r="S38" s="2">
        <f t="shared" si="40"/>
        <v>0</v>
      </c>
      <c r="T38" s="1">
        <f t="shared" si="41"/>
        <v>0</v>
      </c>
      <c r="U38" s="2">
        <f t="shared" si="41"/>
        <v>0</v>
      </c>
      <c r="V38" s="1">
        <f t="shared" si="41"/>
        <v>0</v>
      </c>
      <c r="W38" s="2">
        <f t="shared" si="41"/>
        <v>0</v>
      </c>
      <c r="X38" s="2">
        <f t="shared" si="41"/>
        <v>0</v>
      </c>
      <c r="Y38" s="2">
        <f t="shared" si="41"/>
        <v>0</v>
      </c>
      <c r="Z38" s="1">
        <f t="shared" si="41"/>
        <v>0</v>
      </c>
      <c r="AA38" s="2">
        <f t="shared" si="41"/>
        <v>0</v>
      </c>
      <c r="AB38" s="2">
        <f t="shared" si="41"/>
        <v>0</v>
      </c>
      <c r="AC38" s="2">
        <f t="shared" si="41"/>
        <v>0</v>
      </c>
      <c r="AD38" s="1">
        <f t="shared" si="42"/>
        <v>0</v>
      </c>
      <c r="AE38" s="2">
        <f t="shared" si="42"/>
        <v>0</v>
      </c>
      <c r="AF38" s="2">
        <f t="shared" si="42"/>
        <v>0</v>
      </c>
      <c r="AG38" s="2">
        <f t="shared" si="42"/>
        <v>0</v>
      </c>
      <c r="AH38" s="1">
        <f t="shared" si="42"/>
        <v>0</v>
      </c>
      <c r="AI38" s="2">
        <f t="shared" si="42"/>
        <v>0</v>
      </c>
      <c r="AJ38" s="2">
        <f t="shared" si="42"/>
        <v>0</v>
      </c>
      <c r="AK38" s="2">
        <f t="shared" si="42"/>
        <v>0</v>
      </c>
      <c r="AL38" s="1">
        <f t="shared" si="42"/>
        <v>0</v>
      </c>
      <c r="AM38" s="2">
        <f t="shared" si="42"/>
        <v>0</v>
      </c>
      <c r="AN38" s="1">
        <f t="shared" si="43"/>
        <v>0</v>
      </c>
      <c r="AO38" s="2">
        <f t="shared" si="43"/>
        <v>0</v>
      </c>
      <c r="AP38" s="2">
        <f t="shared" si="43"/>
        <v>0</v>
      </c>
      <c r="AQ38" s="2">
        <f t="shared" si="43"/>
        <v>0</v>
      </c>
      <c r="AR38" s="1">
        <f t="shared" si="43"/>
        <v>0</v>
      </c>
      <c r="AS38" s="2">
        <f t="shared" si="43"/>
        <v>0</v>
      </c>
      <c r="AT38" s="2">
        <f t="shared" si="43"/>
        <v>0</v>
      </c>
      <c r="AU38" s="2">
        <f t="shared" si="43"/>
        <v>0</v>
      </c>
      <c r="AV38" s="1">
        <f t="shared" si="43"/>
        <v>0</v>
      </c>
      <c r="AW38" s="2">
        <f t="shared" si="43"/>
        <v>0</v>
      </c>
      <c r="AX38" s="2">
        <f t="shared" si="44"/>
        <v>0</v>
      </c>
      <c r="AY38" s="2">
        <f t="shared" si="44"/>
        <v>0</v>
      </c>
      <c r="AZ38" s="1">
        <f t="shared" si="44"/>
        <v>0</v>
      </c>
      <c r="BA38" s="2">
        <f t="shared" si="44"/>
        <v>0</v>
      </c>
      <c r="BB38" s="2">
        <f t="shared" si="44"/>
        <v>0</v>
      </c>
      <c r="BC38" s="2">
        <f t="shared" si="44"/>
        <v>0</v>
      </c>
      <c r="BD38" s="1">
        <f t="shared" si="44"/>
        <v>0</v>
      </c>
      <c r="BE38" s="2">
        <f t="shared" si="44"/>
        <v>0</v>
      </c>
      <c r="BF38" s="2">
        <f t="shared" si="44"/>
        <v>0</v>
      </c>
      <c r="BG38" s="2">
        <f t="shared" si="44"/>
        <v>0</v>
      </c>
      <c r="BH38" s="1">
        <f t="shared" si="45"/>
        <v>0</v>
      </c>
      <c r="BI38" s="2">
        <f t="shared" si="45"/>
        <v>0</v>
      </c>
      <c r="BJ38" s="2">
        <f t="shared" si="45"/>
        <v>0</v>
      </c>
      <c r="BK38" s="2">
        <f t="shared" si="45"/>
        <v>0</v>
      </c>
      <c r="BL38" s="1">
        <f t="shared" si="45"/>
        <v>9</v>
      </c>
      <c r="BM38" s="2">
        <f t="shared" si="45"/>
        <v>0</v>
      </c>
      <c r="BN38" s="2">
        <f t="shared" si="45"/>
        <v>306.89999999999998</v>
      </c>
      <c r="BO38" s="2">
        <f t="shared" si="45"/>
        <v>23.1</v>
      </c>
      <c r="BP38" s="1">
        <f t="shared" si="45"/>
        <v>8</v>
      </c>
      <c r="BQ38" s="2">
        <f t="shared" si="45"/>
        <v>0</v>
      </c>
      <c r="BR38" s="1">
        <f t="shared" si="46"/>
        <v>1</v>
      </c>
      <c r="BS38" s="2">
        <f t="shared" si="46"/>
        <v>0</v>
      </c>
      <c r="BT38" s="2">
        <f t="shared" si="46"/>
        <v>306.89999999999998</v>
      </c>
      <c r="BU38" s="2">
        <f t="shared" si="46"/>
        <v>23.1</v>
      </c>
      <c r="BV38" s="1">
        <f t="shared" si="46"/>
        <v>0</v>
      </c>
      <c r="BW38" s="2">
        <f t="shared" si="46"/>
        <v>0</v>
      </c>
      <c r="BX38" s="2">
        <f t="shared" si="46"/>
        <v>0</v>
      </c>
      <c r="BY38" s="2">
        <f t="shared" si="46"/>
        <v>0</v>
      </c>
      <c r="BZ38" s="1">
        <f t="shared" si="46"/>
        <v>0</v>
      </c>
      <c r="CA38" s="2">
        <f t="shared" si="46"/>
        <v>0</v>
      </c>
      <c r="CB38" s="2">
        <f t="shared" si="47"/>
        <v>0</v>
      </c>
      <c r="CC38" s="2">
        <f t="shared" si="47"/>
        <v>0</v>
      </c>
      <c r="CD38" s="1">
        <f t="shared" si="47"/>
        <v>0</v>
      </c>
      <c r="CE38" s="2">
        <f t="shared" si="47"/>
        <v>0</v>
      </c>
      <c r="CF38" s="2">
        <f t="shared" si="47"/>
        <v>0</v>
      </c>
      <c r="CG38" s="2">
        <f t="shared" si="47"/>
        <v>0</v>
      </c>
      <c r="CH38" s="1">
        <f t="shared" si="47"/>
        <v>0</v>
      </c>
      <c r="CI38" s="2">
        <f t="shared" si="47"/>
        <v>0</v>
      </c>
      <c r="CJ38" s="2">
        <f t="shared" si="47"/>
        <v>0</v>
      </c>
      <c r="CK38" s="2">
        <f t="shared" si="47"/>
        <v>0</v>
      </c>
    </row>
    <row r="39" spans="1:89" s="32" customFormat="1" x14ac:dyDescent="0.25">
      <c r="A39" s="44">
        <f t="shared" si="24"/>
        <v>-125</v>
      </c>
      <c r="B39" s="32" t="s">
        <v>19</v>
      </c>
      <c r="C39" s="33">
        <f t="shared" si="25"/>
        <v>65029</v>
      </c>
      <c r="D39" s="34">
        <f t="shared" si="26"/>
        <v>320909</v>
      </c>
      <c r="E39" s="34">
        <f>IFERROR(BK39+AK39+Y39+K39+BO39,0)</f>
        <v>321607.57999999996</v>
      </c>
      <c r="F39" s="35">
        <f t="shared" si="28"/>
        <v>65029</v>
      </c>
      <c r="G39" s="36">
        <f t="shared" si="29"/>
        <v>321607.57999999996</v>
      </c>
      <c r="H39" s="37">
        <f t="shared" si="30"/>
        <v>0</v>
      </c>
      <c r="I39" s="38">
        <f t="shared" si="31"/>
        <v>0</v>
      </c>
      <c r="J39" s="39">
        <f t="shared" si="40"/>
        <v>0</v>
      </c>
      <c r="K39" s="40">
        <f t="shared" si="40"/>
        <v>0</v>
      </c>
      <c r="L39" s="39">
        <f t="shared" si="40"/>
        <v>0</v>
      </c>
      <c r="M39" s="40">
        <f t="shared" si="40"/>
        <v>0</v>
      </c>
      <c r="N39" s="41">
        <f t="shared" si="40"/>
        <v>0</v>
      </c>
      <c r="O39" s="42">
        <f t="shared" si="40"/>
        <v>0</v>
      </c>
      <c r="P39" s="39">
        <f t="shared" si="40"/>
        <v>0</v>
      </c>
      <c r="Q39" s="40">
        <f t="shared" si="40"/>
        <v>0</v>
      </c>
      <c r="R39" s="39">
        <f t="shared" si="40"/>
        <v>0</v>
      </c>
      <c r="S39" s="40">
        <f t="shared" si="40"/>
        <v>0</v>
      </c>
      <c r="T39" s="39">
        <f t="shared" si="41"/>
        <v>0</v>
      </c>
      <c r="U39" s="40">
        <f t="shared" si="41"/>
        <v>0</v>
      </c>
      <c r="V39" s="39">
        <f t="shared" si="41"/>
        <v>0</v>
      </c>
      <c r="W39" s="40">
        <f t="shared" si="41"/>
        <v>0</v>
      </c>
      <c r="X39" s="40">
        <f t="shared" si="41"/>
        <v>0</v>
      </c>
      <c r="Y39" s="40">
        <f t="shared" si="41"/>
        <v>0</v>
      </c>
      <c r="Z39" s="39">
        <f t="shared" si="41"/>
        <v>0</v>
      </c>
      <c r="AA39" s="40">
        <f t="shared" si="41"/>
        <v>0</v>
      </c>
      <c r="AB39" s="40">
        <f t="shared" si="41"/>
        <v>0</v>
      </c>
      <c r="AC39" s="40">
        <f t="shared" si="41"/>
        <v>0</v>
      </c>
      <c r="AD39" s="39">
        <f t="shared" si="42"/>
        <v>0</v>
      </c>
      <c r="AE39" s="40">
        <f t="shared" si="42"/>
        <v>0</v>
      </c>
      <c r="AF39" s="40">
        <f t="shared" si="42"/>
        <v>0</v>
      </c>
      <c r="AG39" s="40">
        <f t="shared" si="42"/>
        <v>0</v>
      </c>
      <c r="AH39" s="39">
        <f t="shared" si="42"/>
        <v>0</v>
      </c>
      <c r="AI39" s="40">
        <f t="shared" si="42"/>
        <v>0</v>
      </c>
      <c r="AJ39" s="40">
        <f t="shared" si="42"/>
        <v>0</v>
      </c>
      <c r="AK39" s="40">
        <f t="shared" si="42"/>
        <v>0</v>
      </c>
      <c r="AL39" s="39">
        <f t="shared" si="42"/>
        <v>0</v>
      </c>
      <c r="AM39" s="40">
        <f t="shared" si="42"/>
        <v>0</v>
      </c>
      <c r="AN39" s="39">
        <f t="shared" si="43"/>
        <v>0</v>
      </c>
      <c r="AO39" s="40">
        <f t="shared" si="43"/>
        <v>0</v>
      </c>
      <c r="AP39" s="40">
        <f t="shared" si="43"/>
        <v>0</v>
      </c>
      <c r="AQ39" s="40">
        <f t="shared" si="43"/>
        <v>0</v>
      </c>
      <c r="AR39" s="39">
        <f t="shared" si="43"/>
        <v>0</v>
      </c>
      <c r="AS39" s="40">
        <f t="shared" si="43"/>
        <v>0</v>
      </c>
      <c r="AT39" s="40">
        <f t="shared" si="43"/>
        <v>0</v>
      </c>
      <c r="AU39" s="40">
        <f t="shared" si="43"/>
        <v>0</v>
      </c>
      <c r="AV39" s="39">
        <f t="shared" si="43"/>
        <v>0</v>
      </c>
      <c r="AW39" s="40">
        <f t="shared" si="43"/>
        <v>0</v>
      </c>
      <c r="AX39" s="40">
        <f t="shared" si="44"/>
        <v>0</v>
      </c>
      <c r="AY39" s="40">
        <f t="shared" si="44"/>
        <v>0</v>
      </c>
      <c r="AZ39" s="39">
        <f t="shared" si="44"/>
        <v>0</v>
      </c>
      <c r="BA39" s="40">
        <f t="shared" si="44"/>
        <v>0</v>
      </c>
      <c r="BB39" s="40">
        <f t="shared" si="44"/>
        <v>0</v>
      </c>
      <c r="BC39" s="40">
        <f t="shared" si="44"/>
        <v>0</v>
      </c>
      <c r="BD39" s="39">
        <f t="shared" si="44"/>
        <v>0</v>
      </c>
      <c r="BE39" s="40">
        <f t="shared" si="44"/>
        <v>0</v>
      </c>
      <c r="BF39" s="40">
        <f t="shared" si="44"/>
        <v>0</v>
      </c>
      <c r="BG39" s="40">
        <f t="shared" si="44"/>
        <v>0</v>
      </c>
      <c r="BH39" s="39">
        <f t="shared" si="45"/>
        <v>3286</v>
      </c>
      <c r="BI39" s="40">
        <f t="shared" si="45"/>
        <v>320909</v>
      </c>
      <c r="BJ39" s="40">
        <f t="shared" si="45"/>
        <v>160454.5</v>
      </c>
      <c r="BK39" s="40">
        <f t="shared" si="45"/>
        <v>160454.5</v>
      </c>
      <c r="BL39" s="39">
        <f t="shared" si="45"/>
        <v>61743</v>
      </c>
      <c r="BM39" s="40">
        <f t="shared" si="45"/>
        <v>0</v>
      </c>
      <c r="BN39" s="40">
        <f t="shared" si="45"/>
        <v>1249499.79</v>
      </c>
      <c r="BO39" s="40">
        <f t="shared" si="45"/>
        <v>161153.07999999999</v>
      </c>
      <c r="BP39" s="39">
        <f t="shared" si="45"/>
        <v>41633</v>
      </c>
      <c r="BQ39" s="40">
        <f t="shared" si="45"/>
        <v>0</v>
      </c>
      <c r="BR39" s="39">
        <f t="shared" si="46"/>
        <v>11991</v>
      </c>
      <c r="BS39" s="40">
        <f t="shared" si="46"/>
        <v>0</v>
      </c>
      <c r="BT39" s="40">
        <f t="shared" si="46"/>
        <v>773310.03</v>
      </c>
      <c r="BU39" s="40">
        <f t="shared" si="46"/>
        <v>59089.67</v>
      </c>
      <c r="BV39" s="39">
        <f t="shared" si="46"/>
        <v>5273</v>
      </c>
      <c r="BW39" s="40">
        <f t="shared" si="46"/>
        <v>0</v>
      </c>
      <c r="BX39" s="40">
        <f t="shared" si="46"/>
        <v>319205.34000000003</v>
      </c>
      <c r="BY39" s="40">
        <f t="shared" si="46"/>
        <v>52654.98</v>
      </c>
      <c r="BZ39" s="39">
        <f t="shared" si="46"/>
        <v>2025</v>
      </c>
      <c r="CA39" s="40">
        <f t="shared" si="46"/>
        <v>0</v>
      </c>
      <c r="CB39" s="40">
        <f t="shared" si="47"/>
        <v>114694.45</v>
      </c>
      <c r="CC39" s="40">
        <f t="shared" si="47"/>
        <v>30986.2</v>
      </c>
      <c r="CD39" s="39">
        <f t="shared" si="47"/>
        <v>554</v>
      </c>
      <c r="CE39" s="40">
        <f t="shared" si="47"/>
        <v>0</v>
      </c>
      <c r="CF39" s="40">
        <f t="shared" si="47"/>
        <v>30050.16</v>
      </c>
      <c r="CG39" s="40">
        <f t="shared" si="47"/>
        <v>11831.54</v>
      </c>
      <c r="CH39" s="39">
        <f t="shared" si="47"/>
        <v>267</v>
      </c>
      <c r="CI39" s="40">
        <f t="shared" si="47"/>
        <v>0</v>
      </c>
      <c r="CJ39" s="40">
        <f t="shared" si="47"/>
        <v>12239.81</v>
      </c>
      <c r="CK39" s="40">
        <f t="shared" si="47"/>
        <v>6590.69</v>
      </c>
    </row>
    <row r="40" spans="1:89" x14ac:dyDescent="0.25">
      <c r="A40" s="5">
        <f t="shared" si="24"/>
        <v>-124</v>
      </c>
      <c r="B40" t="s">
        <v>20</v>
      </c>
      <c r="C40" s="13">
        <f t="shared" si="25"/>
        <v>1267</v>
      </c>
      <c r="D40" s="14">
        <f t="shared" si="26"/>
        <v>7705</v>
      </c>
      <c r="E40" s="14">
        <f t="shared" si="27"/>
        <v>5625.25</v>
      </c>
      <c r="F40" s="15">
        <f t="shared" si="28"/>
        <v>1267</v>
      </c>
      <c r="G40" s="16">
        <f t="shared" si="29"/>
        <v>5625.25</v>
      </c>
      <c r="H40" s="17">
        <f t="shared" si="30"/>
        <v>0</v>
      </c>
      <c r="I40" s="18">
        <f t="shared" si="31"/>
        <v>0</v>
      </c>
      <c r="J40" s="1">
        <f t="shared" si="40"/>
        <v>0</v>
      </c>
      <c r="K40" s="2">
        <f t="shared" si="40"/>
        <v>0</v>
      </c>
      <c r="L40" s="1">
        <f t="shared" si="40"/>
        <v>0</v>
      </c>
      <c r="M40" s="2">
        <f t="shared" si="40"/>
        <v>0</v>
      </c>
      <c r="N40" s="22">
        <f t="shared" si="40"/>
        <v>0</v>
      </c>
      <c r="O40" s="23">
        <f t="shared" si="40"/>
        <v>0</v>
      </c>
      <c r="P40" s="1">
        <f t="shared" si="40"/>
        <v>0</v>
      </c>
      <c r="Q40" s="2">
        <f t="shared" si="40"/>
        <v>0</v>
      </c>
      <c r="R40" s="1">
        <f t="shared" si="40"/>
        <v>0</v>
      </c>
      <c r="S40" s="2">
        <f t="shared" si="40"/>
        <v>0</v>
      </c>
      <c r="T40" s="1">
        <f t="shared" si="41"/>
        <v>0</v>
      </c>
      <c r="U40" s="2">
        <f t="shared" si="41"/>
        <v>0</v>
      </c>
      <c r="V40" s="1">
        <f t="shared" si="41"/>
        <v>0</v>
      </c>
      <c r="W40" s="2">
        <f t="shared" si="41"/>
        <v>0</v>
      </c>
      <c r="X40" s="2">
        <f t="shared" si="41"/>
        <v>0</v>
      </c>
      <c r="Y40" s="2">
        <f t="shared" si="41"/>
        <v>0</v>
      </c>
      <c r="Z40" s="1">
        <f t="shared" si="41"/>
        <v>0</v>
      </c>
      <c r="AA40" s="2">
        <f t="shared" si="41"/>
        <v>0</v>
      </c>
      <c r="AB40" s="2">
        <f t="shared" si="41"/>
        <v>0</v>
      </c>
      <c r="AC40" s="2">
        <f t="shared" si="41"/>
        <v>0</v>
      </c>
      <c r="AD40" s="1">
        <f t="shared" si="42"/>
        <v>0</v>
      </c>
      <c r="AE40" s="2">
        <f t="shared" si="42"/>
        <v>0</v>
      </c>
      <c r="AF40" s="2">
        <f t="shared" si="42"/>
        <v>0</v>
      </c>
      <c r="AG40" s="2">
        <f t="shared" si="42"/>
        <v>0</v>
      </c>
      <c r="AH40" s="1">
        <f t="shared" si="42"/>
        <v>0</v>
      </c>
      <c r="AI40" s="2">
        <f t="shared" si="42"/>
        <v>0</v>
      </c>
      <c r="AJ40" s="2">
        <f t="shared" si="42"/>
        <v>0</v>
      </c>
      <c r="AK40" s="2">
        <f t="shared" si="42"/>
        <v>0</v>
      </c>
      <c r="AL40" s="1">
        <f t="shared" si="42"/>
        <v>0</v>
      </c>
      <c r="AM40" s="2">
        <f t="shared" si="42"/>
        <v>0</v>
      </c>
      <c r="AN40" s="1">
        <f t="shared" si="43"/>
        <v>0</v>
      </c>
      <c r="AO40" s="2">
        <f t="shared" si="43"/>
        <v>0</v>
      </c>
      <c r="AP40" s="2">
        <f t="shared" si="43"/>
        <v>0</v>
      </c>
      <c r="AQ40" s="2">
        <f t="shared" si="43"/>
        <v>0</v>
      </c>
      <c r="AR40" s="1">
        <f t="shared" si="43"/>
        <v>0</v>
      </c>
      <c r="AS40" s="2">
        <f t="shared" si="43"/>
        <v>0</v>
      </c>
      <c r="AT40" s="2">
        <f t="shared" si="43"/>
        <v>0</v>
      </c>
      <c r="AU40" s="2">
        <f t="shared" si="43"/>
        <v>0</v>
      </c>
      <c r="AV40" s="1">
        <f t="shared" si="43"/>
        <v>0</v>
      </c>
      <c r="AW40" s="2">
        <f t="shared" si="43"/>
        <v>0</v>
      </c>
      <c r="AX40" s="2">
        <f t="shared" si="44"/>
        <v>0</v>
      </c>
      <c r="AY40" s="2">
        <f t="shared" si="44"/>
        <v>0</v>
      </c>
      <c r="AZ40" s="1">
        <f t="shared" si="44"/>
        <v>0</v>
      </c>
      <c r="BA40" s="2">
        <f t="shared" si="44"/>
        <v>0</v>
      </c>
      <c r="BB40" s="2">
        <f t="shared" si="44"/>
        <v>0</v>
      </c>
      <c r="BC40" s="2">
        <f t="shared" si="44"/>
        <v>0</v>
      </c>
      <c r="BD40" s="1">
        <f t="shared" si="44"/>
        <v>0</v>
      </c>
      <c r="BE40" s="2">
        <f t="shared" si="44"/>
        <v>0</v>
      </c>
      <c r="BF40" s="2">
        <f t="shared" si="44"/>
        <v>0</v>
      </c>
      <c r="BG40" s="2">
        <f t="shared" si="44"/>
        <v>0</v>
      </c>
      <c r="BH40" s="1">
        <f t="shared" si="45"/>
        <v>127</v>
      </c>
      <c r="BI40" s="2">
        <f t="shared" si="45"/>
        <v>7705</v>
      </c>
      <c r="BJ40" s="2">
        <f t="shared" si="45"/>
        <v>3852.5</v>
      </c>
      <c r="BK40" s="2">
        <f t="shared" si="45"/>
        <v>3852.5</v>
      </c>
      <c r="BL40" s="1">
        <f t="shared" si="45"/>
        <v>1140</v>
      </c>
      <c r="BM40" s="2">
        <f t="shared" si="45"/>
        <v>0</v>
      </c>
      <c r="BN40" s="2">
        <f t="shared" si="45"/>
        <v>16037.25</v>
      </c>
      <c r="BO40" s="2">
        <f t="shared" si="45"/>
        <v>1772.75</v>
      </c>
      <c r="BP40" s="1">
        <f t="shared" si="45"/>
        <v>844</v>
      </c>
      <c r="BQ40" s="2">
        <f t="shared" si="45"/>
        <v>0</v>
      </c>
      <c r="BR40" s="1">
        <f t="shared" si="46"/>
        <v>195</v>
      </c>
      <c r="BS40" s="2">
        <f t="shared" si="46"/>
        <v>0</v>
      </c>
      <c r="BT40" s="2">
        <f t="shared" si="46"/>
        <v>10918.2</v>
      </c>
      <c r="BU40" s="2">
        <f t="shared" si="46"/>
        <v>821.8</v>
      </c>
      <c r="BV40" s="1">
        <f t="shared" si="46"/>
        <v>79</v>
      </c>
      <c r="BW40" s="2">
        <f t="shared" si="46"/>
        <v>0</v>
      </c>
      <c r="BX40" s="2">
        <f t="shared" si="46"/>
        <v>4080.7</v>
      </c>
      <c r="BY40" s="2">
        <f t="shared" si="46"/>
        <v>664.3</v>
      </c>
      <c r="BZ40" s="1">
        <f t="shared" si="46"/>
        <v>20</v>
      </c>
      <c r="CA40" s="2">
        <f t="shared" si="46"/>
        <v>0</v>
      </c>
      <c r="CB40" s="2">
        <f t="shared" si="47"/>
        <v>951.95</v>
      </c>
      <c r="CC40" s="2">
        <f t="shared" si="47"/>
        <v>253.05</v>
      </c>
      <c r="CD40" s="1">
        <f t="shared" si="47"/>
        <v>2</v>
      </c>
      <c r="CE40" s="2">
        <f t="shared" si="47"/>
        <v>0</v>
      </c>
      <c r="CF40" s="2">
        <f t="shared" si="47"/>
        <v>86.4</v>
      </c>
      <c r="CG40" s="2">
        <f t="shared" si="47"/>
        <v>33.6</v>
      </c>
      <c r="CH40" s="1">
        <f t="shared" si="47"/>
        <v>0</v>
      </c>
      <c r="CI40" s="2">
        <f t="shared" si="47"/>
        <v>0</v>
      </c>
      <c r="CJ40" s="2">
        <f t="shared" si="47"/>
        <v>0</v>
      </c>
      <c r="CK40" s="2">
        <f t="shared" si="47"/>
        <v>0</v>
      </c>
    </row>
    <row r="41" spans="1:89" x14ac:dyDescent="0.25">
      <c r="A41" s="5">
        <f t="shared" si="24"/>
        <v>-123</v>
      </c>
      <c r="B41" t="s">
        <v>21</v>
      </c>
      <c r="C41" s="13">
        <f t="shared" si="25"/>
        <v>56996</v>
      </c>
      <c r="D41" s="14">
        <f t="shared" si="26"/>
        <v>13551</v>
      </c>
      <c r="E41" s="14">
        <f t="shared" si="27"/>
        <v>144134.89000000001</v>
      </c>
      <c r="F41" s="15">
        <f t="shared" si="28"/>
        <v>56996</v>
      </c>
      <c r="G41" s="16">
        <f t="shared" si="29"/>
        <v>144134.89000000001</v>
      </c>
      <c r="H41" s="17">
        <f t="shared" si="30"/>
        <v>0</v>
      </c>
      <c r="I41" s="18">
        <f t="shared" si="31"/>
        <v>0</v>
      </c>
      <c r="J41" s="1">
        <f t="shared" si="40"/>
        <v>0</v>
      </c>
      <c r="K41" s="2">
        <f t="shared" si="40"/>
        <v>0</v>
      </c>
      <c r="L41" s="1">
        <f t="shared" si="40"/>
        <v>0</v>
      </c>
      <c r="M41" s="2">
        <f t="shared" si="40"/>
        <v>0</v>
      </c>
      <c r="N41" s="22">
        <f t="shared" si="40"/>
        <v>0</v>
      </c>
      <c r="O41" s="23">
        <f t="shared" si="40"/>
        <v>0</v>
      </c>
      <c r="P41" s="1">
        <f t="shared" si="40"/>
        <v>0</v>
      </c>
      <c r="Q41" s="2">
        <f t="shared" si="40"/>
        <v>0</v>
      </c>
      <c r="R41" s="1">
        <f t="shared" si="40"/>
        <v>0</v>
      </c>
      <c r="S41" s="2">
        <f t="shared" si="40"/>
        <v>0</v>
      </c>
      <c r="T41" s="1">
        <f t="shared" si="41"/>
        <v>0</v>
      </c>
      <c r="U41" s="2">
        <f t="shared" si="41"/>
        <v>0</v>
      </c>
      <c r="V41" s="1">
        <f t="shared" si="41"/>
        <v>0</v>
      </c>
      <c r="W41" s="2">
        <f t="shared" si="41"/>
        <v>0</v>
      </c>
      <c r="X41" s="2">
        <f t="shared" si="41"/>
        <v>0</v>
      </c>
      <c r="Y41" s="2">
        <f t="shared" si="41"/>
        <v>0</v>
      </c>
      <c r="Z41" s="1">
        <f t="shared" si="41"/>
        <v>0</v>
      </c>
      <c r="AA41" s="2">
        <f t="shared" si="41"/>
        <v>0</v>
      </c>
      <c r="AB41" s="2">
        <f t="shared" si="41"/>
        <v>0</v>
      </c>
      <c r="AC41" s="2">
        <f t="shared" si="41"/>
        <v>0</v>
      </c>
      <c r="AD41" s="1">
        <f t="shared" si="42"/>
        <v>0</v>
      </c>
      <c r="AE41" s="2">
        <f t="shared" si="42"/>
        <v>0</v>
      </c>
      <c r="AF41" s="2">
        <f t="shared" si="42"/>
        <v>0</v>
      </c>
      <c r="AG41" s="2">
        <f t="shared" si="42"/>
        <v>0</v>
      </c>
      <c r="AH41" s="1">
        <f t="shared" si="42"/>
        <v>0</v>
      </c>
      <c r="AI41" s="2">
        <f t="shared" si="42"/>
        <v>0</v>
      </c>
      <c r="AJ41" s="2">
        <f t="shared" si="42"/>
        <v>0</v>
      </c>
      <c r="AK41" s="2">
        <f t="shared" si="42"/>
        <v>0</v>
      </c>
      <c r="AL41" s="1">
        <f t="shared" si="42"/>
        <v>0</v>
      </c>
      <c r="AM41" s="2">
        <f t="shared" si="42"/>
        <v>0</v>
      </c>
      <c r="AN41" s="1">
        <f t="shared" si="43"/>
        <v>0</v>
      </c>
      <c r="AO41" s="2">
        <f t="shared" si="43"/>
        <v>0</v>
      </c>
      <c r="AP41" s="2">
        <f t="shared" si="43"/>
        <v>0</v>
      </c>
      <c r="AQ41" s="2">
        <f t="shared" si="43"/>
        <v>0</v>
      </c>
      <c r="AR41" s="1">
        <f t="shared" si="43"/>
        <v>0</v>
      </c>
      <c r="AS41" s="2">
        <f t="shared" si="43"/>
        <v>0</v>
      </c>
      <c r="AT41" s="2">
        <f t="shared" si="43"/>
        <v>0</v>
      </c>
      <c r="AU41" s="2">
        <f t="shared" si="43"/>
        <v>0</v>
      </c>
      <c r="AV41" s="1">
        <f t="shared" si="43"/>
        <v>0</v>
      </c>
      <c r="AW41" s="2">
        <f t="shared" si="43"/>
        <v>0</v>
      </c>
      <c r="AX41" s="2">
        <f t="shared" si="44"/>
        <v>0</v>
      </c>
      <c r="AY41" s="2">
        <f t="shared" si="44"/>
        <v>0</v>
      </c>
      <c r="AZ41" s="1">
        <f t="shared" si="44"/>
        <v>0</v>
      </c>
      <c r="BA41" s="2">
        <f t="shared" si="44"/>
        <v>0</v>
      </c>
      <c r="BB41" s="2">
        <f t="shared" si="44"/>
        <v>0</v>
      </c>
      <c r="BC41" s="2">
        <f t="shared" si="44"/>
        <v>0</v>
      </c>
      <c r="BD41" s="1">
        <f t="shared" si="44"/>
        <v>0</v>
      </c>
      <c r="BE41" s="2">
        <f t="shared" si="44"/>
        <v>0</v>
      </c>
      <c r="BF41" s="2">
        <f t="shared" si="44"/>
        <v>0</v>
      </c>
      <c r="BG41" s="2">
        <f t="shared" si="44"/>
        <v>0</v>
      </c>
      <c r="BH41" s="1">
        <f t="shared" si="45"/>
        <v>271</v>
      </c>
      <c r="BI41" s="2">
        <f t="shared" si="45"/>
        <v>13551</v>
      </c>
      <c r="BJ41" s="2">
        <f t="shared" si="45"/>
        <v>6775.5</v>
      </c>
      <c r="BK41" s="2">
        <f t="shared" si="45"/>
        <v>6775.5</v>
      </c>
      <c r="BL41" s="1">
        <f t="shared" si="45"/>
        <v>56725</v>
      </c>
      <c r="BM41" s="2">
        <f t="shared" si="45"/>
        <v>0</v>
      </c>
      <c r="BN41" s="2">
        <f t="shared" si="45"/>
        <v>1000440.73</v>
      </c>
      <c r="BO41" s="2">
        <f t="shared" si="45"/>
        <v>137359.39000000001</v>
      </c>
      <c r="BP41" s="1">
        <f t="shared" si="45"/>
        <v>35972</v>
      </c>
      <c r="BQ41" s="2">
        <f t="shared" si="45"/>
        <v>0</v>
      </c>
      <c r="BR41" s="1">
        <f t="shared" si="46"/>
        <v>11240</v>
      </c>
      <c r="BS41" s="2">
        <f t="shared" si="46"/>
        <v>0</v>
      </c>
      <c r="BT41" s="2">
        <f t="shared" si="46"/>
        <v>572705.84</v>
      </c>
      <c r="BU41" s="2">
        <f t="shared" si="46"/>
        <v>43106.28</v>
      </c>
      <c r="BV41" s="1">
        <f t="shared" si="46"/>
        <v>5609</v>
      </c>
      <c r="BW41" s="2">
        <f t="shared" si="46"/>
        <v>0</v>
      </c>
      <c r="BX41" s="2">
        <f t="shared" si="46"/>
        <v>265263.56</v>
      </c>
      <c r="BY41" s="2">
        <f t="shared" si="46"/>
        <v>43182.44</v>
      </c>
      <c r="BZ41" s="1">
        <f t="shared" si="46"/>
        <v>2605</v>
      </c>
      <c r="CA41" s="2">
        <f t="shared" si="46"/>
        <v>0</v>
      </c>
      <c r="CB41" s="2">
        <f t="shared" si="47"/>
        <v>113638.34</v>
      </c>
      <c r="CC41" s="2">
        <f t="shared" si="47"/>
        <v>30207.66</v>
      </c>
      <c r="CD41" s="1">
        <f t="shared" si="47"/>
        <v>931</v>
      </c>
      <c r="CE41" s="2">
        <f t="shared" si="47"/>
        <v>0</v>
      </c>
      <c r="CF41" s="2">
        <f t="shared" si="47"/>
        <v>36314.639999999999</v>
      </c>
      <c r="CG41" s="2">
        <f t="shared" si="47"/>
        <v>14122.36</v>
      </c>
      <c r="CH41" s="1">
        <f t="shared" si="47"/>
        <v>368</v>
      </c>
      <c r="CI41" s="2">
        <f t="shared" si="47"/>
        <v>0</v>
      </c>
      <c r="CJ41" s="2">
        <f t="shared" si="47"/>
        <v>12518.35</v>
      </c>
      <c r="CK41" s="2">
        <f t="shared" si="47"/>
        <v>6740.65</v>
      </c>
    </row>
    <row r="42" spans="1:89" x14ac:dyDescent="0.25">
      <c r="A42" s="5">
        <f t="shared" si="24"/>
        <v>-122</v>
      </c>
      <c r="B42" t="s">
        <v>22</v>
      </c>
      <c r="C42" s="13">
        <f t="shared" si="25"/>
        <v>10947</v>
      </c>
      <c r="D42" s="14">
        <f t="shared" si="26"/>
        <v>1566</v>
      </c>
      <c r="E42" s="14">
        <f t="shared" si="27"/>
        <v>31103.08</v>
      </c>
      <c r="F42" s="15">
        <f t="shared" si="28"/>
        <v>10947</v>
      </c>
      <c r="G42" s="16">
        <f t="shared" si="29"/>
        <v>31103.08</v>
      </c>
      <c r="H42" s="17">
        <f t="shared" si="30"/>
        <v>0</v>
      </c>
      <c r="I42" s="18">
        <f t="shared" si="31"/>
        <v>0</v>
      </c>
      <c r="J42" s="1">
        <f t="shared" si="40"/>
        <v>0</v>
      </c>
      <c r="K42" s="2">
        <f t="shared" si="40"/>
        <v>0</v>
      </c>
      <c r="L42" s="1">
        <f t="shared" si="40"/>
        <v>0</v>
      </c>
      <c r="M42" s="2">
        <f t="shared" si="40"/>
        <v>0</v>
      </c>
      <c r="N42" s="22">
        <f t="shared" si="40"/>
        <v>0</v>
      </c>
      <c r="O42" s="23">
        <f t="shared" si="40"/>
        <v>0</v>
      </c>
      <c r="P42" s="1">
        <f t="shared" si="40"/>
        <v>0</v>
      </c>
      <c r="Q42" s="2">
        <f t="shared" si="40"/>
        <v>0</v>
      </c>
      <c r="R42" s="1">
        <f t="shared" si="40"/>
        <v>0</v>
      </c>
      <c r="S42" s="2">
        <f t="shared" si="40"/>
        <v>0</v>
      </c>
      <c r="T42" s="1">
        <f t="shared" si="41"/>
        <v>0</v>
      </c>
      <c r="U42" s="2">
        <f t="shared" si="41"/>
        <v>0</v>
      </c>
      <c r="V42" s="1">
        <f t="shared" si="41"/>
        <v>0</v>
      </c>
      <c r="W42" s="2">
        <f t="shared" si="41"/>
        <v>0</v>
      </c>
      <c r="X42" s="2">
        <f t="shared" si="41"/>
        <v>0</v>
      </c>
      <c r="Y42" s="2">
        <f t="shared" si="41"/>
        <v>0</v>
      </c>
      <c r="Z42" s="1">
        <f t="shared" si="41"/>
        <v>0</v>
      </c>
      <c r="AA42" s="2">
        <f t="shared" si="41"/>
        <v>0</v>
      </c>
      <c r="AB42" s="2">
        <f t="shared" si="41"/>
        <v>0</v>
      </c>
      <c r="AC42" s="2">
        <f t="shared" si="41"/>
        <v>0</v>
      </c>
      <c r="AD42" s="1">
        <f t="shared" si="42"/>
        <v>0</v>
      </c>
      <c r="AE42" s="2">
        <f t="shared" si="42"/>
        <v>0</v>
      </c>
      <c r="AF42" s="2">
        <f t="shared" si="42"/>
        <v>0</v>
      </c>
      <c r="AG42" s="2">
        <f t="shared" si="42"/>
        <v>0</v>
      </c>
      <c r="AH42" s="1">
        <f t="shared" si="42"/>
        <v>0</v>
      </c>
      <c r="AI42" s="2">
        <f t="shared" si="42"/>
        <v>0</v>
      </c>
      <c r="AJ42" s="2">
        <f t="shared" si="42"/>
        <v>0</v>
      </c>
      <c r="AK42" s="2">
        <f t="shared" si="42"/>
        <v>0</v>
      </c>
      <c r="AL42" s="1">
        <f t="shared" si="42"/>
        <v>0</v>
      </c>
      <c r="AM42" s="2">
        <f t="shared" si="42"/>
        <v>0</v>
      </c>
      <c r="AN42" s="1">
        <f t="shared" si="43"/>
        <v>0</v>
      </c>
      <c r="AO42" s="2">
        <f t="shared" si="43"/>
        <v>0</v>
      </c>
      <c r="AP42" s="2">
        <f t="shared" si="43"/>
        <v>0</v>
      </c>
      <c r="AQ42" s="2">
        <f t="shared" si="43"/>
        <v>0</v>
      </c>
      <c r="AR42" s="1">
        <f t="shared" si="43"/>
        <v>0</v>
      </c>
      <c r="AS42" s="2">
        <f t="shared" si="43"/>
        <v>0</v>
      </c>
      <c r="AT42" s="2">
        <f t="shared" si="43"/>
        <v>0</v>
      </c>
      <c r="AU42" s="2">
        <f t="shared" si="43"/>
        <v>0</v>
      </c>
      <c r="AV42" s="1">
        <f t="shared" si="43"/>
        <v>0</v>
      </c>
      <c r="AW42" s="2">
        <f t="shared" si="43"/>
        <v>0</v>
      </c>
      <c r="AX42" s="2">
        <f t="shared" si="44"/>
        <v>0</v>
      </c>
      <c r="AY42" s="2">
        <f t="shared" si="44"/>
        <v>0</v>
      </c>
      <c r="AZ42" s="1">
        <f t="shared" si="44"/>
        <v>0</v>
      </c>
      <c r="BA42" s="2">
        <f t="shared" si="44"/>
        <v>0</v>
      </c>
      <c r="BB42" s="2">
        <f t="shared" si="44"/>
        <v>0</v>
      </c>
      <c r="BC42" s="2">
        <f t="shared" si="44"/>
        <v>0</v>
      </c>
      <c r="BD42" s="1">
        <f t="shared" si="44"/>
        <v>0</v>
      </c>
      <c r="BE42" s="2">
        <f t="shared" si="44"/>
        <v>0</v>
      </c>
      <c r="BF42" s="2">
        <f t="shared" si="44"/>
        <v>0</v>
      </c>
      <c r="BG42" s="2">
        <f t="shared" si="44"/>
        <v>0</v>
      </c>
      <c r="BH42" s="1">
        <f t="shared" si="45"/>
        <v>27</v>
      </c>
      <c r="BI42" s="2">
        <f t="shared" si="45"/>
        <v>1566</v>
      </c>
      <c r="BJ42" s="2">
        <f t="shared" si="45"/>
        <v>783</v>
      </c>
      <c r="BK42" s="2">
        <f t="shared" si="45"/>
        <v>783</v>
      </c>
      <c r="BL42" s="1">
        <f t="shared" si="45"/>
        <v>10920</v>
      </c>
      <c r="BM42" s="2">
        <f t="shared" si="45"/>
        <v>0</v>
      </c>
      <c r="BN42" s="2">
        <f t="shared" si="45"/>
        <v>212989.92</v>
      </c>
      <c r="BO42" s="2">
        <f t="shared" si="45"/>
        <v>30320.080000000002</v>
      </c>
      <c r="BP42" s="1">
        <f t="shared" si="45"/>
        <v>6725</v>
      </c>
      <c r="BQ42" s="2">
        <f t="shared" si="45"/>
        <v>0</v>
      </c>
      <c r="BR42" s="1">
        <f t="shared" si="46"/>
        <v>2159</v>
      </c>
      <c r="BS42" s="2">
        <f t="shared" si="46"/>
        <v>0</v>
      </c>
      <c r="BT42" s="2">
        <f t="shared" si="46"/>
        <v>116456.46</v>
      </c>
      <c r="BU42" s="2">
        <f t="shared" si="46"/>
        <v>8765.5400000000009</v>
      </c>
      <c r="BV42" s="1">
        <f t="shared" si="46"/>
        <v>1166</v>
      </c>
      <c r="BW42" s="2">
        <f t="shared" si="46"/>
        <v>0</v>
      </c>
      <c r="BX42" s="2">
        <f t="shared" si="46"/>
        <v>58160.08</v>
      </c>
      <c r="BY42" s="2">
        <f t="shared" si="46"/>
        <v>9467.92</v>
      </c>
      <c r="BZ42" s="1">
        <f t="shared" si="46"/>
        <v>590</v>
      </c>
      <c r="CA42" s="2">
        <f t="shared" si="46"/>
        <v>0</v>
      </c>
      <c r="CB42" s="2">
        <f t="shared" si="47"/>
        <v>27033.8</v>
      </c>
      <c r="CC42" s="2">
        <f t="shared" si="47"/>
        <v>7186.2</v>
      </c>
      <c r="CD42" s="1">
        <f t="shared" si="47"/>
        <v>193</v>
      </c>
      <c r="CE42" s="2">
        <f t="shared" si="47"/>
        <v>0</v>
      </c>
      <c r="CF42" s="2">
        <f t="shared" si="47"/>
        <v>8059.68</v>
      </c>
      <c r="CG42" s="2">
        <f t="shared" si="47"/>
        <v>3134.32</v>
      </c>
      <c r="CH42" s="1">
        <f t="shared" si="47"/>
        <v>87</v>
      </c>
      <c r="CI42" s="2">
        <f t="shared" si="47"/>
        <v>0</v>
      </c>
      <c r="CJ42" s="2">
        <f t="shared" si="47"/>
        <v>3279.9</v>
      </c>
      <c r="CK42" s="2">
        <f t="shared" si="47"/>
        <v>1766.1</v>
      </c>
    </row>
    <row r="43" spans="1:89" x14ac:dyDescent="0.25">
      <c r="A43" s="5">
        <f t="shared" si="24"/>
        <v>-121</v>
      </c>
      <c r="B43" t="s">
        <v>23</v>
      </c>
      <c r="C43" s="13">
        <f t="shared" si="25"/>
        <v>4256</v>
      </c>
      <c r="D43" s="14">
        <f t="shared" si="26"/>
        <v>3204</v>
      </c>
      <c r="E43" s="14">
        <f t="shared" si="27"/>
        <v>10169.02</v>
      </c>
      <c r="F43" s="15">
        <f t="shared" si="28"/>
        <v>4256</v>
      </c>
      <c r="G43" s="16">
        <f t="shared" si="29"/>
        <v>10169.02</v>
      </c>
      <c r="H43" s="17">
        <f t="shared" si="30"/>
        <v>0</v>
      </c>
      <c r="I43" s="18">
        <f t="shared" si="31"/>
        <v>0</v>
      </c>
      <c r="J43" s="1">
        <f t="shared" si="40"/>
        <v>0</v>
      </c>
      <c r="K43" s="2">
        <f t="shared" si="40"/>
        <v>0</v>
      </c>
      <c r="L43" s="1">
        <f t="shared" si="40"/>
        <v>0</v>
      </c>
      <c r="M43" s="2">
        <f t="shared" si="40"/>
        <v>0</v>
      </c>
      <c r="N43" s="22">
        <f t="shared" si="40"/>
        <v>0</v>
      </c>
      <c r="O43" s="23">
        <f t="shared" si="40"/>
        <v>0</v>
      </c>
      <c r="P43" s="1">
        <f t="shared" si="40"/>
        <v>0</v>
      </c>
      <c r="Q43" s="2">
        <f t="shared" si="40"/>
        <v>0</v>
      </c>
      <c r="R43" s="1">
        <f t="shared" si="40"/>
        <v>0</v>
      </c>
      <c r="S43" s="2">
        <f t="shared" si="40"/>
        <v>0</v>
      </c>
      <c r="T43" s="1">
        <f t="shared" si="41"/>
        <v>0</v>
      </c>
      <c r="U43" s="2">
        <f t="shared" si="41"/>
        <v>0</v>
      </c>
      <c r="V43" s="1">
        <f t="shared" si="41"/>
        <v>0</v>
      </c>
      <c r="W43" s="2">
        <f t="shared" si="41"/>
        <v>0</v>
      </c>
      <c r="X43" s="2">
        <f t="shared" si="41"/>
        <v>0</v>
      </c>
      <c r="Y43" s="2">
        <f t="shared" si="41"/>
        <v>0</v>
      </c>
      <c r="Z43" s="1">
        <f t="shared" si="41"/>
        <v>0</v>
      </c>
      <c r="AA43" s="2">
        <f t="shared" si="41"/>
        <v>0</v>
      </c>
      <c r="AB43" s="2">
        <f t="shared" si="41"/>
        <v>0</v>
      </c>
      <c r="AC43" s="2">
        <f t="shared" si="41"/>
        <v>0</v>
      </c>
      <c r="AD43" s="1">
        <f t="shared" si="42"/>
        <v>0</v>
      </c>
      <c r="AE43" s="2">
        <f t="shared" si="42"/>
        <v>0</v>
      </c>
      <c r="AF43" s="2">
        <f t="shared" si="42"/>
        <v>0</v>
      </c>
      <c r="AG43" s="2">
        <f t="shared" si="42"/>
        <v>0</v>
      </c>
      <c r="AH43" s="1">
        <f t="shared" si="42"/>
        <v>0</v>
      </c>
      <c r="AI43" s="2">
        <f t="shared" si="42"/>
        <v>0</v>
      </c>
      <c r="AJ43" s="2">
        <f t="shared" si="42"/>
        <v>0</v>
      </c>
      <c r="AK43" s="2">
        <f t="shared" si="42"/>
        <v>0</v>
      </c>
      <c r="AL43" s="1">
        <f t="shared" si="42"/>
        <v>0</v>
      </c>
      <c r="AM43" s="2">
        <f t="shared" si="42"/>
        <v>0</v>
      </c>
      <c r="AN43" s="1">
        <f t="shared" si="43"/>
        <v>0</v>
      </c>
      <c r="AO43" s="2">
        <f t="shared" si="43"/>
        <v>0</v>
      </c>
      <c r="AP43" s="2">
        <f t="shared" si="43"/>
        <v>0</v>
      </c>
      <c r="AQ43" s="2">
        <f t="shared" si="43"/>
        <v>0</v>
      </c>
      <c r="AR43" s="1">
        <f t="shared" si="43"/>
        <v>0</v>
      </c>
      <c r="AS43" s="2">
        <f t="shared" si="43"/>
        <v>0</v>
      </c>
      <c r="AT43" s="2">
        <f t="shared" si="43"/>
        <v>0</v>
      </c>
      <c r="AU43" s="2">
        <f t="shared" si="43"/>
        <v>0</v>
      </c>
      <c r="AV43" s="1">
        <f t="shared" si="43"/>
        <v>0</v>
      </c>
      <c r="AW43" s="2">
        <f t="shared" si="43"/>
        <v>0</v>
      </c>
      <c r="AX43" s="2">
        <f t="shared" si="44"/>
        <v>0</v>
      </c>
      <c r="AY43" s="2">
        <f t="shared" si="44"/>
        <v>0</v>
      </c>
      <c r="AZ43" s="1">
        <f t="shared" si="44"/>
        <v>0</v>
      </c>
      <c r="BA43" s="2">
        <f t="shared" si="44"/>
        <v>0</v>
      </c>
      <c r="BB43" s="2">
        <f t="shared" si="44"/>
        <v>0</v>
      </c>
      <c r="BC43" s="2">
        <f t="shared" si="44"/>
        <v>0</v>
      </c>
      <c r="BD43" s="1">
        <f t="shared" si="44"/>
        <v>0</v>
      </c>
      <c r="BE43" s="2">
        <f t="shared" si="44"/>
        <v>0</v>
      </c>
      <c r="BF43" s="2">
        <f t="shared" si="44"/>
        <v>0</v>
      </c>
      <c r="BG43" s="2">
        <f t="shared" si="44"/>
        <v>0</v>
      </c>
      <c r="BH43" s="1">
        <f t="shared" si="45"/>
        <v>59</v>
      </c>
      <c r="BI43" s="2">
        <f t="shared" si="45"/>
        <v>3204</v>
      </c>
      <c r="BJ43" s="2">
        <f t="shared" si="45"/>
        <v>1602</v>
      </c>
      <c r="BK43" s="2">
        <f t="shared" si="45"/>
        <v>1602</v>
      </c>
      <c r="BL43" s="1">
        <f t="shared" si="45"/>
        <v>4197</v>
      </c>
      <c r="BM43" s="2">
        <f t="shared" si="45"/>
        <v>0</v>
      </c>
      <c r="BN43" s="2">
        <f t="shared" si="45"/>
        <v>64068.98</v>
      </c>
      <c r="BO43" s="2">
        <f t="shared" si="45"/>
        <v>8567.02</v>
      </c>
      <c r="BP43" s="1">
        <f t="shared" si="45"/>
        <v>2767</v>
      </c>
      <c r="BQ43" s="2">
        <f t="shared" si="45"/>
        <v>0</v>
      </c>
      <c r="BR43" s="1">
        <f t="shared" si="46"/>
        <v>770</v>
      </c>
      <c r="BS43" s="2">
        <f t="shared" si="46"/>
        <v>0</v>
      </c>
      <c r="BT43" s="2">
        <f t="shared" si="46"/>
        <v>36446.699999999997</v>
      </c>
      <c r="BU43" s="2">
        <f t="shared" si="46"/>
        <v>2743.3</v>
      </c>
      <c r="BV43" s="1">
        <f t="shared" si="46"/>
        <v>414</v>
      </c>
      <c r="BW43" s="2">
        <f t="shared" si="46"/>
        <v>0</v>
      </c>
      <c r="BX43" s="2">
        <f t="shared" si="46"/>
        <v>18127.939999999999</v>
      </c>
      <c r="BY43" s="2">
        <f t="shared" si="46"/>
        <v>2951.06</v>
      </c>
      <c r="BZ43" s="1">
        <f t="shared" si="46"/>
        <v>183</v>
      </c>
      <c r="CA43" s="2">
        <f t="shared" si="46"/>
        <v>0</v>
      </c>
      <c r="CB43" s="2">
        <f t="shared" si="47"/>
        <v>7222.97</v>
      </c>
      <c r="CC43" s="2">
        <f t="shared" si="47"/>
        <v>1920.03</v>
      </c>
      <c r="CD43" s="1">
        <f t="shared" si="47"/>
        <v>49</v>
      </c>
      <c r="CE43" s="2">
        <f t="shared" si="47"/>
        <v>0</v>
      </c>
      <c r="CF43" s="2">
        <f t="shared" si="47"/>
        <v>1807.92</v>
      </c>
      <c r="CG43" s="2">
        <f t="shared" si="47"/>
        <v>703.08</v>
      </c>
      <c r="CH43" s="1">
        <f t="shared" si="47"/>
        <v>14</v>
      </c>
      <c r="CI43" s="2">
        <f t="shared" si="47"/>
        <v>0</v>
      </c>
      <c r="CJ43" s="2">
        <f t="shared" si="47"/>
        <v>463.45</v>
      </c>
      <c r="CK43" s="2">
        <f t="shared" si="47"/>
        <v>249.55</v>
      </c>
    </row>
    <row r="44" spans="1:89" x14ac:dyDescent="0.25">
      <c r="A44" s="5">
        <f t="shared" si="24"/>
        <v>-120</v>
      </c>
      <c r="B44" t="s">
        <v>27</v>
      </c>
      <c r="C44" s="13">
        <f t="shared" si="25"/>
        <v>0</v>
      </c>
      <c r="D44" s="14">
        <f t="shared" si="26"/>
        <v>0</v>
      </c>
      <c r="E44" s="14">
        <f t="shared" si="27"/>
        <v>0</v>
      </c>
      <c r="F44" s="15">
        <f t="shared" si="28"/>
        <v>0</v>
      </c>
      <c r="G44" s="16">
        <f t="shared" si="29"/>
        <v>0</v>
      </c>
      <c r="H44" s="17">
        <f t="shared" si="30"/>
        <v>0</v>
      </c>
      <c r="I44" s="18">
        <f t="shared" si="31"/>
        <v>0</v>
      </c>
      <c r="J44" s="1">
        <f t="shared" si="40"/>
        <v>0</v>
      </c>
      <c r="K44" s="2">
        <f t="shared" si="40"/>
        <v>0</v>
      </c>
      <c r="L44" s="1">
        <f t="shared" si="40"/>
        <v>0</v>
      </c>
      <c r="M44" s="2">
        <f t="shared" si="40"/>
        <v>0</v>
      </c>
      <c r="N44" s="22">
        <f t="shared" si="40"/>
        <v>0</v>
      </c>
      <c r="O44" s="23">
        <f t="shared" si="40"/>
        <v>0</v>
      </c>
      <c r="P44" s="1">
        <f t="shared" si="40"/>
        <v>0</v>
      </c>
      <c r="Q44" s="2">
        <f t="shared" si="40"/>
        <v>0</v>
      </c>
      <c r="R44" s="1">
        <f t="shared" si="40"/>
        <v>0</v>
      </c>
      <c r="S44" s="2">
        <f t="shared" si="40"/>
        <v>0</v>
      </c>
      <c r="T44" s="1">
        <f t="shared" si="41"/>
        <v>0</v>
      </c>
      <c r="U44" s="2">
        <f t="shared" si="41"/>
        <v>0</v>
      </c>
      <c r="V44" s="1">
        <f t="shared" si="41"/>
        <v>0</v>
      </c>
      <c r="W44" s="2">
        <f t="shared" si="41"/>
        <v>0</v>
      </c>
      <c r="X44" s="2">
        <f t="shared" si="41"/>
        <v>0</v>
      </c>
      <c r="Y44" s="2">
        <f t="shared" si="41"/>
        <v>0</v>
      </c>
      <c r="Z44" s="1">
        <f t="shared" si="41"/>
        <v>0</v>
      </c>
      <c r="AA44" s="2">
        <f t="shared" si="41"/>
        <v>0</v>
      </c>
      <c r="AB44" s="2">
        <f t="shared" si="41"/>
        <v>0</v>
      </c>
      <c r="AC44" s="2">
        <f t="shared" si="41"/>
        <v>0</v>
      </c>
      <c r="AD44" s="1">
        <f t="shared" si="42"/>
        <v>0</v>
      </c>
      <c r="AE44" s="2">
        <f t="shared" si="42"/>
        <v>0</v>
      </c>
      <c r="AF44" s="2">
        <f t="shared" si="42"/>
        <v>0</v>
      </c>
      <c r="AG44" s="2">
        <f t="shared" si="42"/>
        <v>0</v>
      </c>
      <c r="AH44" s="1">
        <f t="shared" si="42"/>
        <v>0</v>
      </c>
      <c r="AI44" s="2">
        <f t="shared" si="42"/>
        <v>0</v>
      </c>
      <c r="AJ44" s="2">
        <f t="shared" si="42"/>
        <v>0</v>
      </c>
      <c r="AK44" s="2">
        <f t="shared" si="42"/>
        <v>0</v>
      </c>
      <c r="AL44" s="1">
        <f t="shared" si="42"/>
        <v>0</v>
      </c>
      <c r="AM44" s="2">
        <f t="shared" si="42"/>
        <v>0</v>
      </c>
      <c r="AN44" s="1">
        <f t="shared" si="43"/>
        <v>0</v>
      </c>
      <c r="AO44" s="2">
        <f t="shared" si="43"/>
        <v>0</v>
      </c>
      <c r="AP44" s="2">
        <f t="shared" si="43"/>
        <v>0</v>
      </c>
      <c r="AQ44" s="2">
        <f t="shared" si="43"/>
        <v>0</v>
      </c>
      <c r="AR44" s="1">
        <f t="shared" si="43"/>
        <v>0</v>
      </c>
      <c r="AS44" s="2">
        <f t="shared" si="43"/>
        <v>0</v>
      </c>
      <c r="AT44" s="2">
        <f t="shared" si="43"/>
        <v>0</v>
      </c>
      <c r="AU44" s="2">
        <f t="shared" si="43"/>
        <v>0</v>
      </c>
      <c r="AV44" s="1">
        <f t="shared" si="43"/>
        <v>0</v>
      </c>
      <c r="AW44" s="2">
        <f t="shared" si="43"/>
        <v>0</v>
      </c>
      <c r="AX44" s="2">
        <f t="shared" si="44"/>
        <v>0</v>
      </c>
      <c r="AY44" s="2">
        <f t="shared" si="44"/>
        <v>0</v>
      </c>
      <c r="AZ44" s="1">
        <f t="shared" si="44"/>
        <v>0</v>
      </c>
      <c r="BA44" s="2">
        <f t="shared" si="44"/>
        <v>0</v>
      </c>
      <c r="BB44" s="2">
        <f t="shared" si="44"/>
        <v>0</v>
      </c>
      <c r="BC44" s="2">
        <f t="shared" si="44"/>
        <v>0</v>
      </c>
      <c r="BD44" s="1">
        <f t="shared" si="44"/>
        <v>0</v>
      </c>
      <c r="BE44" s="2">
        <f t="shared" si="44"/>
        <v>0</v>
      </c>
      <c r="BF44" s="2">
        <f t="shared" si="44"/>
        <v>0</v>
      </c>
      <c r="BG44" s="2">
        <f t="shared" si="44"/>
        <v>0</v>
      </c>
      <c r="BH44" s="1">
        <f t="shared" si="45"/>
        <v>0</v>
      </c>
      <c r="BI44" s="2">
        <f t="shared" si="45"/>
        <v>0</v>
      </c>
      <c r="BJ44" s="2">
        <f t="shared" si="45"/>
        <v>0</v>
      </c>
      <c r="BK44" s="2">
        <f t="shared" si="45"/>
        <v>0</v>
      </c>
      <c r="BL44" s="1">
        <f t="shared" si="45"/>
        <v>0</v>
      </c>
      <c r="BM44" s="2">
        <f t="shared" si="45"/>
        <v>0</v>
      </c>
      <c r="BN44" s="2">
        <f t="shared" si="45"/>
        <v>0</v>
      </c>
      <c r="BO44" s="2">
        <f t="shared" si="45"/>
        <v>0</v>
      </c>
      <c r="BP44" s="1">
        <f t="shared" si="45"/>
        <v>0</v>
      </c>
      <c r="BQ44" s="2">
        <f t="shared" si="45"/>
        <v>0</v>
      </c>
      <c r="BR44" s="1">
        <f t="shared" si="46"/>
        <v>0</v>
      </c>
      <c r="BS44" s="2">
        <f t="shared" si="46"/>
        <v>0</v>
      </c>
      <c r="BT44" s="2">
        <f t="shared" si="46"/>
        <v>0</v>
      </c>
      <c r="BU44" s="2">
        <f t="shared" si="46"/>
        <v>0</v>
      </c>
      <c r="BV44" s="1">
        <f t="shared" si="46"/>
        <v>0</v>
      </c>
      <c r="BW44" s="2">
        <f t="shared" si="46"/>
        <v>0</v>
      </c>
      <c r="BX44" s="2">
        <f t="shared" si="46"/>
        <v>0</v>
      </c>
      <c r="BY44" s="2">
        <f t="shared" si="46"/>
        <v>0</v>
      </c>
      <c r="BZ44" s="1">
        <f t="shared" si="46"/>
        <v>0</v>
      </c>
      <c r="CA44" s="2">
        <f t="shared" si="46"/>
        <v>0</v>
      </c>
      <c r="CB44" s="2">
        <f t="shared" si="47"/>
        <v>0</v>
      </c>
      <c r="CC44" s="2">
        <f t="shared" si="47"/>
        <v>0</v>
      </c>
      <c r="CD44" s="1">
        <f t="shared" si="47"/>
        <v>0</v>
      </c>
      <c r="CE44" s="2">
        <f t="shared" si="47"/>
        <v>0</v>
      </c>
      <c r="CF44" s="2">
        <f t="shared" si="47"/>
        <v>0</v>
      </c>
      <c r="CG44" s="2">
        <f t="shared" si="47"/>
        <v>0</v>
      </c>
      <c r="CH44" s="1">
        <f t="shared" si="47"/>
        <v>0</v>
      </c>
      <c r="CI44" s="2">
        <f t="shared" si="47"/>
        <v>0</v>
      </c>
      <c r="CJ44" s="2">
        <f t="shared" si="47"/>
        <v>0</v>
      </c>
      <c r="CK44" s="2">
        <f t="shared" si="47"/>
        <v>0</v>
      </c>
    </row>
    <row r="45" spans="1:89" x14ac:dyDescent="0.25">
      <c r="A45" s="5"/>
      <c r="C45" s="11"/>
      <c r="D45" s="11"/>
      <c r="E45" s="11"/>
      <c r="F45" s="7"/>
      <c r="G45" s="7"/>
      <c r="H45" s="12"/>
      <c r="I45" s="12"/>
      <c r="J45" s="1"/>
      <c r="K45" s="2"/>
      <c r="L45" s="1"/>
      <c r="M45" s="2"/>
      <c r="N45" s="22"/>
      <c r="O45" s="23"/>
      <c r="P45" s="1"/>
      <c r="Q45" s="2"/>
      <c r="R45" s="1"/>
      <c r="S45" s="2"/>
      <c r="T45" s="1"/>
      <c r="U45" s="2"/>
      <c r="V45" s="1"/>
      <c r="W45" s="2"/>
      <c r="X45" s="2"/>
      <c r="Y45" s="2"/>
      <c r="Z45" s="1"/>
      <c r="AA45" s="2"/>
      <c r="AB45" s="2"/>
      <c r="AC45" s="2"/>
      <c r="AD45" s="1"/>
      <c r="AE45" s="2"/>
      <c r="AF45" s="2"/>
      <c r="AG45" s="2"/>
      <c r="AH45" s="1"/>
      <c r="AI45" s="2"/>
      <c r="AJ45" s="2"/>
      <c r="AK45" s="2"/>
      <c r="AL45" s="1"/>
      <c r="AM45" s="2"/>
      <c r="AN45" s="1"/>
      <c r="AO45" s="2"/>
      <c r="AP45" s="2"/>
      <c r="AQ45" s="2"/>
      <c r="AR45" s="1"/>
      <c r="AS45" s="2"/>
      <c r="AT45" s="2"/>
      <c r="AU45" s="2"/>
      <c r="AV45" s="1"/>
      <c r="AW45" s="2"/>
      <c r="AX45" s="2"/>
      <c r="AY45" s="2"/>
      <c r="AZ45" s="1"/>
      <c r="BA45" s="2"/>
      <c r="BB45" s="2"/>
      <c r="BC45" s="2"/>
      <c r="BD45" s="1"/>
      <c r="BE45" s="2"/>
      <c r="BF45" s="2"/>
      <c r="BG45" s="2"/>
      <c r="BH45" s="1"/>
      <c r="BI45" s="2"/>
      <c r="BJ45" s="2"/>
      <c r="BK45" s="2"/>
      <c r="BL45" s="30"/>
      <c r="BM45" s="27"/>
      <c r="BN45" s="27"/>
      <c r="BO45" s="27"/>
      <c r="BP45" s="28"/>
      <c r="BS45" s="27"/>
      <c r="BT45" s="27"/>
      <c r="BU45" s="27"/>
      <c r="BW45" s="27"/>
      <c r="BX45" s="27"/>
      <c r="BY45" s="27"/>
      <c r="CA45" s="27"/>
      <c r="CB45" s="27"/>
      <c r="CC45" s="27"/>
      <c r="CE45" s="27"/>
      <c r="CF45" s="27"/>
      <c r="CG45" s="27"/>
      <c r="CI45" s="27"/>
      <c r="CJ45" s="27"/>
      <c r="CK45" s="27"/>
    </row>
    <row r="46" spans="1:89" x14ac:dyDescent="0.25">
      <c r="B46" s="9"/>
      <c r="C46" s="26">
        <f t="shared" ref="C46:AH46" si="48">SUM(C27:C45)</f>
        <v>153752</v>
      </c>
      <c r="D46" s="25">
        <f t="shared" si="48"/>
        <v>389490</v>
      </c>
      <c r="E46" s="25">
        <f t="shared" si="48"/>
        <v>566278.66999999993</v>
      </c>
      <c r="F46" s="26">
        <f t="shared" si="48"/>
        <v>153752</v>
      </c>
      <c r="G46" s="25">
        <f t="shared" si="48"/>
        <v>566278.66999999993</v>
      </c>
      <c r="H46" s="26">
        <f t="shared" si="48"/>
        <v>0</v>
      </c>
      <c r="I46" s="25">
        <f t="shared" si="48"/>
        <v>0</v>
      </c>
      <c r="J46" s="26">
        <f t="shared" si="48"/>
        <v>0</v>
      </c>
      <c r="K46" s="25">
        <f t="shared" si="48"/>
        <v>0</v>
      </c>
      <c r="L46" s="31">
        <f t="shared" si="48"/>
        <v>0</v>
      </c>
      <c r="M46" s="29">
        <f t="shared" si="48"/>
        <v>0</v>
      </c>
      <c r="N46" s="8">
        <f t="shared" si="48"/>
        <v>0</v>
      </c>
      <c r="O46" s="10">
        <f t="shared" si="48"/>
        <v>0</v>
      </c>
      <c r="P46" s="31">
        <f t="shared" si="48"/>
        <v>0</v>
      </c>
      <c r="Q46" s="29">
        <f t="shared" si="48"/>
        <v>0</v>
      </c>
      <c r="R46" s="31">
        <f t="shared" si="48"/>
        <v>0</v>
      </c>
      <c r="S46" s="29">
        <f t="shared" si="48"/>
        <v>0</v>
      </c>
      <c r="T46" s="31">
        <f t="shared" si="48"/>
        <v>0</v>
      </c>
      <c r="U46" s="29">
        <f t="shared" si="48"/>
        <v>0</v>
      </c>
      <c r="V46" s="3">
        <f t="shared" si="48"/>
        <v>0</v>
      </c>
      <c r="W46" s="4">
        <f t="shared" si="48"/>
        <v>0</v>
      </c>
      <c r="X46" s="4">
        <f t="shared" si="48"/>
        <v>0</v>
      </c>
      <c r="Y46" s="4">
        <f t="shared" si="48"/>
        <v>0</v>
      </c>
      <c r="Z46" s="3">
        <f t="shared" si="48"/>
        <v>0</v>
      </c>
      <c r="AA46" s="4">
        <f t="shared" si="48"/>
        <v>0</v>
      </c>
      <c r="AB46" s="4">
        <f t="shared" si="48"/>
        <v>0</v>
      </c>
      <c r="AC46" s="4">
        <f t="shared" si="48"/>
        <v>0</v>
      </c>
      <c r="AD46" s="3">
        <f t="shared" si="48"/>
        <v>0</v>
      </c>
      <c r="AE46" s="4">
        <f t="shared" si="48"/>
        <v>0</v>
      </c>
      <c r="AF46" s="4">
        <f t="shared" si="48"/>
        <v>0</v>
      </c>
      <c r="AG46" s="4">
        <f t="shared" si="48"/>
        <v>0</v>
      </c>
      <c r="AH46" s="1">
        <f t="shared" si="48"/>
        <v>0</v>
      </c>
      <c r="AI46" s="2">
        <f t="shared" ref="AI46:BN46" si="49">SUM(AI27:AI45)</f>
        <v>0</v>
      </c>
      <c r="AJ46" s="2">
        <f t="shared" si="49"/>
        <v>0</v>
      </c>
      <c r="AK46" s="2">
        <f t="shared" si="49"/>
        <v>0</v>
      </c>
      <c r="AL46" s="1">
        <f t="shared" si="49"/>
        <v>0</v>
      </c>
      <c r="AM46" s="2">
        <f t="shared" si="49"/>
        <v>0</v>
      </c>
      <c r="AN46" s="1">
        <f t="shared" si="49"/>
        <v>0</v>
      </c>
      <c r="AO46" s="2">
        <f t="shared" si="49"/>
        <v>0</v>
      </c>
      <c r="AP46" s="2">
        <f t="shared" si="49"/>
        <v>0</v>
      </c>
      <c r="AQ46" s="2">
        <f t="shared" si="49"/>
        <v>0</v>
      </c>
      <c r="AR46" s="1">
        <f t="shared" si="49"/>
        <v>0</v>
      </c>
      <c r="AS46" s="2">
        <f t="shared" si="49"/>
        <v>0</v>
      </c>
      <c r="AT46" s="2">
        <f t="shared" si="49"/>
        <v>0</v>
      </c>
      <c r="AU46" s="2">
        <f t="shared" si="49"/>
        <v>0</v>
      </c>
      <c r="AV46" s="1">
        <f t="shared" si="49"/>
        <v>0</v>
      </c>
      <c r="AW46" s="2">
        <f t="shared" si="49"/>
        <v>0</v>
      </c>
      <c r="AX46" s="2">
        <f t="shared" si="49"/>
        <v>0</v>
      </c>
      <c r="AY46" s="2">
        <f t="shared" si="49"/>
        <v>0</v>
      </c>
      <c r="AZ46" s="1">
        <f t="shared" si="49"/>
        <v>0</v>
      </c>
      <c r="BA46" s="2">
        <f t="shared" si="49"/>
        <v>0</v>
      </c>
      <c r="BB46" s="2">
        <f t="shared" si="49"/>
        <v>0</v>
      </c>
      <c r="BC46" s="2">
        <f t="shared" si="49"/>
        <v>0</v>
      </c>
      <c r="BD46" s="1">
        <f t="shared" si="49"/>
        <v>0</v>
      </c>
      <c r="BE46" s="2">
        <f t="shared" si="49"/>
        <v>0</v>
      </c>
      <c r="BF46" s="2">
        <f t="shared" si="49"/>
        <v>0</v>
      </c>
      <c r="BG46" s="2">
        <f t="shared" si="49"/>
        <v>0</v>
      </c>
      <c r="BH46" s="3">
        <f t="shared" si="49"/>
        <v>4555</v>
      </c>
      <c r="BI46" s="4">
        <f t="shared" si="49"/>
        <v>389490</v>
      </c>
      <c r="BJ46" s="4">
        <f t="shared" si="49"/>
        <v>194745</v>
      </c>
      <c r="BK46" s="4">
        <f t="shared" si="49"/>
        <v>194745</v>
      </c>
      <c r="BL46" s="1">
        <f t="shared" si="49"/>
        <v>149197</v>
      </c>
      <c r="BM46" s="2">
        <f t="shared" si="49"/>
        <v>0</v>
      </c>
      <c r="BN46" s="2">
        <f t="shared" si="49"/>
        <v>2775277.82</v>
      </c>
      <c r="BO46" s="2">
        <f t="shared" ref="BO46:CT46" si="50">SUM(BO27:BO45)</f>
        <v>371533.67000000004</v>
      </c>
      <c r="BP46" s="1">
        <f t="shared" si="50"/>
        <v>97547</v>
      </c>
      <c r="BQ46" s="1">
        <f t="shared" si="50"/>
        <v>0</v>
      </c>
      <c r="BR46" s="1">
        <f t="shared" si="50"/>
        <v>29074</v>
      </c>
      <c r="BS46" s="2">
        <f t="shared" si="50"/>
        <v>0</v>
      </c>
      <c r="BT46" s="2">
        <f t="shared" si="50"/>
        <v>1647491.18</v>
      </c>
      <c r="BU46" s="2">
        <f t="shared" si="50"/>
        <v>124914.59000000001</v>
      </c>
      <c r="BV46" s="1">
        <f t="shared" si="50"/>
        <v>13764</v>
      </c>
      <c r="BW46" s="2">
        <f t="shared" si="50"/>
        <v>0</v>
      </c>
      <c r="BX46" s="2">
        <f t="shared" si="50"/>
        <v>722138.96999999986</v>
      </c>
      <c r="BY46" s="2">
        <f t="shared" si="50"/>
        <v>118265</v>
      </c>
      <c r="BZ46" s="1">
        <f t="shared" si="50"/>
        <v>5951</v>
      </c>
      <c r="CA46" s="2">
        <f t="shared" si="50"/>
        <v>0</v>
      </c>
      <c r="CB46" s="2">
        <f t="shared" si="50"/>
        <v>286139.45999999996</v>
      </c>
      <c r="CC46" s="2">
        <f t="shared" si="50"/>
        <v>76562.289999999994</v>
      </c>
      <c r="CD46" s="1">
        <f t="shared" si="50"/>
        <v>1952</v>
      </c>
      <c r="CE46" s="2">
        <f t="shared" si="50"/>
        <v>0</v>
      </c>
      <c r="CF46" s="2">
        <f t="shared" si="50"/>
        <v>84955.199999999997</v>
      </c>
      <c r="CG46" s="2">
        <f t="shared" si="50"/>
        <v>33186.300000000003</v>
      </c>
      <c r="CH46" s="1">
        <f t="shared" si="50"/>
        <v>909</v>
      </c>
      <c r="CI46" s="2">
        <f t="shared" si="50"/>
        <v>0</v>
      </c>
      <c r="CJ46" s="2">
        <f t="shared" si="50"/>
        <v>34553.009999999995</v>
      </c>
      <c r="CK46" s="2">
        <f t="shared" si="50"/>
        <v>18605.489999999994</v>
      </c>
    </row>
    <row r="47" spans="1:89" x14ac:dyDescent="0.25">
      <c r="A47" s="5"/>
      <c r="C47" s="13">
        <f t="shared" ref="C47:AH47" si="51">C46-C24</f>
        <v>0</v>
      </c>
      <c r="D47" s="14">
        <f t="shared" si="51"/>
        <v>0</v>
      </c>
      <c r="E47" s="14">
        <f t="shared" si="51"/>
        <v>0</v>
      </c>
      <c r="F47" s="15">
        <f t="shared" si="51"/>
        <v>62579</v>
      </c>
      <c r="G47" s="16">
        <f t="shared" si="51"/>
        <v>162347.97999999986</v>
      </c>
      <c r="H47" s="17">
        <f t="shared" si="51"/>
        <v>0</v>
      </c>
      <c r="I47" s="18">
        <f t="shared" si="51"/>
        <v>0</v>
      </c>
      <c r="J47" s="1">
        <f t="shared" si="51"/>
        <v>0</v>
      </c>
      <c r="K47" s="2">
        <f t="shared" si="51"/>
        <v>0</v>
      </c>
      <c r="L47" s="1">
        <f t="shared" si="51"/>
        <v>0</v>
      </c>
      <c r="M47" s="2">
        <f t="shared" si="51"/>
        <v>0</v>
      </c>
      <c r="N47" s="22">
        <f t="shared" si="51"/>
        <v>0</v>
      </c>
      <c r="O47" s="23">
        <f t="shared" si="51"/>
        <v>0</v>
      </c>
      <c r="P47" s="1">
        <f t="shared" si="51"/>
        <v>0</v>
      </c>
      <c r="Q47" s="2">
        <f t="shared" si="51"/>
        <v>0</v>
      </c>
      <c r="R47" s="1">
        <f t="shared" si="51"/>
        <v>0</v>
      </c>
      <c r="S47" s="2">
        <f t="shared" si="51"/>
        <v>0</v>
      </c>
      <c r="T47" s="1">
        <f t="shared" si="51"/>
        <v>0</v>
      </c>
      <c r="U47" s="2">
        <f t="shared" si="51"/>
        <v>0</v>
      </c>
      <c r="V47" s="1">
        <f t="shared" si="51"/>
        <v>0</v>
      </c>
      <c r="W47" s="2">
        <f t="shared" si="51"/>
        <v>0</v>
      </c>
      <c r="X47" s="2">
        <f t="shared" si="51"/>
        <v>0</v>
      </c>
      <c r="Y47" s="2">
        <f t="shared" si="51"/>
        <v>0</v>
      </c>
      <c r="Z47" s="1">
        <f t="shared" si="51"/>
        <v>0</v>
      </c>
      <c r="AA47" s="2">
        <f t="shared" si="51"/>
        <v>0</v>
      </c>
      <c r="AB47" s="2">
        <f t="shared" si="51"/>
        <v>0</v>
      </c>
      <c r="AC47" s="2">
        <f t="shared" si="51"/>
        <v>0</v>
      </c>
      <c r="AD47" s="1">
        <f t="shared" si="51"/>
        <v>0</v>
      </c>
      <c r="AE47" s="2">
        <f t="shared" si="51"/>
        <v>0</v>
      </c>
      <c r="AF47" s="2">
        <f t="shared" si="51"/>
        <v>0</v>
      </c>
      <c r="AG47" s="2">
        <f t="shared" si="51"/>
        <v>0</v>
      </c>
      <c r="AH47" s="1">
        <f t="shared" si="51"/>
        <v>0</v>
      </c>
      <c r="AI47" s="2">
        <f t="shared" ref="AI47:BN47" si="52">AI46-AI24</f>
        <v>0</v>
      </c>
      <c r="AJ47" s="2">
        <f t="shared" si="52"/>
        <v>0</v>
      </c>
      <c r="AK47" s="2">
        <f t="shared" si="52"/>
        <v>0</v>
      </c>
      <c r="AL47" s="1">
        <f t="shared" si="52"/>
        <v>0</v>
      </c>
      <c r="AM47" s="2">
        <f t="shared" si="52"/>
        <v>0</v>
      </c>
      <c r="AN47" s="1">
        <f t="shared" si="52"/>
        <v>0</v>
      </c>
      <c r="AO47" s="2">
        <f t="shared" si="52"/>
        <v>0</v>
      </c>
      <c r="AP47" s="2">
        <f t="shared" si="52"/>
        <v>0</v>
      </c>
      <c r="AQ47" s="2">
        <f t="shared" si="52"/>
        <v>0</v>
      </c>
      <c r="AR47" s="1">
        <f t="shared" si="52"/>
        <v>0</v>
      </c>
      <c r="AS47" s="2">
        <f t="shared" si="52"/>
        <v>0</v>
      </c>
      <c r="AT47" s="2">
        <f t="shared" si="52"/>
        <v>0</v>
      </c>
      <c r="AU47" s="2">
        <f t="shared" si="52"/>
        <v>0</v>
      </c>
      <c r="AV47" s="1">
        <f t="shared" si="52"/>
        <v>0</v>
      </c>
      <c r="AW47" s="2">
        <f t="shared" si="52"/>
        <v>0</v>
      </c>
      <c r="AX47" s="2">
        <f t="shared" si="52"/>
        <v>0</v>
      </c>
      <c r="AY47" s="2">
        <f t="shared" si="52"/>
        <v>0</v>
      </c>
      <c r="AZ47" s="1">
        <f t="shared" si="52"/>
        <v>0</v>
      </c>
      <c r="BA47" s="2">
        <f t="shared" si="52"/>
        <v>0</v>
      </c>
      <c r="BB47" s="2">
        <f t="shared" si="52"/>
        <v>0</v>
      </c>
      <c r="BC47" s="2">
        <f t="shared" si="52"/>
        <v>0</v>
      </c>
      <c r="BD47" s="1">
        <f t="shared" si="52"/>
        <v>0</v>
      </c>
      <c r="BE47" s="2">
        <f t="shared" si="52"/>
        <v>0</v>
      </c>
      <c r="BF47" s="2">
        <f t="shared" si="52"/>
        <v>0</v>
      </c>
      <c r="BG47" s="2">
        <f t="shared" si="52"/>
        <v>0</v>
      </c>
      <c r="BH47" s="1">
        <f t="shared" si="52"/>
        <v>0</v>
      </c>
      <c r="BI47" s="2">
        <f t="shared" si="52"/>
        <v>0</v>
      </c>
      <c r="BJ47" s="2">
        <f t="shared" si="52"/>
        <v>0</v>
      </c>
      <c r="BK47" s="2">
        <f t="shared" si="52"/>
        <v>0</v>
      </c>
      <c r="BL47" s="1">
        <f t="shared" si="52"/>
        <v>0</v>
      </c>
      <c r="BM47" s="2">
        <f t="shared" si="52"/>
        <v>0</v>
      </c>
      <c r="BN47" s="2">
        <f t="shared" si="52"/>
        <v>0</v>
      </c>
      <c r="BO47" s="2">
        <f t="shared" ref="BO47:CT47" si="53">BO46-BO24</f>
        <v>0</v>
      </c>
      <c r="BP47" s="1">
        <f t="shared" si="53"/>
        <v>0</v>
      </c>
      <c r="BQ47" s="2">
        <f t="shared" si="53"/>
        <v>0</v>
      </c>
      <c r="BR47" s="1">
        <f t="shared" si="53"/>
        <v>0</v>
      </c>
      <c r="BS47" s="2">
        <f t="shared" si="53"/>
        <v>0</v>
      </c>
      <c r="BT47" s="2">
        <f t="shared" si="53"/>
        <v>0</v>
      </c>
      <c r="BU47" s="2">
        <f t="shared" si="53"/>
        <v>0</v>
      </c>
      <c r="BV47" s="1">
        <f t="shared" si="53"/>
        <v>0</v>
      </c>
      <c r="BW47" s="2">
        <f t="shared" si="53"/>
        <v>0</v>
      </c>
      <c r="BX47" s="2">
        <f t="shared" si="53"/>
        <v>0</v>
      </c>
      <c r="BY47" s="2">
        <f t="shared" si="53"/>
        <v>0</v>
      </c>
      <c r="BZ47" s="1">
        <f t="shared" si="53"/>
        <v>0</v>
      </c>
      <c r="CA47" s="2">
        <f t="shared" si="53"/>
        <v>0</v>
      </c>
      <c r="CB47" s="2">
        <f t="shared" si="53"/>
        <v>0</v>
      </c>
      <c r="CC47" s="2">
        <f t="shared" si="53"/>
        <v>0</v>
      </c>
      <c r="CD47" s="1">
        <f t="shared" si="53"/>
        <v>0</v>
      </c>
      <c r="CE47" s="2">
        <f t="shared" si="53"/>
        <v>0</v>
      </c>
      <c r="CF47" s="2">
        <f t="shared" si="53"/>
        <v>0</v>
      </c>
      <c r="CG47" s="2">
        <f t="shared" si="53"/>
        <v>0</v>
      </c>
      <c r="CH47" s="1">
        <f t="shared" si="53"/>
        <v>0</v>
      </c>
      <c r="CI47" s="2">
        <f t="shared" si="53"/>
        <v>0</v>
      </c>
      <c r="CJ47" s="2">
        <f t="shared" si="53"/>
        <v>0</v>
      </c>
      <c r="CK47" s="2">
        <f t="shared" si="53"/>
        <v>0</v>
      </c>
    </row>
    <row r="48" spans="1:89" x14ac:dyDescent="0.25">
      <c r="C48" s="11"/>
      <c r="D48" s="11"/>
      <c r="E48" s="11"/>
      <c r="F48" s="7"/>
      <c r="G48" s="7"/>
      <c r="H48" s="12"/>
      <c r="I48" s="12"/>
      <c r="K48" s="27"/>
      <c r="L48"/>
      <c r="M48" s="27"/>
      <c r="N48" s="12"/>
      <c r="O48" s="18"/>
      <c r="P48"/>
      <c r="Q48" s="27"/>
      <c r="R48"/>
      <c r="S48" s="27"/>
      <c r="T48"/>
      <c r="U48" s="27"/>
      <c r="V48"/>
      <c r="W48" s="27"/>
      <c r="X48" s="27"/>
      <c r="Y48" s="27"/>
      <c r="Z48"/>
      <c r="AA48" s="27"/>
      <c r="AB48" s="27"/>
      <c r="AC48" s="27"/>
      <c r="AD48"/>
      <c r="AE48" s="27"/>
      <c r="AF48" s="27"/>
      <c r="AG48" s="27"/>
      <c r="AH48"/>
      <c r="AI48" s="27"/>
      <c r="AJ48" s="27"/>
      <c r="AK48" s="27"/>
      <c r="AL48"/>
      <c r="AM48" s="27"/>
      <c r="AN48"/>
      <c r="AO48" s="27"/>
      <c r="AP48" s="27"/>
      <c r="AQ48" s="27"/>
      <c r="AR48"/>
      <c r="AS48" s="27"/>
      <c r="AT48" s="27"/>
      <c r="AU48" s="27"/>
      <c r="AV48"/>
      <c r="AW48" s="27"/>
      <c r="AX48" s="27"/>
      <c r="AY48" s="27"/>
      <c r="AZ48"/>
      <c r="BA48" s="27"/>
      <c r="BB48" s="27"/>
      <c r="BC48" s="27"/>
      <c r="BD48"/>
      <c r="BE48" s="27"/>
      <c r="BF48" s="27"/>
      <c r="BG48" s="27"/>
      <c r="BH48"/>
      <c r="BI48" s="27"/>
      <c r="BJ48" s="27"/>
      <c r="BK48" s="27"/>
      <c r="BL48"/>
    </row>
  </sheetData>
  <sortState xmlns:xlrd2="http://schemas.microsoft.com/office/spreadsheetml/2017/richdata2" ref="A27:CK44">
    <sortCondition ref="B27:B44"/>
  </sortState>
  <conditionalFormatting sqref="B47">
    <cfRule type="duplicateValues" dxfId="5" priority="4"/>
  </conditionalFormatting>
  <conditionalFormatting sqref="BL14">
    <cfRule type="duplicateValues" dxfId="4" priority="3"/>
  </conditionalFormatting>
  <conditionalFormatting sqref="BL1">
    <cfRule type="duplicateValues" dxfId="3" priority="1"/>
  </conditionalFormatting>
  <conditionalFormatting sqref="BL15:BL22 BL2:BL13">
    <cfRule type="duplicateValues" dxfId="2" priority="30"/>
  </conditionalFormatting>
  <conditionalFormatting sqref="B1:B22">
    <cfRule type="duplicateValues" dxfId="1" priority="33"/>
  </conditionalFormatting>
  <conditionalFormatting sqref="B27:B44"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KPZ</dc:creator>
  <cp:lastModifiedBy>Elena</cp:lastModifiedBy>
  <dcterms:created xsi:type="dcterms:W3CDTF">2022-03-09T17:01:00Z</dcterms:created>
  <dcterms:modified xsi:type="dcterms:W3CDTF">2022-09-18T05:38:31Z</dcterms:modified>
</cp:coreProperties>
</file>