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queryTables/queryTable2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9200" windowHeight="6735" tabRatio="883"/>
  </bookViews>
  <sheets>
    <sheet name="Выгрузка документов" sheetId="3" r:id="rId1"/>
    <sheet name="Справочник" sheetId="13" r:id="rId2"/>
  </sheets>
  <definedNames>
    <definedName name="ExternalData_1" localSheetId="0" hidden="1">'Выгрузка документов'!$A$2:$T$11</definedName>
    <definedName name="ExternalData_2" localSheetId="1" hidden="1">Справочник!$A$4:$A$5</definedName>
  </definedNames>
  <calcPr calcId="162913"/>
</workbook>
</file>

<file path=xl/calcChain.xml><?xml version="1.0" encoding="utf-8"?>
<calcChain xmlns="http://schemas.openxmlformats.org/spreadsheetml/2006/main">
  <c r="U10" i="3" l="1"/>
  <c r="U11" i="3"/>
  <c r="U8" i="3"/>
  <c r="U3" i="3"/>
  <c r="V3" i="3" s="1"/>
  <c r="U7" i="3"/>
  <c r="U4" i="3"/>
  <c r="V4" i="3" s="1"/>
  <c r="U9" i="3"/>
  <c r="U6" i="3"/>
  <c r="V6" i="3" s="1"/>
  <c r="U5" i="3"/>
  <c r="V5" i="3" s="1"/>
  <c r="V10" i="3"/>
  <c r="W10" i="3" s="1"/>
  <c r="V11" i="3"/>
  <c r="V8" i="3"/>
  <c r="W8" i="3" s="1"/>
  <c r="V7" i="3"/>
  <c r="W7" i="3" s="1"/>
  <c r="V9" i="3"/>
  <c r="W9" i="3" s="1"/>
  <c r="W11" i="3"/>
  <c r="X10" i="3"/>
  <c r="Y10" i="3" s="1"/>
  <c r="X11" i="3"/>
  <c r="Y11" i="3" s="1"/>
  <c r="X8" i="3"/>
  <c r="X3" i="3"/>
  <c r="X7" i="3"/>
  <c r="Y7" i="3" s="1"/>
  <c r="X4" i="3"/>
  <c r="Y4" i="3" s="1"/>
  <c r="X9" i="3"/>
  <c r="Y9" i="3" s="1"/>
  <c r="X6" i="3"/>
  <c r="X5" i="3"/>
  <c r="Y5" i="3" s="1"/>
  <c r="Y8" i="3"/>
  <c r="Y3" i="3"/>
  <c r="Y6" i="3"/>
  <c r="Z10" i="3"/>
  <c r="Z11" i="3"/>
  <c r="Z9" i="3"/>
  <c r="Z7" i="3" l="1"/>
  <c r="Z8" i="3"/>
  <c r="Z4" i="3"/>
  <c r="W4" i="3"/>
  <c r="Z5" i="3"/>
  <c r="W5" i="3"/>
  <c r="Z6" i="3"/>
  <c r="W6" i="3"/>
  <c r="Z3" i="3"/>
  <c r="W3" i="3"/>
  <c r="A6" i="13"/>
</calcChain>
</file>

<file path=xl/connections.xml><?xml version="1.0" encoding="utf-8"?>
<connections xmlns="http://schemas.openxmlformats.org/spreadsheetml/2006/main">
  <connection id="1" keepAlive="1" name="Запрос — праздники" description="Соединение с запросом &quot;праздники&quot; в книге." type="5" refreshedVersion="6" background="1">
    <dbPr connection="Provider=Microsoft.Mashup.OleDb.1;Data Source=$Workbook$;Location=праздники;Extended Properties=&quot;&quot;" command="SELECT * FROM [праздники]"/>
  </connection>
  <connection id="2" keepAlive="1" name="Запрос — СЭД ВСЕГО без пустых" description="Соединение с запросом &quot;СЭД ВСЕГО без пустых&quot; в книге." type="5" refreshedVersion="6" background="1" saveData="1">
    <dbPr connection="Provider=Microsoft.Mashup.OleDb.1;Data Source=$Workbook$;Location=СЭД ВСЕГО без пустых;Extended Properties=&quot;&quot;" command="SELECT * FROM [СЭД ВСЕГО без пустых]"/>
  </connection>
  <connection id="3" keepAlive="1" name="Запрос — СЭД ВСЕГО(1)" description="Соединение с запросом &quot;СЭД ВСЕГО&quot; в книге." type="5" refreshedVersion="6" background="1" saveData="1">
    <dbPr connection="Provider=Microsoft.Mashup.OleDb.1;Data Source=$Workbook$;Location=СЭД ВСЕГО;Extended Properties=&quot;&quot;" command="SELECT * FROM [СЭД ВСЕГО]"/>
  </connection>
  <connection id="4" keepAlive="1" name="Запрос — ФИО" description="Соединение с запросом &quot;ФИО&quot; в книге." type="5" refreshedVersion="0" background="1">
    <dbPr connection="Provider=Microsoft.Mashup.OleDb.1;Data Source=$Workbook$;Location=ФИО;Extended Properties=&quot;&quot;" command="SELECT * FROM [ФИО]"/>
  </connection>
</connections>
</file>

<file path=xl/sharedStrings.xml><?xml version="1.0" encoding="utf-8"?>
<sst xmlns="http://schemas.openxmlformats.org/spreadsheetml/2006/main" count="273" uniqueCount="123">
  <si>
    <t>Номер документа</t>
  </si>
  <si>
    <t>Версия документа</t>
  </si>
  <si>
    <t>ФИО, должность</t>
  </si>
  <si>
    <t>Дата документа</t>
  </si>
  <si>
    <t>Вид документа</t>
  </si>
  <si>
    <t>Краткое содержание</t>
  </si>
  <si>
    <t>Исполнитель</t>
  </si>
  <si>
    <t>Передано на визу</t>
  </si>
  <si>
    <t>Результат согласования</t>
  </si>
  <si>
    <t>Дата 'Результат согласования'</t>
  </si>
  <si>
    <t>Письмо служебное</t>
  </si>
  <si>
    <t>согласовано</t>
  </si>
  <si>
    <t>подписано</t>
  </si>
  <si>
    <t>не согласовано</t>
  </si>
  <si>
    <t>Формула</t>
  </si>
  <si>
    <t>Виза_День недели (1-7), праздник (8)</t>
  </si>
  <si>
    <t>Согл_День недели (1-7), праздник (8)</t>
  </si>
  <si>
    <t>Путь к файлу</t>
  </si>
  <si>
    <t>ФИО</t>
  </si>
  <si>
    <t>Руководство</t>
  </si>
  <si>
    <t>Праздники</t>
  </si>
  <si>
    <t>Год</t>
  </si>
  <si>
    <t>Отдел</t>
  </si>
  <si>
    <t>ОБА</t>
  </si>
  <si>
    <t>ОАКР</t>
  </si>
  <si>
    <t>ОЭА</t>
  </si>
  <si>
    <t>СКПЭ</t>
  </si>
  <si>
    <t>ПЭОНГПиНХ</t>
  </si>
  <si>
    <t>ГЭМ</t>
  </si>
  <si>
    <t>ОЭП</t>
  </si>
  <si>
    <t>Специалист</t>
  </si>
  <si>
    <t>Руководитель</t>
  </si>
  <si>
    <t>Статус</t>
  </si>
  <si>
    <t>СЭД ВСЕГО</t>
  </si>
  <si>
    <t xml:space="preserve"> документов исключено из общего свода (без даты передачи на визу и даты согласования)</t>
  </si>
  <si>
    <t>Год Виза</t>
  </si>
  <si>
    <t>Месяц Виза</t>
  </si>
  <si>
    <t>Виза_раб.время (1) / не раб.время (0)</t>
  </si>
  <si>
    <t>Согл_раб.время (1) / не раб.время (0)</t>
  </si>
  <si>
    <t>Год Согл</t>
  </si>
  <si>
    <t>Месяц Согл</t>
  </si>
  <si>
    <t>T_Согл (р.ч.)</t>
  </si>
  <si>
    <t xml:space="preserve"> документов выгружено из системы СЭД Практика</t>
  </si>
  <si>
    <t>&lt;1</t>
  </si>
  <si>
    <t>1-2</t>
  </si>
  <si>
    <t>2-4</t>
  </si>
  <si>
    <t>4-8</t>
  </si>
  <si>
    <t>8-24</t>
  </si>
  <si>
    <t>Интервал</t>
  </si>
  <si>
    <t>От (вкл.)</t>
  </si>
  <si>
    <t>До</t>
  </si>
  <si>
    <t>Чист.раб.дни</t>
  </si>
  <si>
    <t>MAX.</t>
  </si>
  <si>
    <t>&lt;=15мин (1), &gt;15мин (0)</t>
  </si>
  <si>
    <t>больше 24</t>
  </si>
  <si>
    <t>ФИО 1</t>
  </si>
  <si>
    <t>ФИО 2</t>
  </si>
  <si>
    <t>ФИО 3</t>
  </si>
  <si>
    <t>ФИО 4</t>
  </si>
  <si>
    <t>ФИО 5</t>
  </si>
  <si>
    <t>ФИО 6</t>
  </si>
  <si>
    <t>ФИО 7</t>
  </si>
  <si>
    <t>ФИО 8</t>
  </si>
  <si>
    <t>ФИО 9</t>
  </si>
  <si>
    <t>ФИО 10</t>
  </si>
  <si>
    <t>ФИО 11</t>
  </si>
  <si>
    <t>ФИО 12</t>
  </si>
  <si>
    <t>ФИО 13</t>
  </si>
  <si>
    <t>ФИО 14</t>
  </si>
  <si>
    <t>ФИО 15</t>
  </si>
  <si>
    <t>ФИО 16</t>
  </si>
  <si>
    <t>ФИО 17</t>
  </si>
  <si>
    <t>ФИО 18</t>
  </si>
  <si>
    <t>ФИО 19</t>
  </si>
  <si>
    <t>ФИО 20</t>
  </si>
  <si>
    <t>ФИО 21</t>
  </si>
  <si>
    <t>ФИО 22</t>
  </si>
  <si>
    <t>ФИО 23</t>
  </si>
  <si>
    <t>ФИО 24</t>
  </si>
  <si>
    <t>ФИО 25</t>
  </si>
  <si>
    <t>ФИО 26</t>
  </si>
  <si>
    <t>ФИО 27</t>
  </si>
  <si>
    <t>ФИО 28</t>
  </si>
  <si>
    <t>ФИО 29</t>
  </si>
  <si>
    <t>ФИО 30</t>
  </si>
  <si>
    <t>ФИО 31</t>
  </si>
  <si>
    <t>ФИО 32</t>
  </si>
  <si>
    <t>ФИО 33</t>
  </si>
  <si>
    <t>ФИО 34</t>
  </si>
  <si>
    <t>ФИО 35</t>
  </si>
  <si>
    <t>ФИО 36</t>
  </si>
  <si>
    <t>ФИО 37</t>
  </si>
  <si>
    <t>ФИО 38</t>
  </si>
  <si>
    <t>ФИО 39</t>
  </si>
  <si>
    <t>ФИО 40</t>
  </si>
  <si>
    <t>ФИО 41</t>
  </si>
  <si>
    <t>ФИО 42</t>
  </si>
  <si>
    <t>ФИО 43</t>
  </si>
  <si>
    <t>ФИО 44</t>
  </si>
  <si>
    <t>ФИО 45</t>
  </si>
  <si>
    <t>ФИО 46</t>
  </si>
  <si>
    <t>ФИО 47</t>
  </si>
  <si>
    <t>ФИО 48</t>
  </si>
  <si>
    <t>ФИО 49</t>
  </si>
  <si>
    <t>ФИО 50</t>
  </si>
  <si>
    <t>ФИО 51</t>
  </si>
  <si>
    <t>ФИО 52</t>
  </si>
  <si>
    <t>C:\Users\User\Downloads\Выгрузка с СЭД.xlsx</t>
  </si>
  <si>
    <t>док-1326569910-2</t>
  </si>
  <si>
    <t>Краткое содержание 10</t>
  </si>
  <si>
    <t>док-1326573038-1</t>
  </si>
  <si>
    <t>Краткое содержание 6</t>
  </si>
  <si>
    <t>док-1326571896-1</t>
  </si>
  <si>
    <t>Краткое содержание 3</t>
  </si>
  <si>
    <t>Краткое содержание 2</t>
  </si>
  <si>
    <t>док-1326561114-2</t>
  </si>
  <si>
    <t>Краткое содержание 4</t>
  </si>
  <si>
    <t>Краткое содержание 7</t>
  </si>
  <si>
    <t>Краткое содержание 8</t>
  </si>
  <si>
    <t>док-1326573990-1</t>
  </si>
  <si>
    <t>Краткое содержание 9</t>
  </si>
  <si>
    <t>док-1326552157-2</t>
  </si>
  <si>
    <t>Краткое содержание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</si>
</sst>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5" formatCode="#,##0.0"/>
  </numFmts>
  <fonts count="2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NumberFormat="0" applyFill="0" applyBorder="0" applyAlignment="0" applyProtection="0"/>
  </cellStyleXfs>
  <cellXfs count="26">
    <xf numFmtId="0" fontId="0" fillId="0" borderId="0" xfId="0"/>
    <xf numFmtId="0" fontId="18" fillId="0" borderId="0" xfId="42"/>
    <xf numFmtId="0" fontId="0" fillId="0" borderId="0" xfId="0" applyAlignment="1">
      <alignment horizontal="center"/>
    </xf>
    <xf numFmtId="22" fontId="0" fillId="0" borderId="0" xfId="0" applyNumberFormat="1"/>
    <xf numFmtId="14" fontId="0" fillId="0" borderId="0" xfId="0" applyNumberFormat="1"/>
    <xf numFmtId="14" fontId="0" fillId="34" borderId="0" xfId="0" applyNumberFormat="1" applyFill="1"/>
    <xf numFmtId="14" fontId="0" fillId="35" borderId="0" xfId="0" applyNumberFormat="1" applyFill="1"/>
    <xf numFmtId="14" fontId="0" fillId="33" borderId="0" xfId="0" applyNumberFormat="1" applyFill="1"/>
    <xf numFmtId="1" fontId="0" fillId="0" borderId="0" xfId="0" applyNumberFormat="1" applyAlignment="1">
      <alignment horizontal="center"/>
    </xf>
    <xf numFmtId="1" fontId="0" fillId="33" borderId="0" xfId="0" applyNumberFormat="1" applyFill="1" applyAlignment="1">
      <alignment horizontal="center"/>
    </xf>
    <xf numFmtId="1" fontId="0" fillId="34" borderId="0" xfId="0" applyNumberFormat="1" applyFill="1" applyAlignment="1">
      <alignment horizontal="center"/>
    </xf>
    <xf numFmtId="1" fontId="0" fillId="35" borderId="0" xfId="0" applyNumberFormat="1" applyFill="1" applyAlignment="1">
      <alignment horizontal="center"/>
    </xf>
    <xf numFmtId="0" fontId="0" fillId="0" borderId="0" xfId="0" applyNumberFormat="1"/>
    <xf numFmtId="0" fontId="17" fillId="36" borderId="0" xfId="0" applyFont="1" applyFill="1" applyBorder="1"/>
    <xf numFmtId="0" fontId="17" fillId="0" borderId="0" xfId="0" applyFont="1"/>
    <xf numFmtId="0" fontId="0" fillId="0" borderId="0" xfId="0" quotePrefix="1" applyAlignment="1">
      <alignment horizontal="center"/>
    </xf>
    <xf numFmtId="0" fontId="0" fillId="0" borderId="0" xfId="0" applyNumberFormat="1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22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0" fontId="0" fillId="37" borderId="0" xfId="0" applyFill="1"/>
    <xf numFmtId="0" fontId="19" fillId="37" borderId="0" xfId="0" applyFont="1" applyFill="1"/>
    <xf numFmtId="0" fontId="0" fillId="37" borderId="0" xfId="0" applyFill="1" applyAlignment="1">
      <alignment horizontal="center"/>
    </xf>
    <xf numFmtId="0" fontId="19" fillId="37" borderId="0" xfId="0" applyFont="1" applyFill="1" applyAlignment="1">
      <alignment horizontal="center"/>
    </xf>
    <xf numFmtId="0" fontId="19" fillId="0" borderId="0" xfId="0" applyFont="1" applyFill="1" applyBorder="1" applyAlignment="1">
      <alignment horizontal="right"/>
    </xf>
  </cellXfs>
  <cellStyles count="43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Гиперссылка" xfId="42" builtinId="8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26"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0"/>
        </patternFill>
      </fill>
    </dxf>
    <dxf>
      <numFmt numFmtId="0" formatCode="General"/>
      <fill>
        <patternFill patternType="solid">
          <fgColor indexed="64"/>
          <bgColor rgb="FFFFFF00"/>
        </patternFill>
      </fill>
      <alignment horizontal="center" vertical="bottom" textRotation="0" wrapText="0" indent="0" justifyLastLine="0" shrinkToFit="0" readingOrder="0"/>
    </dxf>
    <dxf>
      <numFmt numFmtId="0" formatCode="General"/>
      <fill>
        <patternFill patternType="solid">
          <fgColor indexed="64"/>
          <bgColor rgb="FFFFFF00"/>
        </patternFill>
      </fill>
      <alignment horizontal="center" vertical="bottom" textRotation="0" wrapText="0" indent="0" justifyLastLine="0" shrinkToFit="0" readingOrder="0"/>
    </dxf>
    <dxf>
      <numFmt numFmtId="165" formatCode="#,##0.0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fill>
        <patternFill patternType="solid">
          <fgColor indexed="64"/>
          <bgColor rgb="FFFFFF00"/>
        </patternFill>
      </fill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</dxf>
    <dxf>
      <numFmt numFmtId="0" formatCode="General"/>
    </dxf>
    <dxf>
      <numFmt numFmtId="27" formatCode="dd/mm/yyyy\ h:mm"/>
      <alignment horizontal="center" vertical="bottom" textRotation="0" wrapText="0" indent="0" justifyLastLine="0" shrinkToFit="0" readingOrder="0"/>
    </dxf>
    <dxf>
      <numFmt numFmtId="0" formatCode="General"/>
    </dxf>
    <dxf>
      <numFmt numFmtId="0" formatCode="General"/>
    </dxf>
    <dxf>
      <alignment horizontal="center" vertical="bottom" textRotation="0" wrapText="0" indent="0" justifyLastLine="0" shrinkToFit="0" readingOrder="0"/>
    </dxf>
    <dxf>
      <numFmt numFmtId="27" formatCode="dd/mm/yyyy\ h:mm"/>
      <alignment horizontal="center" vertical="bottom" textRotation="0" wrapText="0" indent="0" justifyLastLine="0" shrinkToFit="0" readingOrder="0"/>
    </dxf>
    <dxf>
      <numFmt numFmtId="27" formatCode="dd/mm/yyyy\ h:mm"/>
    </dxf>
    <dxf>
      <numFmt numFmtId="0" formatCode="General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19" formatCode="dd/mm/yyyy"/>
      <fill>
        <patternFill patternType="solid">
          <fgColor indexed="64"/>
          <bgColor theme="9" tint="0.79998168889431442"/>
        </patternFill>
      </fill>
    </dxf>
    <dxf>
      <fill>
        <patternFill patternType="solid">
          <fgColor indexed="64"/>
          <bgColor theme="9" tint="0.79998168889431442"/>
        </patternFill>
      </fill>
    </dxf>
    <dxf>
      <numFmt numFmtId="19" formatCode="dd/mm/yyyy"/>
    </dxf>
  </dxfs>
  <tableStyles count="0" defaultTableStyle="TableStyleMedium2" defaultPivotStyle="PivotStyleLight16"/>
  <colors>
    <mruColors>
      <color rgb="FF00B473"/>
      <color rgb="FFF03C46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queryTables/queryTable1.xml><?xml version="1.0" encoding="utf-8"?>
<queryTable xmlns="http://schemas.openxmlformats.org/spreadsheetml/2006/main" name="ExternalData_1" adjustColumnWidth="0" connectionId="2" autoFormatId="16" applyNumberFormats="0" applyBorderFormats="0" applyFontFormats="0" applyPatternFormats="0" applyAlignmentFormats="0" applyWidthHeightFormats="0">
  <queryTableRefresh nextId="39" unboundColumnsRight="6">
    <queryTableFields count="26">
      <queryTableField id="1" name="Номер документа" tableColumnId="1"/>
      <queryTableField id="2" name="Версия документа" tableColumnId="2"/>
      <queryTableField id="3" name="ФИО, должность" tableColumnId="3"/>
      <queryTableField id="4" name="Дата документа" tableColumnId="4"/>
      <queryTableField id="5" name="Вид документа" tableColumnId="5"/>
      <queryTableField id="6" name="Краткое содержание" tableColumnId="6"/>
      <queryTableField id="7" name="Исполнитель" tableColumnId="7"/>
      <queryTableField id="8" name="Передано на визу" tableColumnId="8"/>
      <queryTableField id="9" name="Результат согласования" tableColumnId="9"/>
      <queryTableField id="11" name="Виза_День недели (1-7), праздник (8)" tableColumnId="11"/>
      <queryTableField id="21" name="Виза_раб.время (1) / не раб.время (0)" tableColumnId="15"/>
      <queryTableField id="13" name="Год Виза" tableColumnId="12"/>
      <queryTableField id="14" name="Месяц Виза" tableColumnId="13"/>
      <queryTableField id="10" name="Дата 'Результат согласования'" tableColumnId="10"/>
      <queryTableField id="15" name="Согл_День недели (1-7), праздник (8)" tableColumnId="14"/>
      <queryTableField id="22" name="Согл_раб.время (1) / не раб.время (0)" tableColumnId="16"/>
      <queryTableField id="23" name="Год Согл" tableColumnId="17"/>
      <queryTableField id="24" name="Месяц Согл" tableColumnId="18"/>
      <queryTableField id="29" name="Отдел" tableColumnId="21"/>
      <queryTableField id="30" name="Статус" tableColumnId="22"/>
      <queryTableField id="32" dataBound="0" tableColumnId="23"/>
      <queryTableField id="27" dataBound="0" tableColumnId="19"/>
      <queryTableField id="31" dataBound="0" tableColumnId="20"/>
      <queryTableField id="33" dataBound="0" tableColumnId="24"/>
      <queryTableField id="34" dataBound="0" tableColumnId="25"/>
      <queryTableField id="35" dataBound="0" tableColumnId="26"/>
    </queryTableFields>
  </queryTableRefresh>
</queryTable>
</file>

<file path=xl/queryTables/queryTable2.xml><?xml version="1.0" encoding="utf-8"?>
<queryTable xmlns="http://schemas.openxmlformats.org/spreadsheetml/2006/main" name="ExternalData_2" connectionId="3" autoFormatId="16" applyNumberFormats="0" applyBorderFormats="0" applyFontFormats="0" applyPatternFormats="0" applyAlignmentFormats="0" applyWidthHeightFormats="0">
  <queryTableRefresh nextId="2">
    <queryTableFields count="1">
      <queryTableField id="1" name="СЭД ВСЕГО" tableColumnId="1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table1.xml><?xml version="1.0" encoding="utf-8"?>
<table xmlns="http://schemas.openxmlformats.org/spreadsheetml/2006/main" id="9" name="СЭД_ВСЕГО_без_пустых" displayName="СЭД_ВСЕГО_без_пустых" ref="A2:Z11" tableType="queryTable" totalsRowShown="0">
  <autoFilter ref="A2:Z11"/>
  <sortState ref="A3:Z11">
    <sortCondition descending="1" ref="V8"/>
  </sortState>
  <tableColumns count="26">
    <tableColumn id="1" uniqueName="1" name="Номер документа" queryTableFieldId="1"/>
    <tableColumn id="2" uniqueName="2" name="Версия документа" queryTableFieldId="2"/>
    <tableColumn id="3" uniqueName="3" name="ФИО, должность" queryTableFieldId="3" dataDxfId="17"/>
    <tableColumn id="4" uniqueName="4" name="Дата документа" queryTableFieldId="4" dataDxfId="16"/>
    <tableColumn id="5" uniqueName="5" name="Вид документа" queryTableFieldId="5"/>
    <tableColumn id="6" uniqueName="6" name="Краткое содержание" queryTableFieldId="6"/>
    <tableColumn id="7" uniqueName="7" name="Исполнитель" queryTableFieldId="7"/>
    <tableColumn id="8" uniqueName="8" name="Передано на визу" queryTableFieldId="8" dataDxfId="15"/>
    <tableColumn id="9" uniqueName="9" name="Результат согласования" queryTableFieldId="9" dataDxfId="14"/>
    <tableColumn id="11" uniqueName="11" name="Виза_День недели (1-7), праздник (8)" queryTableFieldId="11"/>
    <tableColumn id="15" uniqueName="15" name="Виза_раб.время (1) / не раб.время (0)" queryTableFieldId="21"/>
    <tableColumn id="12" uniqueName="12" name="Год Виза" queryTableFieldId="13" dataDxfId="13"/>
    <tableColumn id="13" uniqueName="13" name="Месяц Виза" queryTableFieldId="14" dataDxfId="12"/>
    <tableColumn id="10" uniqueName="10" name="Дата 'Результат согласования'" queryTableFieldId="10" dataDxfId="11"/>
    <tableColumn id="14" uniqueName="14" name="Согл_День недели (1-7), праздник (8)" queryTableFieldId="15"/>
    <tableColumn id="16" uniqueName="16" name="Согл_раб.время (1) / не раб.время (0)" queryTableFieldId="22"/>
    <tableColumn id="17" uniqueName="17" name="Год Согл" queryTableFieldId="23" dataDxfId="10"/>
    <tableColumn id="18" uniqueName="18" name="Месяц Согл" queryTableFieldId="24" dataDxfId="9"/>
    <tableColumn id="21" uniqueName="21" name="Отдел" queryTableFieldId="29"/>
    <tableColumn id="22" uniqueName="22" name="Статус" queryTableFieldId="30"/>
    <tableColumn id="23" uniqueName="23" name="Формула" queryTableFieldId="32" dataDxfId="7">
      <calculatedColumnFormula>IF(СЭД_ВСЕГО_без_пустых[[#This Row],[Дата ''Результат согласования'']]=0,0,((NETWORKDAYS(СЭД_ВСЕГО_без_пустых[[#This Row],[Передано на визу]],СЭД_ВСЕГО_без_пустых[[#This Row],[Дата ''Результат согласования'']],праздники[])-1)*("12:00"-"7:45")+IF(NETWORKDAYS(СЭД_ВСЕГО_без_пустых[[#This Row],[Передано на визу]],СЭД_ВСЕГО_без_пустых[[#This Row],[Дата ''Результат согласования'']],праздники[]),MEDIAN(MOD(СЭД_ВСЕГО_без_пустых[[#This Row],[Дата ''Результат согласования'']],1),"12:00","7:45"),"12:00")-MEDIAN(NETWORKDAYS(СЭД_ВСЕГО_без_пустых[[#This Row],[Передано на визу]],СЭД_ВСЕГО_без_пустых[[#This Row],[Передано на визу]],праздники[])*MOD(СЭД_ВСЕГО_без_пустых[[#This Row],[Передано на визу]],1),"12:00","7:45"))*24+((NETWORKDAYS(СЭД_ВСЕГО_без_пустых[[#This Row],[Передано на визу]],СЭД_ВСЕГО_без_пустых[[#This Row],[Дата ''Результат согласования'']],праздники[])-1)*("17:00"-"13:15")+IF(NETWORKDAYS(СЭД_ВСЕГО_без_пустых[[#This Row],[Передано на визу]],СЭД_ВСЕГО_без_пустых[[#This Row],[Дата ''Результат согласования'']],праздники[]),MEDIAN(MOD(СЭД_ВСЕГО_без_пустых[[#This Row],[Дата ''Результат согласования'']],1),"17:00","13:15"),"17:00")-MEDIAN(NETWORKDAYS(СЭД_ВСЕГО_без_пустых[[#This Row],[Передано на визу]],СЭД_ВСЕГО_без_пустых[[#This Row],[Передано на визу]],праздники[])*MOD(СЭД_ВСЕГО_без_пустых[[#This Row],[Передано на визу]],1),"17:00","13:15"))*24)</calculatedColumnFormula>
    </tableColumn>
    <tableColumn id="19" uniqueName="19" name="T_Согл (р.ч.)" queryTableFieldId="27" dataDxfId="5">
      <calculatedColumnFormula>IF(СЭД_ВСЕГО_без_пустых[[#This Row],[Формула]]&lt;0,0,СЭД_ВСЕГО_без_пустых[[#This Row],[Формула]])</calculatedColumnFormula>
    </tableColumn>
    <tableColumn id="20" uniqueName="20" name="Интервал" queryTableFieldId="31" dataDxfId="3">
      <calculatedColumnFormula>LOOKUP(2,1/((СЭД_ВСЕГО_без_пустых[[#This Row],[T_Согл (р.ч.)]]&gt;=Интервал[От (вкл.)])*(СЭД_ВСЕГО_без_пустых[[#This Row],[T_Согл (р.ч.)]]&lt;Интервал[До])),Интервал[Интервал])</calculatedColumnFormula>
    </tableColumn>
    <tableColumn id="24" uniqueName="24" name="Чист.раб.дни" queryTableFieldId="33" dataDxfId="4">
      <calculatedColumnFormula>NETWORKDAYS(СЭД_ВСЕГО_без_пустых[[#This Row],[Передано на визу]],СЭД_ВСЕГО_без_пустых[[#This Row],[Дата ''Результат согласования'']],праздники[])</calculatedColumnFormula>
    </tableColumn>
    <tableColumn id="25" uniqueName="25" name="MAX." queryTableFieldId="34" dataDxfId="6">
      <calculatedColumnFormula>IF(СЭД_ВСЕГО_без_пустых[[#This Row],[Чист.раб.дни]]&lt;&gt;"",3,3)</calculatedColumnFormula>
    </tableColumn>
    <tableColumn id="26" uniqueName="26" name="&lt;=15мин (1), &gt;15мин (0)" queryTableFieldId="35" dataDxfId="8">
      <calculatedColumnFormula>IF(СЭД_ВСЕГО_без_пустых[[#This Row],[T_Согл (р.ч.)]]&lt;=0.25,1,0)</calculatedColumnFormula>
    </tableColumn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id="5" name="праздники" displayName="праздники" ref="B10:B62" totalsRowShown="0" headerRowDxfId="25" dataDxfId="24">
  <autoFilter ref="B10:B62"/>
  <tableColumns count="1">
    <tableColumn id="1" name="Праздники" dataDxfId="23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8" name="ФИО" displayName="ФИО" ref="D10:F62" totalsRowShown="0">
  <autoFilter ref="D10:F62"/>
  <tableColumns count="3">
    <tableColumn id="1" name="ФИО"/>
    <tableColumn id="2" name="Отдел"/>
    <tableColumn id="3" name="Статус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4" name="Интервал" displayName="Интервал" ref="H10:J16" totalsRowShown="0" headerRowDxfId="22" dataDxfId="21">
  <autoFilter ref="H10:J16"/>
  <tableColumns count="3">
    <tableColumn id="1" name="От (вкл.)" dataDxfId="20"/>
    <tableColumn id="2" name="До" dataDxfId="19"/>
    <tableColumn id="3" name="Интервал" dataDxfId="18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id="1" name="File" displayName="File" ref="A1:A2" totalsRowShown="0" dataCellStyle="Гиперссылка">
  <autoFilter ref="A1:A2"/>
  <tableColumns count="1">
    <tableColumn id="1" name="Путь к файлу" dataCellStyle="Гиперссылка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10" name="СЭД_ВСЕГО" displayName="СЭД_ВСЕГО" ref="A4:A5" tableType="queryTable" totalsRowShown="0" headerRowDxfId="2" dataDxfId="0">
  <autoFilter ref="A4:A5"/>
  <tableColumns count="1">
    <tableColumn id="1" uniqueName="1" name="СЭД ВСЕГО" queryTableFieldId="1" dataDxfId="1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table" Target="../tables/table3.xml"/><Relationship Id="rId1" Type="http://schemas.openxmlformats.org/officeDocument/2006/relationships/table" Target="../tables/table2.xml"/><Relationship Id="rId5" Type="http://schemas.openxmlformats.org/officeDocument/2006/relationships/table" Target="../tables/table6.xml"/><Relationship Id="rId4" Type="http://schemas.openxmlformats.org/officeDocument/2006/relationships/table" Target="../tables/table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rgb="FF00B050"/>
  </sheetPr>
  <dimension ref="A1:Z11"/>
  <sheetViews>
    <sheetView showGridLines="0" tabSelected="1" workbookViewId="0">
      <pane ySplit="2" topLeftCell="A3" activePane="bottomLeft" state="frozen"/>
      <selection pane="bottomLeft" activeCell="D17" sqref="D17"/>
    </sheetView>
  </sheetViews>
  <sheetFormatPr defaultRowHeight="15" x14ac:dyDescent="0.25"/>
  <cols>
    <col min="1" max="1" width="22.7109375" bestFit="1" customWidth="1"/>
    <col min="2" max="2" width="20.5703125" customWidth="1"/>
    <col min="3" max="3" width="21.28515625" bestFit="1" customWidth="1"/>
    <col min="4" max="4" width="18.28515625" customWidth="1"/>
    <col min="5" max="5" width="32.140625" customWidth="1"/>
    <col min="6" max="6" width="63.7109375" customWidth="1"/>
    <col min="7" max="7" width="27.42578125" customWidth="1"/>
    <col min="8" max="8" width="22.140625" style="2" bestFit="1" customWidth="1"/>
    <col min="9" max="9" width="23.28515625" style="2" customWidth="1"/>
    <col min="10" max="10" width="38.5703125" customWidth="1"/>
    <col min="11" max="11" width="38.85546875" customWidth="1"/>
    <col min="12" max="12" width="11.140625" customWidth="1"/>
    <col min="13" max="13" width="13.85546875" customWidth="1"/>
    <col min="14" max="14" width="33.5703125" style="2" bestFit="1" customWidth="1"/>
    <col min="15" max="15" width="38.5703125" customWidth="1"/>
    <col min="16" max="16" width="38.85546875" customWidth="1"/>
    <col min="17" max="17" width="11.140625" customWidth="1"/>
    <col min="18" max="18" width="13.85546875" customWidth="1"/>
    <col min="19" max="19" width="12.5703125" customWidth="1"/>
    <col min="20" max="20" width="14.140625" customWidth="1"/>
    <col min="21" max="21" width="12.85546875" customWidth="1"/>
    <col min="22" max="22" width="16.85546875" style="2" bestFit="1" customWidth="1"/>
    <col min="23" max="23" width="14.42578125" style="2" customWidth="1"/>
    <col min="24" max="24" width="17.85546875" style="2" customWidth="1"/>
    <col min="25" max="25" width="10.42578125" style="2" customWidth="1"/>
    <col min="26" max="26" width="25.140625" customWidth="1"/>
    <col min="27" max="27" width="50" bestFit="1" customWidth="1"/>
    <col min="28" max="28" width="24.7109375" bestFit="1" customWidth="1"/>
    <col min="29" max="29" width="30.140625" bestFit="1" customWidth="1"/>
    <col min="30" max="30" width="42.140625" bestFit="1" customWidth="1"/>
    <col min="31" max="31" width="51" bestFit="1" customWidth="1"/>
    <col min="32" max="32" width="12.85546875" bestFit="1" customWidth="1"/>
    <col min="33" max="33" width="62" bestFit="1" customWidth="1"/>
    <col min="34" max="34" width="42.7109375" bestFit="1" customWidth="1"/>
  </cols>
  <sheetData>
    <row r="1" spans="1:26" x14ac:dyDescent="0.25">
      <c r="U1" s="21"/>
      <c r="W1" s="23"/>
      <c r="X1" s="23"/>
    </row>
    <row r="2" spans="1:26" s="17" customFormat="1" x14ac:dyDescent="0.25">
      <c r="A2" s="18" t="s">
        <v>0</v>
      </c>
      <c r="B2" t="s">
        <v>1</v>
      </c>
      <c r="C2" s="18" t="s">
        <v>2</v>
      </c>
      <c r="D2" t="s">
        <v>3</v>
      </c>
      <c r="E2" s="18" t="s">
        <v>4</v>
      </c>
      <c r="F2" s="18" t="s">
        <v>5</v>
      </c>
      <c r="G2" s="18" t="s">
        <v>6</v>
      </c>
      <c r="H2" s="18" t="s">
        <v>7</v>
      </c>
      <c r="I2" s="18" t="s">
        <v>8</v>
      </c>
      <c r="J2" t="s">
        <v>15</v>
      </c>
      <c r="K2" t="s">
        <v>37</v>
      </c>
      <c r="L2" t="s">
        <v>35</v>
      </c>
      <c r="M2" t="s">
        <v>36</v>
      </c>
      <c r="N2" s="18" t="s">
        <v>9</v>
      </c>
      <c r="O2" t="s">
        <v>16</v>
      </c>
      <c r="P2" t="s">
        <v>38</v>
      </c>
      <c r="Q2" t="s">
        <v>39</v>
      </c>
      <c r="R2" t="s">
        <v>40</v>
      </c>
      <c r="S2" t="s">
        <v>22</v>
      </c>
      <c r="T2" t="s">
        <v>32</v>
      </c>
      <c r="U2" s="22" t="s">
        <v>14</v>
      </c>
      <c r="V2" s="18" t="s">
        <v>41</v>
      </c>
      <c r="W2" s="24" t="s">
        <v>48</v>
      </c>
      <c r="X2" s="24" t="s">
        <v>51</v>
      </c>
      <c r="Y2" s="2" t="s">
        <v>52</v>
      </c>
      <c r="Z2" t="s">
        <v>53</v>
      </c>
    </row>
    <row r="3" spans="1:26" x14ac:dyDescent="0.25">
      <c r="A3" t="s">
        <v>112</v>
      </c>
      <c r="B3">
        <v>1</v>
      </c>
      <c r="C3" s="12" t="s">
        <v>56</v>
      </c>
      <c r="D3" s="3">
        <v>43834</v>
      </c>
      <c r="E3" t="s">
        <v>10</v>
      </c>
      <c r="F3" t="s">
        <v>114</v>
      </c>
      <c r="G3" t="s">
        <v>65</v>
      </c>
      <c r="H3" s="19">
        <v>43839.564270833333</v>
      </c>
      <c r="I3" s="2" t="s">
        <v>11</v>
      </c>
      <c r="J3">
        <v>4</v>
      </c>
      <c r="K3">
        <v>1</v>
      </c>
      <c r="L3" s="12">
        <v>2020</v>
      </c>
      <c r="M3" s="12">
        <v>1</v>
      </c>
      <c r="N3" s="19">
        <v>43843.644768518519</v>
      </c>
      <c r="O3">
        <v>1</v>
      </c>
      <c r="P3">
        <v>1</v>
      </c>
      <c r="Q3" s="12">
        <v>2020</v>
      </c>
      <c r="R3" s="12">
        <v>1</v>
      </c>
      <c r="S3" t="s">
        <v>23</v>
      </c>
      <c r="T3" t="s">
        <v>30</v>
      </c>
      <c r="U3" s="21">
        <f>IF(СЭД_ВСЕГО_без_пустых[[#This Row],[Дата ''Результат согласования'']]=0,0,((NETWORKDAYS(СЭД_ВСЕГО_без_пустых[[#This Row],[Передано на визу]],СЭД_ВСЕГО_без_пустых[[#This Row],[Дата ''Результат согласования'']],праздники[])-1)*("12:00"-"7:45")+IF(NETWORKDAYS(СЭД_ВСЕГО_без_пустых[[#This Row],[Передано на визу]],СЭД_ВСЕГО_без_пустых[[#This Row],[Дата ''Результат согласования'']],праздники[]),MEDIAN(MOD(СЭД_ВСЕГО_без_пустых[[#This Row],[Дата ''Результат согласования'']],1),"12:00","7:45"),"12:00")-MEDIAN(NETWORKDAYS(СЭД_ВСЕГО_без_пустых[[#This Row],[Передано на визу]],СЭД_ВСЕГО_без_пустых[[#This Row],[Передано на визу]],праздники[])*MOD(СЭД_ВСЕГО_без_пустых[[#This Row],[Передано на визу]],1),"12:00","7:45"))*24+((NETWORKDAYS(СЭД_ВСЕГО_без_пустых[[#This Row],[Передано на визу]],СЭД_ВСЕГО_без_пустых[[#This Row],[Дата ''Результат согласования'']],праздники[])-1)*("17:00"-"13:15")+IF(NETWORKDAYS(СЭД_ВСЕГО_без_пустых[[#This Row],[Передано на визу]],СЭД_ВСЕГО_без_пустых[[#This Row],[Дата ''Результат согласования'']],праздники[]),MEDIAN(MOD(СЭД_ВСЕГО_без_пустых[[#This Row],[Дата ''Результат согласования'']],1),"17:00","13:15"),"17:00")-MEDIAN(NETWORKDAYS(СЭД_ВСЕГО_без_пустых[[#This Row],[Передано на визу]],СЭД_ВСЕГО_без_пустых[[#This Row],[Передано на визу]],праздники[])*MOD(СЭД_ВСЕГО_без_пустых[[#This Row],[Передано на визу]],1),"17:00","13:15"))*24)</f>
        <v>17.931944444484543</v>
      </c>
      <c r="V3" s="20">
        <f>IF(СЭД_ВСЕГО_без_пустых[[#This Row],[Формула]]&lt;0,0,СЭД_ВСЕГО_без_пустых[[#This Row],[Формула]])</f>
        <v>17.931944444484543</v>
      </c>
      <c r="W3" s="23" t="str">
        <f>LOOKUP(2,1/((СЭД_ВСЕГО_без_пустых[[#This Row],[T_Согл (р.ч.)]]&gt;=Интервал[От (вкл.)])*(СЭД_ВСЕГО_без_пустых[[#This Row],[T_Согл (р.ч.)]]&lt;Интервал[До])),Интервал[Интервал])</f>
        <v>8-24</v>
      </c>
      <c r="X3" s="23">
        <f>NETWORKDAYS(СЭД_ВСЕГО_без_пустых[[#This Row],[Передано на визу]],СЭД_ВСЕГО_без_пустых[[#This Row],[Дата ''Результат согласования'']],праздники[])</f>
        <v>3</v>
      </c>
      <c r="Y3" s="2">
        <f>IF(СЭД_ВСЕГО_без_пустых[[#This Row],[Чист.раб.дни]]&lt;&gt;"",3,3)</f>
        <v>3</v>
      </c>
      <c r="Z3" s="16">
        <f>IF(СЭД_ВСЕГО_без_пустых[[#This Row],[T_Согл (р.ч.)]]&lt;=0.25,1,0)</f>
        <v>0</v>
      </c>
    </row>
    <row r="4" spans="1:26" x14ac:dyDescent="0.25">
      <c r="A4" t="s">
        <v>110</v>
      </c>
      <c r="B4">
        <v>1</v>
      </c>
      <c r="C4" s="12" t="s">
        <v>60</v>
      </c>
      <c r="D4" s="3">
        <v>43836</v>
      </c>
      <c r="E4" t="s">
        <v>10</v>
      </c>
      <c r="F4" t="s">
        <v>117</v>
      </c>
      <c r="G4" t="s">
        <v>70</v>
      </c>
      <c r="H4" s="19">
        <v>43836.659490740742</v>
      </c>
      <c r="I4" s="2" t="s">
        <v>11</v>
      </c>
      <c r="J4">
        <v>8</v>
      </c>
      <c r="K4">
        <v>1</v>
      </c>
      <c r="L4" s="12">
        <v>2020</v>
      </c>
      <c r="M4" s="12">
        <v>1</v>
      </c>
      <c r="N4" s="19">
        <v>43840.353344907409</v>
      </c>
      <c r="O4">
        <v>5</v>
      </c>
      <c r="P4">
        <v>1</v>
      </c>
      <c r="Q4" s="12">
        <v>2020</v>
      </c>
      <c r="R4" s="12">
        <v>1</v>
      </c>
      <c r="S4" t="s">
        <v>19</v>
      </c>
      <c r="T4" t="s">
        <v>31</v>
      </c>
      <c r="U4" s="21">
        <f>IF(СЭД_ВСЕГО_без_пустых[[#This Row],[Дата ''Результат согласования'']]=0,0,((NETWORKDAYS(СЭД_ВСЕГО_без_пустых[[#This Row],[Передано на визу]],СЭД_ВСЕГО_без_пустых[[#This Row],[Дата ''Результат согласования'']],праздники[])-1)*("12:00"-"7:45")+IF(NETWORKDAYS(СЭД_ВСЕГО_без_пустых[[#This Row],[Передано на визу]],СЭД_ВСЕГО_без_пустых[[#This Row],[Дата ''Результат согласования'']],праздники[]),MEDIAN(MOD(СЭД_ВСЕГО_без_пустых[[#This Row],[Дата ''Результат согласования'']],1),"12:00","7:45"),"12:00")-MEDIAN(NETWORKDAYS(СЭД_ВСЕГО_без_пустых[[#This Row],[Передано на визу]],СЭД_ВСЕГО_без_пустых[[#This Row],[Передано на визу]],праздники[])*MOD(СЭД_ВСЕГО_без_пустых[[#This Row],[Передано на визу]],1),"12:00","7:45"))*24+((NETWORKDAYS(СЭД_ВСЕГО_без_пустых[[#This Row],[Передано на визу]],СЭД_ВСЕГО_без_пустых[[#This Row],[Дата ''Результат согласования'']],праздники[])-1)*("17:00"-"13:15")+IF(NETWORKDAYS(СЭД_ВСЕГО_без_пустых[[#This Row],[Передано на визу]],СЭД_ВСЕГО_без_пустых[[#This Row],[Дата ''Результат согласования'']],праздники[]),MEDIAN(MOD(СЭД_ВСЕГО_без_пустых[[#This Row],[Дата ''Результат согласования'']],1),"17:00","13:15"),"17:00")-MEDIAN(NETWORKDAYS(СЭД_ВСЕГО_без_пустых[[#This Row],[Передано на визу]],СЭД_ВСЕГО_без_пустых[[#This Row],[Передано на визу]],праздники[])*MOD(СЭД_ВСЕГО_без_пустых[[#This Row],[Передано на визу]],1),"17:00","13:15"))*24)</f>
        <v>8.7302777778240834</v>
      </c>
      <c r="V4" s="20">
        <f>IF(СЭД_ВСЕГО_без_пустых[[#This Row],[Формула]]&lt;0,0,СЭД_ВСЕГО_без_пустых[[#This Row],[Формула]])</f>
        <v>8.7302777778240834</v>
      </c>
      <c r="W4" s="23" t="str">
        <f>LOOKUP(2,1/((СЭД_ВСЕГО_без_пустых[[#This Row],[T_Согл (р.ч.)]]&gt;=Интервал[От (вкл.)])*(СЭД_ВСЕГО_без_пустых[[#This Row],[T_Согл (р.ч.)]]&lt;Интервал[До])),Интервал[Интервал])</f>
        <v>8-24</v>
      </c>
      <c r="X4" s="23">
        <f>NETWORKDAYS(СЭД_ВСЕГО_без_пустых[[#This Row],[Передано на визу]],СЭД_ВСЕГО_без_пустых[[#This Row],[Дата ''Результат согласования'']],праздники[])</f>
        <v>2</v>
      </c>
      <c r="Y4" s="2">
        <f>IF(СЭД_ВСЕГО_без_пустых[[#This Row],[Чист.раб.дни]]&lt;&gt;"",3,3)</f>
        <v>3</v>
      </c>
      <c r="Z4" s="16">
        <f>IF(СЭД_ВСЕГО_без_пустых[[#This Row],[T_Согл (р.ч.)]]&lt;=0.25,1,0)</f>
        <v>0</v>
      </c>
    </row>
    <row r="5" spans="1:26" x14ac:dyDescent="0.25">
      <c r="A5" t="s">
        <v>121</v>
      </c>
      <c r="B5">
        <v>2</v>
      </c>
      <c r="C5" s="12" t="s">
        <v>59</v>
      </c>
      <c r="D5" s="3">
        <v>43835</v>
      </c>
      <c r="E5" t="s">
        <v>10</v>
      </c>
      <c r="F5" t="s">
        <v>122</v>
      </c>
      <c r="G5" t="s">
        <v>68</v>
      </c>
      <c r="H5" s="19">
        <v>43843.468530092592</v>
      </c>
      <c r="I5" s="2" t="s">
        <v>11</v>
      </c>
      <c r="J5">
        <v>1</v>
      </c>
      <c r="K5">
        <v>1</v>
      </c>
      <c r="L5" s="12">
        <v>2020</v>
      </c>
      <c r="M5" s="12">
        <v>1</v>
      </c>
      <c r="N5" s="19">
        <v>43844.466284722221</v>
      </c>
      <c r="O5">
        <v>2</v>
      </c>
      <c r="P5">
        <v>1</v>
      </c>
      <c r="Q5" s="12">
        <v>2020</v>
      </c>
      <c r="R5" s="12">
        <v>1</v>
      </c>
      <c r="S5" t="s">
        <v>28</v>
      </c>
      <c r="T5" t="s">
        <v>30</v>
      </c>
      <c r="U5" s="21">
        <f>IF(СЭД_ВСЕГО_без_пустых[[#This Row],[Дата ''Результат согласования'']]=0,0,((NETWORKDAYS(СЭД_ВСЕГО_без_пустых[[#This Row],[Передано на визу]],СЭД_ВСЕГО_без_пустых[[#This Row],[Дата ''Результат согласования'']],праздники[])-1)*("12:00"-"7:45")+IF(NETWORKDAYS(СЭД_ВСЕГО_без_пустых[[#This Row],[Передано на визу]],СЭД_ВСЕГО_без_пустых[[#This Row],[Дата ''Результат согласования'']],праздники[]),MEDIAN(MOD(СЭД_ВСЕГО_без_пустых[[#This Row],[Дата ''Результат согласования'']],1),"12:00","7:45"),"12:00")-MEDIAN(NETWORKDAYS(СЭД_ВСЕГО_без_пустых[[#This Row],[Передано на визу]],СЭД_ВСЕГО_без_пустых[[#This Row],[Передано на визу]],праздники[])*MOD(СЭД_ВСЕГО_без_пустых[[#This Row],[Передано на визу]],1),"12:00","7:45"))*24+((NETWORKDAYS(СЭД_ВСЕГО_без_пустых[[#This Row],[Передано на визу]],СЭД_ВСЕГО_без_пустых[[#This Row],[Дата ''Результат согласования'']],праздники[])-1)*("17:00"-"13:15")+IF(NETWORKDAYS(СЭД_ВСЕГО_без_пустых[[#This Row],[Передано на визу]],СЭД_ВСЕГО_без_пустых[[#This Row],[Дата ''Результат согласования'']],праздники[]),MEDIAN(MOD(СЭД_ВСЕГО_без_пустых[[#This Row],[Дата ''Результат согласования'']],1),"17:00","13:15"),"17:00")-MEDIAN(NETWORKDAYS(СЭД_ВСЕГО_без_пустых[[#This Row],[Передано на визу]],СЭД_ВСЕГО_без_пустых[[#This Row],[Передано на визу]],праздники[])*MOD(СЭД_ВСЕГО_без_пустых[[#This Row],[Передано на визу]],1),"17:00","13:15"))*24)</f>
        <v>7.9461111110867915</v>
      </c>
      <c r="V5" s="20">
        <f>IF(СЭД_ВСЕГО_без_пустых[[#This Row],[Формула]]&lt;0,0,СЭД_ВСЕГО_без_пустых[[#This Row],[Формула]])</f>
        <v>7.9461111110867915</v>
      </c>
      <c r="W5" s="23" t="str">
        <f>LOOKUP(2,1/((СЭД_ВСЕГО_без_пустых[[#This Row],[T_Согл (р.ч.)]]&gt;=Интервал[От (вкл.)])*(СЭД_ВСЕГО_без_пустых[[#This Row],[T_Согл (р.ч.)]]&lt;Интервал[До])),Интервал[Интервал])</f>
        <v>4-8</v>
      </c>
      <c r="X5" s="23">
        <f>NETWORKDAYS(СЭД_ВСЕГО_без_пустых[[#This Row],[Передано на визу]],СЭД_ВСЕГО_без_пустых[[#This Row],[Дата ''Результат согласования'']],праздники[])</f>
        <v>2</v>
      </c>
      <c r="Y5" s="2">
        <f>IF(СЭД_ВСЕГО_без_пустых[[#This Row],[Чист.раб.дни]]&lt;&gt;"",3,3)</f>
        <v>3</v>
      </c>
      <c r="Z5" s="16">
        <f>IF(СЭД_ВСЕГО_без_пустых[[#This Row],[T_Согл (р.ч.)]]&lt;=0.25,1,0)</f>
        <v>0</v>
      </c>
    </row>
    <row r="6" spans="1:26" x14ac:dyDescent="0.25">
      <c r="A6" t="s">
        <v>119</v>
      </c>
      <c r="B6">
        <v>1</v>
      </c>
      <c r="C6" s="12" t="s">
        <v>61</v>
      </c>
      <c r="D6" s="3">
        <v>43838</v>
      </c>
      <c r="E6" t="s">
        <v>10</v>
      </c>
      <c r="F6" t="s">
        <v>120</v>
      </c>
      <c r="G6" t="s">
        <v>72</v>
      </c>
      <c r="H6" s="19">
        <v>43839.748020833336</v>
      </c>
      <c r="I6" s="2" t="s">
        <v>11</v>
      </c>
      <c r="J6">
        <v>4</v>
      </c>
      <c r="K6">
        <v>0</v>
      </c>
      <c r="L6" s="12">
        <v>2020</v>
      </c>
      <c r="M6" s="12">
        <v>1</v>
      </c>
      <c r="N6" s="19">
        <v>43840.491944444446</v>
      </c>
      <c r="O6">
        <v>5</v>
      </c>
      <c r="P6">
        <v>1</v>
      </c>
      <c r="Q6" s="12">
        <v>2020</v>
      </c>
      <c r="R6" s="12">
        <v>1</v>
      </c>
      <c r="S6" t="s">
        <v>25</v>
      </c>
      <c r="T6" t="s">
        <v>31</v>
      </c>
      <c r="U6" s="21">
        <f>IF(СЭД_ВСЕГО_без_пустых[[#This Row],[Дата ''Результат согласования'']]=0,0,((NETWORKDAYS(СЭД_ВСЕГО_без_пустых[[#This Row],[Передано на визу]],СЭД_ВСЕГО_без_пустых[[#This Row],[Дата ''Результат согласования'']],праздники[])-1)*("12:00"-"7:45")+IF(NETWORKDAYS(СЭД_ВСЕГО_без_пустых[[#This Row],[Передано на визу]],СЭД_ВСЕГО_без_пустых[[#This Row],[Дата ''Результат согласования'']],праздники[]),MEDIAN(MOD(СЭД_ВСЕГО_без_пустых[[#This Row],[Дата ''Результат согласования'']],1),"12:00","7:45"),"12:00")-MEDIAN(NETWORKDAYS(СЭД_ВСЕГО_без_пустых[[#This Row],[Передано на визу]],СЭД_ВСЕГО_без_пустых[[#This Row],[Передано на визу]],праздники[])*MOD(СЭД_ВСЕГО_без_пустых[[#This Row],[Передано на визу]],1),"12:00","7:45"))*24+((NETWORKDAYS(СЭД_ВСЕГО_без_пустых[[#This Row],[Передано на визу]],СЭД_ВСЕГО_без_пустых[[#This Row],[Дата ''Результат согласования'']],праздники[])-1)*("17:00"-"13:15")+IF(NETWORKDAYS(СЭД_ВСЕГО_без_пустых[[#This Row],[Передано на визу]],СЭД_ВСЕГО_без_пустых[[#This Row],[Дата ''Результат согласования'']],праздники[]),MEDIAN(MOD(СЭД_ВСЕГО_без_пустых[[#This Row],[Дата ''Результат согласования'']],1),"17:00","13:15"),"17:00")-MEDIAN(NETWORKDAYS(СЭД_ВСЕГО_без_пустых[[#This Row],[Передано на визу]],СЭД_ВСЕГО_без_пустых[[#This Row],[Передано на визу]],праздники[])*MOD(СЭД_ВСЕГО_без_пустых[[#This Row],[Передано на визу]],1),"17:00","13:15"))*24)</f>
        <v>4.0566666667000373</v>
      </c>
      <c r="V6" s="20">
        <f>IF(СЭД_ВСЕГО_без_пустых[[#This Row],[Формула]]&lt;0,0,СЭД_ВСЕГО_без_пустых[[#This Row],[Формула]])</f>
        <v>4.0566666667000373</v>
      </c>
      <c r="W6" s="23" t="str">
        <f>LOOKUP(2,1/((СЭД_ВСЕГО_без_пустых[[#This Row],[T_Согл (р.ч.)]]&gt;=Интервал[От (вкл.)])*(СЭД_ВСЕГО_без_пустых[[#This Row],[T_Согл (р.ч.)]]&lt;Интервал[До])),Интервал[Интервал])</f>
        <v>4-8</v>
      </c>
      <c r="X6" s="23">
        <f>NETWORKDAYS(СЭД_ВСЕГО_без_пустых[[#This Row],[Передано на визу]],СЭД_ВСЕГО_без_пустых[[#This Row],[Дата ''Результат согласования'']],праздники[])</f>
        <v>2</v>
      </c>
      <c r="Y6" s="2">
        <f>IF(СЭД_ВСЕГО_без_пустых[[#This Row],[Чист.раб.дни]]&lt;&gt;"",3,3)</f>
        <v>3</v>
      </c>
      <c r="Z6" s="16">
        <f>IF(СЭД_ВСЕГО_без_пустых[[#This Row],[T_Согл (р.ч.)]]&lt;=0.25,1,0)</f>
        <v>0</v>
      </c>
    </row>
    <row r="7" spans="1:26" x14ac:dyDescent="0.25">
      <c r="A7" t="s">
        <v>115</v>
      </c>
      <c r="B7">
        <v>2</v>
      </c>
      <c r="C7" s="12" t="s">
        <v>57</v>
      </c>
      <c r="D7" s="3">
        <v>43835</v>
      </c>
      <c r="E7" t="s">
        <v>10</v>
      </c>
      <c r="F7" t="s">
        <v>116</v>
      </c>
      <c r="G7" t="s">
        <v>67</v>
      </c>
      <c r="H7" s="19">
        <v>43838.88385416667</v>
      </c>
      <c r="I7" s="2" t="s">
        <v>11</v>
      </c>
      <c r="J7">
        <v>8</v>
      </c>
      <c r="K7">
        <v>0</v>
      </c>
      <c r="L7" s="12">
        <v>2020</v>
      </c>
      <c r="M7" s="12">
        <v>1</v>
      </c>
      <c r="N7" s="19">
        <v>43839.422974537039</v>
      </c>
      <c r="O7">
        <v>4</v>
      </c>
      <c r="P7">
        <v>1</v>
      </c>
      <c r="Q7" s="12">
        <v>2020</v>
      </c>
      <c r="R7" s="12">
        <v>1</v>
      </c>
      <c r="S7" t="s">
        <v>23</v>
      </c>
      <c r="T7" t="s">
        <v>30</v>
      </c>
      <c r="U7" s="21">
        <f>IF(СЭД_ВСЕГО_без_пустых[[#This Row],[Дата ''Результат согласования'']]=0,0,((NETWORKDAYS(СЭД_ВСЕГО_без_пустых[[#This Row],[Передано на визу]],СЭД_ВСЕГО_без_пустых[[#This Row],[Дата ''Результат согласования'']],праздники[])-1)*("12:00"-"7:45")+IF(NETWORKDAYS(СЭД_ВСЕГО_без_пустых[[#This Row],[Передано на визу]],СЭД_ВСЕГО_без_пустых[[#This Row],[Дата ''Результат согласования'']],праздники[]),MEDIAN(MOD(СЭД_ВСЕГО_без_пустых[[#This Row],[Дата ''Результат согласования'']],1),"12:00","7:45"),"12:00")-MEDIAN(NETWORKDAYS(СЭД_ВСЕГО_без_пустых[[#This Row],[Передано на визу]],СЭД_ВСЕГО_без_пустых[[#This Row],[Передано на визу]],праздники[])*MOD(СЭД_ВСЕГО_без_пустых[[#This Row],[Передано на визу]],1),"12:00","7:45"))*24+((NETWORKDAYS(СЭД_ВСЕГО_без_пустых[[#This Row],[Передано на визу]],СЭД_ВСЕГО_без_пустых[[#This Row],[Дата ''Результат согласования'']],праздники[])-1)*("17:00"-"13:15")+IF(NETWORKDAYS(СЭД_ВСЕГО_без_пустых[[#This Row],[Передано на визу]],СЭД_ВСЕГО_без_пустых[[#This Row],[Дата ''Результат согласования'']],праздники[]),MEDIAN(MOD(СЭД_ВСЕГО_без_пустых[[#This Row],[Дата ''Результат согласования'']],1),"17:00","13:15"),"17:00")-MEDIAN(NETWORKDAYS(СЭД_ВСЕГО_без_пустых[[#This Row],[Передано на визу]],СЭД_ВСЕГО_без_пустых[[#This Row],[Передано на визу]],праздники[])*MOD(СЭД_ВСЕГО_без_пустых[[#This Row],[Передано на визу]],1),"17:00","13:15"))*24)</f>
        <v>2.4013888889458026</v>
      </c>
      <c r="V7" s="20">
        <f>IF(СЭД_ВСЕГО_без_пустых[[#This Row],[Формула]]&lt;0,0,СЭД_ВСЕГО_без_пустых[[#This Row],[Формула]])</f>
        <v>2.4013888889458026</v>
      </c>
      <c r="W7" s="23" t="str">
        <f>LOOKUP(2,1/((СЭД_ВСЕГО_без_пустых[[#This Row],[T_Согл (р.ч.)]]&gt;=Интервал[От (вкл.)])*(СЭД_ВСЕГО_без_пустых[[#This Row],[T_Согл (р.ч.)]]&lt;Интервал[До])),Интервал[Интервал])</f>
        <v>2-4</v>
      </c>
      <c r="X7" s="23">
        <f>NETWORKDAYS(СЭД_ВСЕГО_без_пустых[[#This Row],[Передано на визу]],СЭД_ВСЕГО_без_пустых[[#This Row],[Дата ''Результат согласования'']],праздники[])</f>
        <v>1</v>
      </c>
      <c r="Y7" s="2">
        <f>IF(СЭД_ВСЕГО_без_пустых[[#This Row],[Чист.раб.дни]]&lt;&gt;"",3,3)</f>
        <v>3</v>
      </c>
      <c r="Z7" s="16">
        <f>IF(СЭД_ВСЕГО_без_пустых[[#This Row],[T_Согл (р.ч.)]]&lt;=0.25,1,0)</f>
        <v>0</v>
      </c>
    </row>
    <row r="8" spans="1:26" x14ac:dyDescent="0.25">
      <c r="A8" t="s">
        <v>112</v>
      </c>
      <c r="B8">
        <v>1</v>
      </c>
      <c r="C8" s="12" t="s">
        <v>55</v>
      </c>
      <c r="D8" s="3">
        <v>43834</v>
      </c>
      <c r="E8" t="s">
        <v>10</v>
      </c>
      <c r="F8" t="s">
        <v>113</v>
      </c>
      <c r="G8" t="s">
        <v>66</v>
      </c>
      <c r="H8" s="19">
        <v>43843.685567129629</v>
      </c>
      <c r="I8" s="2" t="s">
        <v>12</v>
      </c>
      <c r="J8">
        <v>1</v>
      </c>
      <c r="K8">
        <v>1</v>
      </c>
      <c r="L8" s="12">
        <v>2020</v>
      </c>
      <c r="M8" s="12">
        <v>1</v>
      </c>
      <c r="N8" s="19">
        <v>43843.709675925929</v>
      </c>
      <c r="O8">
        <v>1</v>
      </c>
      <c r="P8">
        <v>0</v>
      </c>
      <c r="Q8" s="12">
        <v>2020</v>
      </c>
      <c r="R8" s="12">
        <v>1</v>
      </c>
      <c r="S8" t="s">
        <v>19</v>
      </c>
      <c r="T8" t="s">
        <v>31</v>
      </c>
      <c r="U8" s="21">
        <f>IF(СЭД_ВСЕГО_без_пустых[[#This Row],[Дата ''Результат согласования'']]=0,0,((NETWORKDAYS(СЭД_ВСЕГО_без_пустых[[#This Row],[Передано на визу]],СЭД_ВСЕГО_без_пустых[[#This Row],[Дата ''Результат согласования'']],праздники[])-1)*("12:00"-"7:45")+IF(NETWORKDAYS(СЭД_ВСЕГО_без_пустых[[#This Row],[Передано на визу]],СЭД_ВСЕГО_без_пустых[[#This Row],[Дата ''Результат согласования'']],праздники[]),MEDIAN(MOD(СЭД_ВСЕГО_без_пустых[[#This Row],[Дата ''Результат согласования'']],1),"12:00","7:45"),"12:00")-MEDIAN(NETWORKDAYS(СЭД_ВСЕГО_без_пустых[[#This Row],[Передано на визу]],СЭД_ВСЕГО_без_пустых[[#This Row],[Передано на визу]],праздники[])*MOD(СЭД_ВСЕГО_без_пустых[[#This Row],[Передано на визу]],1),"12:00","7:45"))*24+((NETWORKDAYS(СЭД_ВСЕГО_без_пустых[[#This Row],[Передано на визу]],СЭД_ВСЕГО_без_пустых[[#This Row],[Дата ''Результат согласования'']],праздники[])-1)*("17:00"-"13:15")+IF(NETWORKDAYS(СЭД_ВСЕГО_без_пустых[[#This Row],[Передано на визу]],СЭД_ВСЕГО_без_пустых[[#This Row],[Дата ''Результат согласования'']],праздники[]),MEDIAN(MOD(СЭД_ВСЕГО_без_пустых[[#This Row],[Дата ''Результат согласования'']],1),"17:00","13:15"),"17:00")-MEDIAN(NETWORKDAYS(СЭД_ВСЕГО_без_пустых[[#This Row],[Передано на визу]],СЭД_ВСЕГО_без_пустых[[#This Row],[Передано на визу]],праздники[])*MOD(СЭД_ВСЕГО_без_пустых[[#This Row],[Передано на визу]],1),"17:00","13:15"))*24)</f>
        <v>0.54638888890622272</v>
      </c>
      <c r="V8" s="20">
        <f>IF(СЭД_ВСЕГО_без_пустых[[#This Row],[Формула]]&lt;0,0,СЭД_ВСЕГО_без_пустых[[#This Row],[Формула]])</f>
        <v>0.54638888890622272</v>
      </c>
      <c r="W8" s="23" t="str">
        <f>LOOKUP(2,1/((СЭД_ВСЕГО_без_пустых[[#This Row],[T_Согл (р.ч.)]]&gt;=Интервал[От (вкл.)])*(СЭД_ВСЕГО_без_пустых[[#This Row],[T_Согл (р.ч.)]]&lt;Интервал[До])),Интервал[Интервал])</f>
        <v>&lt;1</v>
      </c>
      <c r="X8" s="23">
        <f>NETWORKDAYS(СЭД_ВСЕГО_без_пустых[[#This Row],[Передано на визу]],СЭД_ВСЕГО_без_пустых[[#This Row],[Дата ''Результат согласования'']],праздники[])</f>
        <v>1</v>
      </c>
      <c r="Y8" s="2">
        <f>IF(СЭД_ВСЕГО_без_пустых[[#This Row],[Чист.раб.дни]]&lt;&gt;"",3,3)</f>
        <v>3</v>
      </c>
      <c r="Z8" s="16">
        <f>IF(СЭД_ВСЕГО_без_пустых[[#This Row],[T_Согл (р.ч.)]]&lt;=0.25,1,0)</f>
        <v>0</v>
      </c>
    </row>
    <row r="9" spans="1:26" x14ac:dyDescent="0.25">
      <c r="A9" t="s">
        <v>110</v>
      </c>
      <c r="B9">
        <v>1</v>
      </c>
      <c r="C9" s="12" t="s">
        <v>60</v>
      </c>
      <c r="D9" s="3">
        <v>43836</v>
      </c>
      <c r="E9" t="s">
        <v>10</v>
      </c>
      <c r="F9" t="s">
        <v>118</v>
      </c>
      <c r="G9" t="s">
        <v>71</v>
      </c>
      <c r="H9" s="19">
        <v>43840.685162037036</v>
      </c>
      <c r="I9" s="2" t="s">
        <v>13</v>
      </c>
      <c r="J9">
        <v>5</v>
      </c>
      <c r="K9">
        <v>1</v>
      </c>
      <c r="L9" s="12">
        <v>2020</v>
      </c>
      <c r="M9" s="12">
        <v>1</v>
      </c>
      <c r="N9" s="19">
        <v>43840.693495370368</v>
      </c>
      <c r="O9">
        <v>5</v>
      </c>
      <c r="P9">
        <v>1</v>
      </c>
      <c r="Q9" s="12">
        <v>2020</v>
      </c>
      <c r="R9" s="12">
        <v>1</v>
      </c>
      <c r="S9" t="s">
        <v>19</v>
      </c>
      <c r="T9" t="s">
        <v>31</v>
      </c>
      <c r="U9" s="21">
        <f>IF(СЭД_ВСЕГО_без_пустых[[#This Row],[Дата ''Результат согласования'']]=0,0,((NETWORKDAYS(СЭД_ВСЕГО_без_пустых[[#This Row],[Передано на визу]],СЭД_ВСЕГО_без_пустых[[#This Row],[Дата ''Результат согласования'']],праздники[])-1)*("12:00"-"7:45")+IF(NETWORKDAYS(СЭД_ВСЕГО_без_пустых[[#This Row],[Передано на визу]],СЭД_ВСЕГО_без_пустых[[#This Row],[Дата ''Результат согласования'']],праздники[]),MEDIAN(MOD(СЭД_ВСЕГО_без_пустых[[#This Row],[Дата ''Результат согласования'']],1),"12:00","7:45"),"12:00")-MEDIAN(NETWORKDAYS(СЭД_ВСЕГО_без_пустых[[#This Row],[Передано на визу]],СЭД_ВСЕГО_без_пустых[[#This Row],[Передано на визу]],праздники[])*MOD(СЭД_ВСЕГО_без_пустых[[#This Row],[Передано на визу]],1),"12:00","7:45"))*24+((NETWORKDAYS(СЭД_ВСЕГО_без_пустых[[#This Row],[Передано на визу]],СЭД_ВСЕГО_без_пустых[[#This Row],[Дата ''Результат согласования'']],праздники[])-1)*("17:00"-"13:15")+IF(NETWORKDAYS(СЭД_ВСЕГО_без_пустых[[#This Row],[Передано на визу]],СЭД_ВСЕГО_без_пустых[[#This Row],[Дата ''Результат согласования'']],праздники[]),MEDIAN(MOD(СЭД_ВСЕГО_без_пустых[[#This Row],[Дата ''Результат согласования'']],1),"17:00","13:15"),"17:00")-MEDIAN(NETWORKDAYS(СЭД_ВСЕГО_без_пустых[[#This Row],[Передано на визу]],СЭД_ВСЕГО_без_пустых[[#This Row],[Передано на визу]],праздники[])*MOD(СЭД_ВСЕГО_без_пустых[[#This Row],[Передано на визу]],1),"17:00","13:15"))*24)</f>
        <v>0.19999999995343387</v>
      </c>
      <c r="V9" s="20">
        <f>IF(СЭД_ВСЕГО_без_пустых[[#This Row],[Формула]]&lt;0,0,СЭД_ВСЕГО_без_пустых[[#This Row],[Формула]])</f>
        <v>0.19999999995343387</v>
      </c>
      <c r="W9" s="23" t="str">
        <f>LOOKUP(2,1/((СЭД_ВСЕГО_без_пустых[[#This Row],[T_Согл (р.ч.)]]&gt;=Интервал[От (вкл.)])*(СЭД_ВСЕГО_без_пустых[[#This Row],[T_Согл (р.ч.)]]&lt;Интервал[До])),Интервал[Интервал])</f>
        <v>&lt;1</v>
      </c>
      <c r="X9" s="23">
        <f>NETWORKDAYS(СЭД_ВСЕГО_без_пустых[[#This Row],[Передано на визу]],СЭД_ВСЕГО_без_пустых[[#This Row],[Дата ''Результат согласования'']],праздники[])</f>
        <v>1</v>
      </c>
      <c r="Y9" s="2">
        <f>IF(СЭД_ВСЕГО_без_пустых[[#This Row],[Чист.раб.дни]]&lt;&gt;"",3,3)</f>
        <v>3</v>
      </c>
      <c r="Z9" s="16">
        <f>IF(СЭД_ВСЕГО_без_пустых[[#This Row],[T_Согл (р.ч.)]]&lt;=0.25,1,0)</f>
        <v>1</v>
      </c>
    </row>
    <row r="10" spans="1:26" x14ac:dyDescent="0.25">
      <c r="A10" t="s">
        <v>108</v>
      </c>
      <c r="B10">
        <v>2</v>
      </c>
      <c r="C10" s="12" t="s">
        <v>62</v>
      </c>
      <c r="D10" s="3">
        <v>43838</v>
      </c>
      <c r="E10" t="s">
        <v>10</v>
      </c>
      <c r="F10" t="s">
        <v>109</v>
      </c>
      <c r="G10" t="s">
        <v>73</v>
      </c>
      <c r="H10" s="19">
        <v>43838.539548611108</v>
      </c>
      <c r="I10" s="2" t="s">
        <v>13</v>
      </c>
      <c r="J10">
        <v>8</v>
      </c>
      <c r="K10">
        <v>1</v>
      </c>
      <c r="L10" s="12">
        <v>2020</v>
      </c>
      <c r="M10" s="12">
        <v>1</v>
      </c>
      <c r="N10" s="19">
        <v>43838.620578703703</v>
      </c>
      <c r="O10">
        <v>8</v>
      </c>
      <c r="P10">
        <v>1</v>
      </c>
      <c r="Q10" s="12">
        <v>2020</v>
      </c>
      <c r="R10" s="12">
        <v>1</v>
      </c>
      <c r="S10" t="s">
        <v>19</v>
      </c>
      <c r="T10" t="s">
        <v>31</v>
      </c>
      <c r="U10" s="21">
        <f>IF(СЭД_ВСЕГО_без_пустых[[#This Row],[Дата ''Результат согласования'']]=0,0,((NETWORKDAYS(СЭД_ВСЕГО_без_пустых[[#This Row],[Передано на визу]],СЭД_ВСЕГО_без_пустых[[#This Row],[Дата ''Результат согласования'']],праздники[])-1)*("12:00"-"7:45")+IF(NETWORKDAYS(СЭД_ВСЕГО_без_пустых[[#This Row],[Передано на визу]],СЭД_ВСЕГО_без_пустых[[#This Row],[Дата ''Результат согласования'']],праздники[]),MEDIAN(MOD(СЭД_ВСЕГО_без_пустых[[#This Row],[Дата ''Результат согласования'']],1),"12:00","7:45"),"12:00")-MEDIAN(NETWORKDAYS(СЭД_ВСЕГО_без_пустых[[#This Row],[Передано на визу]],СЭД_ВСЕГО_без_пустых[[#This Row],[Передано на визу]],праздники[])*MOD(СЭД_ВСЕГО_без_пустых[[#This Row],[Передано на визу]],1),"12:00","7:45"))*24+((NETWORKDAYS(СЭД_ВСЕГО_без_пустых[[#This Row],[Передано на визу]],СЭД_ВСЕГО_без_пустых[[#This Row],[Дата ''Результат согласования'']],праздники[])-1)*("17:00"-"13:15")+IF(NETWORKDAYS(СЭД_ВСЕГО_без_пустых[[#This Row],[Передано на визу]],СЭД_ВСЕГО_без_пустых[[#This Row],[Дата ''Результат согласования'']],праздники[]),MEDIAN(MOD(СЭД_ВСЕГО_без_пустых[[#This Row],[Дата ''Результат согласования'']],1),"17:00","13:15"),"17:00")-MEDIAN(NETWORKDAYS(СЭД_ВСЕГО_без_пустых[[#This Row],[Передано на визу]],СЭД_ВСЕГО_без_пустых[[#This Row],[Передано на визу]],праздники[])*MOD(СЭД_ВСЕГО_без_пустых[[#This Row],[Передано на визу]],1),"17:00","13:15"))*24)</f>
        <v>0</v>
      </c>
      <c r="V10" s="20">
        <f>IF(СЭД_ВСЕГО_без_пустых[[#This Row],[Формула]]&lt;0,0,СЭД_ВСЕГО_без_пустых[[#This Row],[Формула]])</f>
        <v>0</v>
      </c>
      <c r="W10" s="23" t="str">
        <f>LOOKUP(2,1/((СЭД_ВСЕГО_без_пустых[[#This Row],[T_Согл (р.ч.)]]&gt;=Интервал[От (вкл.)])*(СЭД_ВСЕГО_без_пустых[[#This Row],[T_Согл (р.ч.)]]&lt;Интервал[До])),Интервал[Интервал])</f>
        <v>&lt;1</v>
      </c>
      <c r="X10" s="23">
        <f>NETWORKDAYS(СЭД_ВСЕГО_без_пустых[[#This Row],[Передано на визу]],СЭД_ВСЕГО_без_пустых[[#This Row],[Дата ''Результат согласования'']],праздники[])</f>
        <v>0</v>
      </c>
      <c r="Y10" s="2">
        <f>IF(СЭД_ВСЕГО_без_пустых[[#This Row],[Чист.раб.дни]]&lt;&gt;"",3,3)</f>
        <v>3</v>
      </c>
      <c r="Z10" s="16">
        <f>IF(СЭД_ВСЕГО_без_пустых[[#This Row],[T_Согл (р.ч.)]]&lt;=0.25,1,0)</f>
        <v>1</v>
      </c>
    </row>
    <row r="11" spans="1:26" x14ac:dyDescent="0.25">
      <c r="A11" t="s">
        <v>110</v>
      </c>
      <c r="B11">
        <v>1</v>
      </c>
      <c r="C11" s="12" t="s">
        <v>55</v>
      </c>
      <c r="D11" s="3">
        <v>43836</v>
      </c>
      <c r="E11" t="s">
        <v>10</v>
      </c>
      <c r="F11" t="s">
        <v>111</v>
      </c>
      <c r="G11" t="s">
        <v>69</v>
      </c>
      <c r="H11" s="19">
        <v>43836.655335648145</v>
      </c>
      <c r="I11" s="2" t="s">
        <v>11</v>
      </c>
      <c r="J11">
        <v>8</v>
      </c>
      <c r="K11">
        <v>1</v>
      </c>
      <c r="L11" s="12">
        <v>2020</v>
      </c>
      <c r="M11" s="12">
        <v>1</v>
      </c>
      <c r="N11" s="19">
        <v>43836.659490740742</v>
      </c>
      <c r="O11">
        <v>8</v>
      </c>
      <c r="P11">
        <v>1</v>
      </c>
      <c r="Q11" s="12">
        <v>2020</v>
      </c>
      <c r="R11" s="12">
        <v>1</v>
      </c>
      <c r="S11" t="s">
        <v>19</v>
      </c>
      <c r="T11" t="s">
        <v>31</v>
      </c>
      <c r="U11" s="21">
        <f>IF(СЭД_ВСЕГО_без_пустых[[#This Row],[Дата ''Результат согласования'']]=0,0,((NETWORKDAYS(СЭД_ВСЕГО_без_пустых[[#This Row],[Передано на визу]],СЭД_ВСЕГО_без_пустых[[#This Row],[Дата ''Результат согласования'']],праздники[])-1)*("12:00"-"7:45")+IF(NETWORKDAYS(СЭД_ВСЕГО_без_пустых[[#This Row],[Передано на визу]],СЭД_ВСЕГО_без_пустых[[#This Row],[Дата ''Результат согласования'']],праздники[]),MEDIAN(MOD(СЭД_ВСЕГО_без_пустых[[#This Row],[Дата ''Результат согласования'']],1),"12:00","7:45"),"12:00")-MEDIAN(NETWORKDAYS(СЭД_ВСЕГО_без_пустых[[#This Row],[Передано на визу]],СЭД_ВСЕГО_без_пустых[[#This Row],[Передано на визу]],праздники[])*MOD(СЭД_ВСЕГО_без_пустых[[#This Row],[Передано на визу]],1),"12:00","7:45"))*24+((NETWORKDAYS(СЭД_ВСЕГО_без_пустых[[#This Row],[Передано на визу]],СЭД_ВСЕГО_без_пустых[[#This Row],[Дата ''Результат согласования'']],праздники[])-1)*("17:00"-"13:15")+IF(NETWORKDAYS(СЭД_ВСЕГО_без_пустых[[#This Row],[Передано на визу]],СЭД_ВСЕГО_без_пустых[[#This Row],[Дата ''Результат согласования'']],праздники[]),MEDIAN(MOD(СЭД_ВСЕГО_без_пустых[[#This Row],[Дата ''Результат согласования'']],1),"17:00","13:15"),"17:00")-MEDIAN(NETWORKDAYS(СЭД_ВСЕГО_без_пустых[[#This Row],[Передано на визу]],СЭД_ВСЕГО_без_пустых[[#This Row],[Передано на визу]],праздники[])*MOD(СЭД_ВСЕГО_без_пустых[[#This Row],[Передано на визу]],1),"17:00","13:15"))*24)</f>
        <v>0</v>
      </c>
      <c r="V11" s="20">
        <f>IF(СЭД_ВСЕГО_без_пустых[[#This Row],[Формула]]&lt;0,0,СЭД_ВСЕГО_без_пустых[[#This Row],[Формула]])</f>
        <v>0</v>
      </c>
      <c r="W11" s="23" t="str">
        <f>LOOKUP(2,1/((СЭД_ВСЕГО_без_пустых[[#This Row],[T_Согл (р.ч.)]]&gt;=Интервал[От (вкл.)])*(СЭД_ВСЕГО_без_пустых[[#This Row],[T_Согл (р.ч.)]]&lt;Интервал[До])),Интервал[Интервал])</f>
        <v>&lt;1</v>
      </c>
      <c r="X11" s="23">
        <f>NETWORKDAYS(СЭД_ВСЕГО_без_пустых[[#This Row],[Передано на визу]],СЭД_ВСЕГО_без_пустых[[#This Row],[Дата ''Результат согласования'']],праздники[])</f>
        <v>0</v>
      </c>
      <c r="Y11" s="2">
        <f>IF(СЭД_ВСЕГО_без_пустых[[#This Row],[Чист.раб.дни]]&lt;&gt;"",3,3)</f>
        <v>3</v>
      </c>
      <c r="Z11" s="16">
        <f>IF(СЭД_ВСЕГО_без_пустых[[#This Row],[T_Согл (р.ч.)]]&lt;=0.25,1,0)</f>
        <v>1</v>
      </c>
    </row>
  </sheetData>
  <pageMargins left="0.7" right="0.7" top="0.75" bottom="0.75" header="0.3" footer="0.3"/>
  <pageSetup paperSize="9" orientation="portrait" horizontalDpi="0" verticalDpi="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J62"/>
  <sheetViews>
    <sheetView showGridLines="0" workbookViewId="0">
      <selection activeCell="E94" sqref="E94"/>
    </sheetView>
  </sheetViews>
  <sheetFormatPr defaultRowHeight="15" x14ac:dyDescent="0.25"/>
  <cols>
    <col min="1" max="1" width="13" style="8" customWidth="1"/>
    <col min="2" max="2" width="13.140625" style="4" customWidth="1"/>
    <col min="4" max="4" width="23.5703125" customWidth="1"/>
    <col min="5" max="5" width="12.42578125" bestFit="1" customWidth="1"/>
    <col min="6" max="6" width="14" bestFit="1" customWidth="1"/>
    <col min="8" max="8" width="9.140625" style="2"/>
    <col min="9" max="9" width="10.7109375" style="2" customWidth="1"/>
    <col min="10" max="10" width="12" style="2" customWidth="1"/>
  </cols>
  <sheetData>
    <row r="1" spans="1:10" x14ac:dyDescent="0.25">
      <c r="A1" t="s">
        <v>17</v>
      </c>
      <c r="B1"/>
    </row>
    <row r="2" spans="1:10" x14ac:dyDescent="0.25">
      <c r="A2" s="1" t="s">
        <v>107</v>
      </c>
      <c r="B2"/>
    </row>
    <row r="3" spans="1:10" x14ac:dyDescent="0.25">
      <c r="A3"/>
      <c r="B3"/>
    </row>
    <row r="4" spans="1:10" x14ac:dyDescent="0.25">
      <c r="A4" s="13" t="s">
        <v>33</v>
      </c>
      <c r="B4"/>
    </row>
    <row r="5" spans="1:10" x14ac:dyDescent="0.25">
      <c r="A5" s="25">
        <v>10</v>
      </c>
      <c r="B5" t="s">
        <v>42</v>
      </c>
    </row>
    <row r="6" spans="1:10" x14ac:dyDescent="0.25">
      <c r="A6">
        <f>СЭД_ВСЕГО[СЭД ВСЕГО]-COUNTA(СЭД_ВСЕГО_без_пустых[Номер документа])</f>
        <v>1</v>
      </c>
      <c r="B6" t="s">
        <v>34</v>
      </c>
    </row>
    <row r="7" spans="1:10" x14ac:dyDescent="0.25">
      <c r="A7" s="14">
        <v>16728</v>
      </c>
      <c r="B7"/>
    </row>
    <row r="10" spans="1:10" x14ac:dyDescent="0.25">
      <c r="A10" s="8" t="s">
        <v>21</v>
      </c>
      <c r="B10" s="4" t="s">
        <v>20</v>
      </c>
      <c r="D10" t="s">
        <v>18</v>
      </c>
      <c r="E10" t="s">
        <v>22</v>
      </c>
      <c r="F10" t="s">
        <v>32</v>
      </c>
      <c r="H10" s="2" t="s">
        <v>49</v>
      </c>
      <c r="I10" s="2" t="s">
        <v>50</v>
      </c>
      <c r="J10" s="2" t="s">
        <v>48</v>
      </c>
    </row>
    <row r="11" spans="1:10" x14ac:dyDescent="0.25">
      <c r="A11" s="10">
        <v>2020</v>
      </c>
      <c r="B11" s="5">
        <v>43831</v>
      </c>
      <c r="D11" t="s">
        <v>55</v>
      </c>
      <c r="E11" t="s">
        <v>19</v>
      </c>
      <c r="F11" t="s">
        <v>31</v>
      </c>
      <c r="H11" s="2">
        <v>0</v>
      </c>
      <c r="I11" s="2">
        <v>1</v>
      </c>
      <c r="J11" s="2" t="s">
        <v>43</v>
      </c>
    </row>
    <row r="12" spans="1:10" x14ac:dyDescent="0.25">
      <c r="A12" s="10"/>
      <c r="B12" s="5">
        <v>43832</v>
      </c>
      <c r="D12" t="s">
        <v>56</v>
      </c>
      <c r="E12" t="s">
        <v>23</v>
      </c>
      <c r="F12" t="s">
        <v>30</v>
      </c>
      <c r="H12" s="2">
        <v>1</v>
      </c>
      <c r="I12" s="2">
        <v>2</v>
      </c>
      <c r="J12" s="15" t="s">
        <v>44</v>
      </c>
    </row>
    <row r="13" spans="1:10" x14ac:dyDescent="0.25">
      <c r="A13" s="10"/>
      <c r="B13" s="5">
        <v>43833</v>
      </c>
      <c r="D13" t="s">
        <v>57</v>
      </c>
      <c r="E13" t="s">
        <v>23</v>
      </c>
      <c r="F13" t="s">
        <v>30</v>
      </c>
      <c r="H13" s="2">
        <v>2</v>
      </c>
      <c r="I13" s="2">
        <v>4</v>
      </c>
      <c r="J13" s="15" t="s">
        <v>45</v>
      </c>
    </row>
    <row r="14" spans="1:10" x14ac:dyDescent="0.25">
      <c r="A14" s="10"/>
      <c r="B14" s="5">
        <v>43834</v>
      </c>
      <c r="D14" t="s">
        <v>58</v>
      </c>
      <c r="E14" t="s">
        <v>25</v>
      </c>
      <c r="F14" t="s">
        <v>30</v>
      </c>
      <c r="H14" s="2">
        <v>4</v>
      </c>
      <c r="I14" s="2">
        <v>8</v>
      </c>
      <c r="J14" s="15" t="s">
        <v>46</v>
      </c>
    </row>
    <row r="15" spans="1:10" x14ac:dyDescent="0.25">
      <c r="A15" s="10"/>
      <c r="B15" s="5">
        <v>43835</v>
      </c>
      <c r="D15" t="s">
        <v>59</v>
      </c>
      <c r="E15" t="s">
        <v>28</v>
      </c>
      <c r="F15" t="s">
        <v>30</v>
      </c>
      <c r="H15" s="2">
        <v>8</v>
      </c>
      <c r="I15" s="2">
        <v>24</v>
      </c>
      <c r="J15" s="15" t="s">
        <v>47</v>
      </c>
    </row>
    <row r="16" spans="1:10" x14ac:dyDescent="0.25">
      <c r="A16" s="10"/>
      <c r="B16" s="5">
        <v>43836</v>
      </c>
      <c r="D16" t="s">
        <v>60</v>
      </c>
      <c r="E16" t="s">
        <v>19</v>
      </c>
      <c r="F16" t="s">
        <v>31</v>
      </c>
      <c r="H16" s="2">
        <v>24</v>
      </c>
      <c r="I16" s="2">
        <v>1000000</v>
      </c>
      <c r="J16" s="15" t="s">
        <v>54</v>
      </c>
    </row>
    <row r="17" spans="1:6" x14ac:dyDescent="0.25">
      <c r="A17" s="10"/>
      <c r="B17" s="5">
        <v>43837</v>
      </c>
      <c r="D17" t="s">
        <v>61</v>
      </c>
      <c r="E17" t="s">
        <v>25</v>
      </c>
      <c r="F17" t="s">
        <v>31</v>
      </c>
    </row>
    <row r="18" spans="1:6" x14ac:dyDescent="0.25">
      <c r="A18" s="10"/>
      <c r="B18" s="5">
        <v>43838</v>
      </c>
      <c r="D18" t="s">
        <v>62</v>
      </c>
      <c r="E18" t="s">
        <v>19</v>
      </c>
      <c r="F18" t="s">
        <v>31</v>
      </c>
    </row>
    <row r="19" spans="1:6" x14ac:dyDescent="0.25">
      <c r="A19" s="10"/>
      <c r="B19" s="5">
        <v>43853</v>
      </c>
      <c r="D19" t="s">
        <v>63</v>
      </c>
      <c r="E19" t="s">
        <v>23</v>
      </c>
      <c r="F19" t="s">
        <v>31</v>
      </c>
    </row>
    <row r="20" spans="1:6" x14ac:dyDescent="0.25">
      <c r="A20" s="10"/>
      <c r="B20" s="5">
        <v>43898</v>
      </c>
      <c r="D20" t="s">
        <v>64</v>
      </c>
      <c r="E20" t="s">
        <v>25</v>
      </c>
      <c r="F20" t="s">
        <v>30</v>
      </c>
    </row>
    <row r="21" spans="1:6" x14ac:dyDescent="0.25">
      <c r="A21" s="10"/>
      <c r="B21" s="5">
        <v>43952</v>
      </c>
      <c r="D21" t="s">
        <v>65</v>
      </c>
      <c r="E21" t="s">
        <v>23</v>
      </c>
      <c r="F21" t="s">
        <v>30</v>
      </c>
    </row>
    <row r="22" spans="1:6" x14ac:dyDescent="0.25">
      <c r="A22" s="10"/>
      <c r="B22" s="5">
        <v>43975</v>
      </c>
      <c r="D22" t="s">
        <v>66</v>
      </c>
      <c r="E22" t="s">
        <v>23</v>
      </c>
      <c r="F22" t="s">
        <v>31</v>
      </c>
    </row>
    <row r="23" spans="1:6" x14ac:dyDescent="0.25">
      <c r="A23" s="10"/>
      <c r="B23" s="5">
        <v>43994</v>
      </c>
      <c r="D23" t="s">
        <v>67</v>
      </c>
      <c r="E23" t="s">
        <v>25</v>
      </c>
      <c r="F23" t="s">
        <v>30</v>
      </c>
    </row>
    <row r="24" spans="1:6" x14ac:dyDescent="0.25">
      <c r="A24" s="10"/>
      <c r="B24" s="5">
        <v>44043</v>
      </c>
      <c r="D24" t="s">
        <v>68</v>
      </c>
      <c r="E24" t="s">
        <v>23</v>
      </c>
      <c r="F24" t="s">
        <v>30</v>
      </c>
    </row>
    <row r="25" spans="1:6" x14ac:dyDescent="0.25">
      <c r="A25" s="10"/>
      <c r="B25" s="5">
        <v>44073</v>
      </c>
      <c r="D25" t="s">
        <v>69</v>
      </c>
      <c r="E25" t="s">
        <v>26</v>
      </c>
      <c r="F25" t="s">
        <v>31</v>
      </c>
    </row>
    <row r="26" spans="1:6" x14ac:dyDescent="0.25">
      <c r="A26" s="10"/>
      <c r="B26" s="5">
        <v>44139</v>
      </c>
      <c r="D26" t="s">
        <v>70</v>
      </c>
      <c r="E26" t="s">
        <v>25</v>
      </c>
      <c r="F26" t="s">
        <v>30</v>
      </c>
    </row>
    <row r="27" spans="1:6" x14ac:dyDescent="0.25">
      <c r="A27" s="10"/>
      <c r="B27" s="5">
        <v>44141</v>
      </c>
      <c r="D27" t="s">
        <v>71</v>
      </c>
      <c r="E27" t="s">
        <v>25</v>
      </c>
      <c r="F27" t="s">
        <v>31</v>
      </c>
    </row>
    <row r="28" spans="1:6" x14ac:dyDescent="0.25">
      <c r="A28" s="11">
        <v>2021</v>
      </c>
      <c r="B28" s="6">
        <v>44197</v>
      </c>
      <c r="D28" t="s">
        <v>72</v>
      </c>
      <c r="E28" t="s">
        <v>26</v>
      </c>
      <c r="F28" t="s">
        <v>30</v>
      </c>
    </row>
    <row r="29" spans="1:6" x14ac:dyDescent="0.25">
      <c r="A29" s="11"/>
      <c r="B29" s="6">
        <v>44198</v>
      </c>
      <c r="D29" t="s">
        <v>73</v>
      </c>
      <c r="E29" t="s">
        <v>24</v>
      </c>
      <c r="F29" t="s">
        <v>31</v>
      </c>
    </row>
    <row r="30" spans="1:6" x14ac:dyDescent="0.25">
      <c r="A30" s="11"/>
      <c r="B30" s="6">
        <v>44199</v>
      </c>
      <c r="D30" t="s">
        <v>74</v>
      </c>
      <c r="E30" t="s">
        <v>23</v>
      </c>
      <c r="F30" t="s">
        <v>30</v>
      </c>
    </row>
    <row r="31" spans="1:6" x14ac:dyDescent="0.25">
      <c r="A31" s="11"/>
      <c r="B31" s="6">
        <v>44200</v>
      </c>
      <c r="D31" t="s">
        <v>75</v>
      </c>
      <c r="E31" t="s">
        <v>25</v>
      </c>
      <c r="F31" t="s">
        <v>30</v>
      </c>
    </row>
    <row r="32" spans="1:6" x14ac:dyDescent="0.25">
      <c r="A32" s="11"/>
      <c r="B32" s="6">
        <v>44201</v>
      </c>
      <c r="D32" t="s">
        <v>76</v>
      </c>
      <c r="E32" t="s">
        <v>25</v>
      </c>
      <c r="F32" t="s">
        <v>30</v>
      </c>
    </row>
    <row r="33" spans="1:6" x14ac:dyDescent="0.25">
      <c r="A33" s="11"/>
      <c r="B33" s="6">
        <v>44202</v>
      </c>
      <c r="D33" t="s">
        <v>77</v>
      </c>
      <c r="E33" t="s">
        <v>25</v>
      </c>
      <c r="F33" t="s">
        <v>30</v>
      </c>
    </row>
    <row r="34" spans="1:6" x14ac:dyDescent="0.25">
      <c r="A34" s="11"/>
      <c r="B34" s="6">
        <v>44203</v>
      </c>
      <c r="D34" t="s">
        <v>78</v>
      </c>
      <c r="E34" t="s">
        <v>25</v>
      </c>
      <c r="F34" t="s">
        <v>30</v>
      </c>
    </row>
    <row r="35" spans="1:6" x14ac:dyDescent="0.25">
      <c r="A35" s="11"/>
      <c r="B35" s="6">
        <v>44204</v>
      </c>
      <c r="D35" t="s">
        <v>79</v>
      </c>
      <c r="E35" t="s">
        <v>25</v>
      </c>
      <c r="F35" t="s">
        <v>30</v>
      </c>
    </row>
    <row r="36" spans="1:6" x14ac:dyDescent="0.25">
      <c r="A36" s="11"/>
      <c r="B36" s="6">
        <v>44219</v>
      </c>
      <c r="D36" t="s">
        <v>80</v>
      </c>
      <c r="E36" t="s">
        <v>27</v>
      </c>
      <c r="F36" t="s">
        <v>31</v>
      </c>
    </row>
    <row r="37" spans="1:6" x14ac:dyDescent="0.25">
      <c r="A37" s="11"/>
      <c r="B37" s="6">
        <v>44263</v>
      </c>
      <c r="D37" t="s">
        <v>81</v>
      </c>
      <c r="E37" t="s">
        <v>24</v>
      </c>
      <c r="F37" t="s">
        <v>30</v>
      </c>
    </row>
    <row r="38" spans="1:6" x14ac:dyDescent="0.25">
      <c r="A38" s="11"/>
      <c r="B38" s="6">
        <v>44317</v>
      </c>
      <c r="D38" t="s">
        <v>82</v>
      </c>
      <c r="E38" t="s">
        <v>24</v>
      </c>
      <c r="F38" t="s">
        <v>30</v>
      </c>
    </row>
    <row r="39" spans="1:6" x14ac:dyDescent="0.25">
      <c r="A39" s="11"/>
      <c r="B39" s="6">
        <v>44329</v>
      </c>
      <c r="D39" t="s">
        <v>83</v>
      </c>
      <c r="E39" t="s">
        <v>24</v>
      </c>
      <c r="F39" t="s">
        <v>30</v>
      </c>
    </row>
    <row r="40" spans="1:6" x14ac:dyDescent="0.25">
      <c r="A40" s="11"/>
      <c r="B40" s="6">
        <v>44359</v>
      </c>
      <c r="D40" t="s">
        <v>84</v>
      </c>
      <c r="E40" t="s">
        <v>27</v>
      </c>
      <c r="F40" t="s">
        <v>30</v>
      </c>
    </row>
    <row r="41" spans="1:6" x14ac:dyDescent="0.25">
      <c r="A41" s="11"/>
      <c r="B41" s="6">
        <v>44397</v>
      </c>
      <c r="D41" t="s">
        <v>85</v>
      </c>
      <c r="E41" t="s">
        <v>27</v>
      </c>
      <c r="F41" t="s">
        <v>30</v>
      </c>
    </row>
    <row r="42" spans="1:6" x14ac:dyDescent="0.25">
      <c r="A42" s="11"/>
      <c r="B42" s="6">
        <v>44438</v>
      </c>
      <c r="D42" t="s">
        <v>86</v>
      </c>
      <c r="E42" t="s">
        <v>28</v>
      </c>
      <c r="F42" t="s">
        <v>30</v>
      </c>
    </row>
    <row r="43" spans="1:6" x14ac:dyDescent="0.25">
      <c r="A43" s="11"/>
      <c r="B43" s="6">
        <v>44504</v>
      </c>
      <c r="D43" t="s">
        <v>87</v>
      </c>
      <c r="E43" t="s">
        <v>25</v>
      </c>
      <c r="F43" t="s">
        <v>30</v>
      </c>
    </row>
    <row r="44" spans="1:6" x14ac:dyDescent="0.25">
      <c r="A44" s="11"/>
      <c r="B44" s="6">
        <v>44506</v>
      </c>
      <c r="D44" t="s">
        <v>88</v>
      </c>
      <c r="E44" t="s">
        <v>27</v>
      </c>
      <c r="F44" t="s">
        <v>30</v>
      </c>
    </row>
    <row r="45" spans="1:6" x14ac:dyDescent="0.25">
      <c r="A45" s="9">
        <v>2022</v>
      </c>
      <c r="B45" s="7">
        <v>44562</v>
      </c>
      <c r="D45" t="s">
        <v>89</v>
      </c>
      <c r="E45" t="s">
        <v>29</v>
      </c>
      <c r="F45" t="s">
        <v>31</v>
      </c>
    </row>
    <row r="46" spans="1:6" x14ac:dyDescent="0.25">
      <c r="A46" s="9"/>
      <c r="B46" s="7">
        <v>44563</v>
      </c>
      <c r="D46" t="s">
        <v>90</v>
      </c>
      <c r="E46" t="s">
        <v>29</v>
      </c>
      <c r="F46" t="s">
        <v>30</v>
      </c>
    </row>
    <row r="47" spans="1:6" x14ac:dyDescent="0.25">
      <c r="A47" s="9"/>
      <c r="B47" s="7">
        <v>44564</v>
      </c>
      <c r="D47" t="s">
        <v>91</v>
      </c>
      <c r="E47" t="s">
        <v>25</v>
      </c>
      <c r="F47" t="s">
        <v>31</v>
      </c>
    </row>
    <row r="48" spans="1:6" x14ac:dyDescent="0.25">
      <c r="A48" s="9"/>
      <c r="B48" s="7">
        <v>44565</v>
      </c>
      <c r="D48" t="s">
        <v>92</v>
      </c>
      <c r="E48" t="s">
        <v>29</v>
      </c>
      <c r="F48" t="s">
        <v>30</v>
      </c>
    </row>
    <row r="49" spans="1:6" x14ac:dyDescent="0.25">
      <c r="A49" s="9"/>
      <c r="B49" s="7">
        <v>44566</v>
      </c>
      <c r="D49" t="s">
        <v>93</v>
      </c>
      <c r="E49" t="s">
        <v>25</v>
      </c>
      <c r="F49" t="s">
        <v>30</v>
      </c>
    </row>
    <row r="50" spans="1:6" x14ac:dyDescent="0.25">
      <c r="A50" s="9"/>
      <c r="B50" s="7">
        <v>44567</v>
      </c>
      <c r="D50" t="s">
        <v>94</v>
      </c>
      <c r="E50" t="s">
        <v>25</v>
      </c>
      <c r="F50" t="s">
        <v>30</v>
      </c>
    </row>
    <row r="51" spans="1:6" x14ac:dyDescent="0.25">
      <c r="A51" s="9"/>
      <c r="B51" s="7">
        <v>44568</v>
      </c>
      <c r="D51" t="s">
        <v>95</v>
      </c>
      <c r="E51" t="s">
        <v>29</v>
      </c>
      <c r="F51" t="s">
        <v>30</v>
      </c>
    </row>
    <row r="52" spans="1:6" x14ac:dyDescent="0.25">
      <c r="A52" s="9"/>
      <c r="B52" s="7">
        <v>44569</v>
      </c>
      <c r="D52" t="s">
        <v>96</v>
      </c>
      <c r="E52" t="s">
        <v>29</v>
      </c>
      <c r="F52" t="s">
        <v>30</v>
      </c>
    </row>
    <row r="53" spans="1:6" x14ac:dyDescent="0.25">
      <c r="A53" s="9"/>
      <c r="B53" s="7">
        <v>44584</v>
      </c>
      <c r="D53" t="s">
        <v>97</v>
      </c>
      <c r="E53" t="s">
        <v>23</v>
      </c>
      <c r="F53" t="s">
        <v>30</v>
      </c>
    </row>
    <row r="54" spans="1:6" x14ac:dyDescent="0.25">
      <c r="A54" s="9"/>
      <c r="B54" s="7">
        <v>44628</v>
      </c>
      <c r="D54" t="s">
        <v>98</v>
      </c>
      <c r="E54" t="s">
        <v>28</v>
      </c>
      <c r="F54" t="s">
        <v>31</v>
      </c>
    </row>
    <row r="55" spans="1:6" x14ac:dyDescent="0.25">
      <c r="A55" s="9"/>
      <c r="B55" s="7">
        <v>44682</v>
      </c>
      <c r="D55" t="s">
        <v>99</v>
      </c>
      <c r="E55" t="s">
        <v>28</v>
      </c>
      <c r="F55" t="s">
        <v>30</v>
      </c>
    </row>
    <row r="56" spans="1:6" x14ac:dyDescent="0.25">
      <c r="A56" s="9"/>
      <c r="B56" s="7">
        <v>44683</v>
      </c>
      <c r="D56" t="s">
        <v>100</v>
      </c>
      <c r="E56" t="s">
        <v>26</v>
      </c>
      <c r="F56" t="s">
        <v>30</v>
      </c>
    </row>
    <row r="57" spans="1:6" x14ac:dyDescent="0.25">
      <c r="A57" s="9"/>
      <c r="B57" s="7">
        <v>44690</v>
      </c>
      <c r="D57" t="s">
        <v>101</v>
      </c>
      <c r="E57" t="s">
        <v>25</v>
      </c>
      <c r="F57" t="s">
        <v>30</v>
      </c>
    </row>
    <row r="58" spans="1:6" x14ac:dyDescent="0.25">
      <c r="A58" s="9"/>
      <c r="B58" s="7">
        <v>44724</v>
      </c>
      <c r="D58" t="s">
        <v>102</v>
      </c>
      <c r="E58" t="s">
        <v>23</v>
      </c>
      <c r="F58" t="s">
        <v>30</v>
      </c>
    </row>
    <row r="59" spans="1:6" x14ac:dyDescent="0.25">
      <c r="A59" s="9"/>
      <c r="B59" s="7">
        <v>44751</v>
      </c>
      <c r="D59" t="s">
        <v>103</v>
      </c>
      <c r="E59" t="s">
        <v>26</v>
      </c>
      <c r="F59" t="s">
        <v>30</v>
      </c>
    </row>
    <row r="60" spans="1:6" x14ac:dyDescent="0.25">
      <c r="A60" s="9"/>
      <c r="B60" s="7">
        <v>44803</v>
      </c>
      <c r="D60" t="s">
        <v>104</v>
      </c>
      <c r="E60" t="s">
        <v>29</v>
      </c>
      <c r="F60" t="s">
        <v>31</v>
      </c>
    </row>
    <row r="61" spans="1:6" x14ac:dyDescent="0.25">
      <c r="A61" s="9"/>
      <c r="B61" s="7">
        <v>44869</v>
      </c>
      <c r="D61" t="s">
        <v>105</v>
      </c>
      <c r="E61" t="s">
        <v>29</v>
      </c>
      <c r="F61" t="s">
        <v>30</v>
      </c>
    </row>
    <row r="62" spans="1:6" x14ac:dyDescent="0.25">
      <c r="A62" s="9"/>
      <c r="B62" s="7">
        <v>44871</v>
      </c>
      <c r="D62" t="s">
        <v>106</v>
      </c>
      <c r="E62" t="s">
        <v>26</v>
      </c>
      <c r="F62" t="s">
        <v>30</v>
      </c>
    </row>
  </sheetData>
  <pageMargins left="0.7" right="0.7" top="0.75" bottom="0.75" header="0.3" footer="0.3"/>
  <tableParts count="5">
    <tablePart r:id="rId1"/>
    <tablePart r:id="rId2"/>
    <tablePart r:id="rId3"/>
    <tablePart r:id="rId4"/>
    <tablePart r:id="rId5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f e e a 7 0 2 b - b 0 1 c - 4 4 7 8 - a b a 2 - 3 6 b d c e 8 1 a 6 b a "   x m l n s = " h t t p : / / s c h e m a s . m i c r o s o f t . c o m / D a t a M a s h u p " > A A A A A P Q J A A B Q S w M E F A A C A A g A B r A m V S 2 n d / S o A A A A + A A A A B I A H A B D b 2 5 m a W c v U G F j a 2 F n Z S 5 4 b W w g o h g A K K A U A A A A A A A A A A A A A A A A A A A A A A A A A A A A h Y 9 B D o I w F E S v Q r q n v 6 1 K l H z K w q 0 k R q N x S 7 B C I x R D i 3 A 3 F x 7 J K 0 i i q D u X M 3 m T v H n c 7 h j 3 V e l d V W N 1 b S L C K S O e M l l 9 1 C a P S O t O / p z E E t d p d k 5 z 5 Q 2 w s W F v d U Q K 5 y 4 h Q N d 1 t J v Q u s l B M M b h k K y 2 W a G q 1 N f G u t R k i n x W x / 8 r I n H / k p G C B p z O + E L Q a c A R x h o T b b 6 I G I w p Q / g p c d m W r m 2 U b F p / s 0 M Y I 8 L 7 h X w C U E s D B B Q A A g A I A A a w J l U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G s C Z V O 3 R o G O o G A A B S L g A A E w A c A E Z v c m 1 1 b G F z L 1 N l Y 3 R p b 2 4 x L m 0 g o h g A K K A U A A A A A A A A A A A A A A A A A A A A A A A A A A A A 7 V p t a x t H E P 4 u 8 H 9 Y z t D o q K L o 1 K R 2 S R x I n Y T Q l 6 T E L q E I E c 7 W G o u c 7 s z p l M Q I g 1 / a p N Q u p k k K J r R 2 Q v u 1 I D t W r P g l / g t 7 / 6 i z u 2 f d n q Q 7 3 Z 2 u x C U O O F 7 v z s 4 8 M z s z O y N t F U 9 b Z U N H E / y 3 c n k o N Z S q z q o m L q F h i b w m / 5 A X i D y D w e / k O d l E Z J s 0 y R 4 i x / a K v W Q v 2 6 v 2 T x I a Q x q 2 h l I I / p E N O k 3 e 2 0 / J E W m R f V i 7 8 X g a a 9 l 7 h v l g y j A e p G + W N Z w d N 3 Q L 6 1 Y 1 z R f H a 6 Y J f 7 Z p 5 H r h t l r B Y x I l l o o L B Y e + W M 8 t F M g W y F 6 2 1 x B w t 3 8 k D f K O H N g r R V n O c A g U N q w v k v d k n 7 S Q v U T R L g K Y Q 4 B + x H 6 O 7 F V y S D e 3 Y O u a Q 3 x I F Z l U p w D e B N b A H n e N R 9 V 0 p 0 I Z h N X p W Z Q u f F 3 W S 0 X Y I U 3 M Y m x J M l L 1 E k x T 3 G y a P A M h b + x F e 4 X s A Z C G J A J 8 w e b f A M M m g s E u a H H Q R g Z T T C R M b d t P 7 N V O X O O G V q v o 1 X R 8 R T N 1 6 b p q q d K C A O k V Y N g j O 6 Q J N E f M w q v k H b J / Z c A Y R 3 s Z s V 1 t O D c e z 4 H S b M w x p S O r l k E c S Q b V J c 5 D o X N 8 m H e H n 7 n D i + 7 w k j v 8 3 B 2 O u M N R d / i F O 1 R y w l i Q p w g C F U G i I o h U B J m K I F Q R p C q C W E W Q m x f k 5 k U 9 B b l 5 Q W 5 e k J s X 5 O Y F u f k R a e H M e A M Y T w i B L X D M H U h p P w v + C j H R A G + m H g u L N N B c / / / O N C q G h W 9 h t Y R N F o / h g y i D C s 7 2 a 5 o 2 M a 1 q q l k d s 8 w a L s Z N E 0 p A n g i p G e Q F 8 i f N E F Q B B P I g s 4 B c B z j k s A z N a 3 T R X i I t e 9 2 P 5 G + y Q T Y z f P W A v A W R 7 9 l t s c Z W X 5 A G p f T n 3 y K 7 f o s v w b B 0 9 z 6 s U g P A r 1 1 m 7 b e g D E 3 Q T U Y G S Z s c M + E w B + R N m v 7 Y y h a j b j J b A i w E / w G S H d i 5 Z 6 8 w i l f 0 h g P B L G F S Y V z M G 2 D W Y K M d L s p e 9 2 h z L s L G c x 6 3 2 4 C T 8 K Z s c J l l Q H R M c 7 q 9 D k x X m c L C D T V p q n p 1 x j A r / J A n 5 + d w N X L 2 p V F U r / e 3 i Q X c U U m 1 s F W u Y J Z t Y m o d y K r n i X v p Y Y O E 9 f P f T 0 g n 5 m M n v Q + y f q M w O C / Q V N A I L u 4 W O H W D + R U A 7 X X J R z u E d g k Q b L g i u n I V 6 T V N k / u A f c 3 N 5 V d 9 R F O v D W 4 4 7 i F 1 4 3 b M s 0 N d C e S 5 B u K B 7 u u V v v g d j b n 3 B S U L p s s k f m x l v 8 T A F 1 / H W r l S t r C Z v g + u c A H c g H u I B S Q L 3 l T O L A Q q Q x q A m F i n 7 A X s / j X W X W y Y k M 6 F 5 B m o + 0 e Q M u P G e s L J d s F z M a 5 A J 3 I A 8 4 t t G u d Y H L R O P A g H e 7 0 2 p 5 W n I Z W 4 t W p k L w m n 1 E v Y c c w P O 5 g 4 1 C U Q J u m H t k a G R l x o f E L + 9 U T X J p j j F 7 a r J Q C G k m K L + h p o s s u b J S 4 W / L C t w m 1 c t X D p K 6 O s B y d d 1 h C E B w o X A + t 9 R N k t x q I T U Y v S S t 3 E I J C i o l 1 d 9 h s 8 Y 9 2 p Q Z a J 2 h 7 1 Y B v c L E U 2 p B 9 2 P 0 1 7 z W c V b y y B k b e B Y o d X C s h N Z z C i 0 J r U t c Q 7 x l X q W q n k K h P X R C c Z D P S 7 D 2 g o 3 R p i 5 n B k o 7 R y f k T u P m K U H p V P L o n y D C q E 9 p f i W K G X W Y r I m s U 6 G k V Y q 2 J a p k P S U O f v z N z D + E H f 2 z 4 D G + a z 3 x p 6 S Z 2 X P 1 U E A / 8 V u r + / i y v G Q y x c P T H O J h M t w G P 4 B z 3 n b S d P N s k z x v 4 Q c m d X s H u 8 o 6 8 V R D d g k L a z 0 L M 4 z M E F Z H S B e Q X q s Z g T / S B 9 u 1 a Z w m b 2 J v R X a X q K k 1 A 7 Z i c N W k e E O E b p 1 i 1 J / i T G v k p F k u W r y k g u h 1 L 0 w 6 A P C e N K / m I u J 6 c M M / V h r X E a T D F y 8 Z K c Y p G d 4 5 G t B H n 3 c 1 Y f B f t y 5 J C g v s 0 Y I 2 G K + S v L M j 9 g 1 e y r j x y E + g / Y u m S v 2 0 + i I v e q S 3 G 2 W f X G C h n O m o 0 E N m q V p Q Q V 4 y E 0 / w h K 8 s Q / x R j k / h 0 w b f e I D B 8 n T O L D l h C 1 s t O d J t o 5 K A N 2 U s K N H o 9 J q F Z D S a T X O L F f Z 6 8 x 8 G d G 8 X q Q r u M M 2 4 M o X U 1 I T P c 7 r c 2 J k l R 3 0 j 7 x D 9 a d d B 1 y E p 0 J D 1 q H 9 W C t y X A C f h S r a 4 n / M W D 8 h k Y Z v K N x c 0 g i K S T B L i f Y 0 / q b R n S p / 7 D N G e T c f e r t g V h G a o 5 O J f i w L d W p B B + q E T u V y G O 1 b 8 F B G j n W h S L V n e p s 3 + K r G r K z i 6 i U 1 x I d R X U v N Z z O L h k 9 f G s H + q 0 z v S x p L 7 X q V 5 S F s A K r H v x b N F p 0 O a s n d L y 4 c r 6 2 S a K g 6 v j 2 K 1 o N 5 b W D i A z w b o K x 2 V X I r w t u e v r k y q m a A t b l o V R Z j 6 W I + P a r u x g K 9 c r L 9 y F X j 7 J Q e N a V w N c g X e + 0 6 j 2 L T m 8 3 4 T F V g G i P Z Z i x B r Q G N 7 h g A R d J J 7 c + L / L O X t + d v b 4 7 e 3 1 3 9 v r u f 2 q 8 s 9 d 3 E V 7 f d V g L A D x l n w s 3 P J h O U p L Q h B u P x o 2 a b s V 4 I O a 9 I k M I v f w v U E s B A i 0 A F A A C A A g A B r A m V S 2 n d / S o A A A A + A A A A B I A A A A A A A A A A A A A A A A A A A A A A E N v b m Z p Z y 9 Q Y W N r Y W d l L n h t b F B L A Q I t A B Q A A g A I A A a w J l U P y u m r p A A A A O k A A A A T A A A A A A A A A A A A A A A A A P Q A A A B b Q 2 9 u d G V u d F 9 U e X B l c 1 0 u e G 1 s U E s B A i 0 A F A A C A A g A B r A m V T t 0 a B j q B g A A U i 4 A A B M A A A A A A A A A A A A A A A A A 5 Q E A A E Z v c m 1 1 b G F z L 1 N l Y 3 R p b 2 4 x L m 1 Q S w U G A A A A A A M A A w D C A A A A H A k A A A A A E A E A A O + 7 v z w / e G 1 s I H Z l c n N p b 2 4 9 I j E u M C I g Z W 5 j b 2 R p b m c 9 I n V 0 Z i 0 4 I j 8 + P F B l c m 1 p c 3 N p b 2 5 M a X N 0 I H h t b G 5 z O n h z a T 0 i a H R 0 c D o v L 3 d 3 d y 5 3 M y 5 v c m c v M j A w M S 9 Y T U x T Y 2 h l b W E t a W 5 z d G F u Y 2 U i I H h t b G 5 z O n h z Z D 0 i a H R 0 c D o v L 3 d 3 d y 5 3 M y 5 v c m c v M j A w M S 9 Y T U x T Y 2 h l b W E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m m c A A A A A A A B 4 Z w A A 7 7 u / P D 9 4 b W w g d m V y c 2 l v b j 0 i M S 4 w I i B l b m N v Z G l u Z z 0 i d X R m L T g i P z 4 8 T G 9 j Y W x Q Y W N r Y W d l T W V 0 Y W R h d G F G a W x l I H h t b G 5 z O n h z a T 0 i a H R 0 c D o v L 3 d 3 d y 5 3 M y 5 v c m c v M j A w M S 9 Y T U x T Y 2 h l b W E t a W 5 z d G F u Y 2 U i I H h t b G 5 z O n h z Z D 0 i a H R 0 c D o v L 3 d 3 d y 5 3 M y 5 v c m c v M j A w M S 9 Y T U x T Y 2 h l b W E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J U Q w J U J G J U Q x J T g w J U Q w J U I w J U Q w J U I 3 J U Q w J U I 0 J U Q w J U J E J U Q w J U I 4 J U Q w J U J B J U Q w J U I 4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A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P Q n d C w 0 L L Q u N C z 0 L D R h t C 4 0 Y 8 i I C 8 + P E V u d H J 5 I F R 5 c G U 9 I k Z p b G x l Z E N v b X B s Z X R l U m V z d W x 0 V G 9 X b 3 J r c 2 h l Z X Q i I F Z h b H V l P S J s M C I g L z 4 8 R W 5 0 c n k g V H l w Z T 0 i Q W R k Z W R U b 0 R h d G F N b 2 R l b C I g V m F s d W U 9 I m w w I i A v P j x F b n R y e S B U e X B l P S J G a W x s R X J y b 3 J D b 2 R l I i B W Y W x 1 Z T 0 i c 1 V u a 2 5 v d 2 4 i I C 8 + P E V u d H J 5 I F R 5 c G U 9 I k Z p b G x M Y X N 0 V X B k Y X R l Z C I g V m F s d W U 9 I m Q y M D I y L T A 4 L T I 2 V D A 1 O j A y O j Q z L j Y 3 N D I 4 M j J a I i A v P j x F b n R y e S B U e X B l P S J G a W x s Q 2 9 s d W 1 u V H l w Z X M i I F Z h b H V l P S J z Q U E 9 P S I g L z 4 8 R W 5 0 c n k g V H l w Z T 0 i R m l s b E N v b H V t b k 5 h b W V z I i B W Y W x 1 Z T 0 i c 1 s m c X V v d D v Q n 9 G A 0 L D Q t 9 C 0 0 L 3 Q u N C 6 0 L g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x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/ Q v 9 G A 0 L D Q t 9 C 0 0 L 3 Q u N C 6 0 L g v 0 J j R g d G C 0 L 7 R h 9 C 9 0 L j Q u i 5 7 0 J / R g N C w 0 L f Q t N C 9 0 L j Q u t C 4 L D B 9 J n F 1 b 3 Q 7 X S w m c X V v d D t D b 2 x 1 b W 5 D b 3 V u d C Z x d W 9 0 O z o x L C Z x d W 9 0 O 0 t l e U N v b H V t b k 5 h b W V z J n F 1 b 3 Q 7 O l t d L C Z x d W 9 0 O 0 N v b H V t b k l k Z W 5 0 a X R p Z X M m c X V v d D s 6 W y Z x d W 9 0 O 1 N l Y 3 R p b 2 4 x L 9 C / 0 Y D Q s N C 3 0 L T Q v d C 4 0 L r Q u C / Q m N G B 0 Y L Q v t G H 0 L 3 Q u N C 6 L n v Q n 9 G A 0 L D Q t 9 C 0 0 L 3 Q u N C 6 0 L g s M H 0 m c X V v d D t d L C Z x d W 9 0 O 1 J l b G F 0 a W 9 u c 2 h p c E l u Z m 8 m c X V v d D s 6 W 1 1 9 I i A v P j x F b n R y e S B U e X B l P S J S Z W N v d m V y e V R h c m d l d F N o Z W V 0 I i B W Y W x 1 Z T 0 i c 9 C b 0 L j R g d G C M y I g L z 4 8 R W 5 0 c n k g V H l w Z T 0 i U m V j b 3 Z l c n l U Y X J n Z X R D b 2 x 1 b W 4 i I F Z h b H V l P S J s M S I g L z 4 8 R W 5 0 c n k g V H l w Z T 0 i U m V j b 3 Z l c n l U Y X J n Z X R S b 3 c i I F Z h b H V l P S J s M S I g L z 4 8 L 1 N 0 Y W J s Z U V u d H J p Z X M + P C 9 J d G V t P j x J d G V t P j x J d G V t T G 9 j Y X R p b 2 4 + P E l 0 Z W 1 U e X B l P k Z v c m 1 1 b G E 8 L 0 l 0 Z W 1 U e X B l P j x J d G V t U G F 0 a D 5 T Z W N 0 a W 9 u M S 8 l R D A l Q k Y l R D E l O D A l R D A l Q j A l R D A l Q j c l R D A l Q j Q l R D A l Q k Q l R D A l Q j g l R D A l Q k E l R D A l Q j g v J U Q w J T k 4 J U Q x J T g x J U Q x J T g y J U Q w J U J F J U Q x J T g 3 J U Q w J U J E J U Q w J U I 4 J U Q w J U J B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U J G J U Q x J T g w J U Q w J U I w J U Q w J U I 3 J U Q w J U I 0 J U Q w J U J E J U Q w J U I 4 J U Q w J U J B J U Q w J U I 4 L y V E M C U 5 O C V E M C V C N y V E M C V C Q y V E M C V C N S V E M C V C R C V E M C V C N S V E M C V C R C V E M C V C R C V E M S U 4 Q i V E M C V C O S U y M C V E M S U 4 M i V E M C V C O C V E M C V C R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V B N C V E M C U 5 O C V E M C U 5 R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0 J 3 Q s N C y 0 L j Q s 9 C w 0 Y b Q u N G P I i A v P j x F b n R y e S B U e X B l P S J S Z X N 1 b H R U e X B l I i B W Y W x 1 Z T 0 i c 1 R h Y m x l I i A v P j x F b n R y e S B U e X B l P S J C d W Z m Z X J O Z X h 0 U m V m c m V z a C I g V m F s d W U 9 I m w w I i A v P j x F b n R y e S B U e X B l P S J G a W x s Z W R D b 2 1 w b G V 0 Z V J l c 3 V s d F R v V 2 9 y a 3 N o Z W V 0 I i B W Y W x 1 Z T 0 i b D A i I C 8 + P E V u d H J 5 I F R 5 c G U 9 I k F k Z G V k V G 9 E Y X R h T W 9 k Z W w i I F Z h b H V l P S J s M C I g L z 4 8 R W 5 0 c n k g V H l w Z T 0 i R m l s b E V y c m 9 y Q 2 9 k Z S I g V m F s d W U 9 I n N V b m t u b 3 d u I i A v P j x F b n R y e S B U e X B l P S J G a W x s T G F z d F V w Z G F 0 Z W Q i I F Z h b H V l P S J k M j A y M i 0 w O C 0 y N l Q w N T o y N j o 1 O C 4 2 N z g w O T Y y W i I g L z 4 8 R W 5 0 c n k g V H l w Z T 0 i R m l s b F N 0 Y X R 1 c y I g V m F s d W U 9 I n N D b 2 1 w b G V 0 Z S I g L z 4 8 L 1 N 0 Y W J s Z U V u d H J p Z X M + P C 9 J d G V t P j x J d G V t P j x J d G V t T G 9 j Y X R p b 2 4 + P E l 0 Z W 1 U e X B l P k Z v c m 1 1 b G E 8 L 0 l 0 Z W 1 U e X B l P j x J d G V t U G F 0 a D 5 T Z W N 0 a W 9 u M S 8 l R D A l Q T Q l R D A l O T g l R D A l O U U v J U Q w J T k 4 J U Q x J T g x J U Q x J T g y J U Q w J U J F J U Q x J T g 3 J U Q w J U J E J U Q w J U I 4 J U Q w J U J B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U E x J U Q w J U F E J U Q w J T k 0 J T I w J U Q w J T k y J U Q w J U E x J U Q w J T k 1 J U Q w J T k z J U Q w J T l F J T I w J U Q w J U I x J U Q w J U I 1 J U Q w J U I 3 J T I w J U Q w J U J G J U Q x J T g z J U Q x J T g x J U Q x J T g y J U Q x J T h C J U Q x J T g 1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5 h d m l n Y X R p b 2 5 T d G V w T m F t Z S I g V m F s d W U 9 I n P Q n d C w 0 L L Q u N C z 0 L D R h t C 4 0 Y 8 i I C 8 + P E V u d H J 5 I F R 5 c G U 9 I k 5 h b W V V c G R h d G V k Q W Z 0 Z X J G a W x s I i B W Y W x 1 Z T 0 i b D A i I C 8 + P E V u d H J 5 I F R 5 c G U 9 I l J l c 3 V s d F R 5 c G U i I F Z h b H V l P S J z V G F i b G U i I C 8 + P E V u d H J 5 I F R 5 c G U 9 I k J 1 Z m Z l c k 5 l e H R S Z W Z y Z X N o I i B W Y W x 1 Z T 0 i b D A i I C 8 + P E V u d H J 5 I F R 5 c G U 9 I k Z p b G x U Y X J n Z X Q i I F Z h b H V l P S J z 0 K H Q r d C U X 9 C S 0 K H Q l d C T 0 J 5 f 0 L H Q t d C 3 X 9 C / 0 Y P R g d G C 0 Y v R h S I g L z 4 8 R W 5 0 c n k g V H l w Z T 0 i R m l s b G V k Q 2 9 t c G x l d G V S Z X N 1 b H R U b 1 d v c m t z a G V l d C I g V m F s d W U 9 I m w x I i A v P j x F b n R y e S B U e X B l P S J G a W x s T G F z d F V w Z G F 0 Z W Q i I F Z h b H V l P S J k M j A y M i 0 w O S 0 w N l Q x O D o 1 O D o w N y 4 y O D M 5 N D Y 4 W i I g L z 4 8 R W 5 0 c n k g V H l w Z T 0 i R m l s b E N v b H V t b l R 5 c G V z I i B W Y W x 1 Z T 0 i c 0 F B Q U d C d 0 F B Q U F j Q U F B Q U F B Q W N B Q U F B Q U F B Q T 0 i I C 8 + P E V u d H J 5 I F R 5 c G U 9 I k x v Y W R l Z F R v Q W 5 h b H l z a X N T Z X J 2 a W N l c y I g V m F s d W U 9 I m w w I i A v P j x F b n R y e S B U e X B l P S J R d W V y e U l E I i B W Y W x 1 Z T 0 i c z E 3 N m E w Z D N m L W N k N z M t N D c 2 Y S 0 4 M T E 5 L T Q 3 M j l j O T A 3 N z E y Z i I g L z 4 8 R W 5 0 c n k g V H l w Z T 0 i R m l s b E V y c m 9 y Q 2 9 1 b n Q i I F Z h b H V l P S J s M C I g L z 4 8 R W 5 0 c n k g V H l w Z T 0 i U m V j b 3 Z l c n l U Y X J n Z X R S b 3 c i I F Z h b H V l P S J s N i I g L z 4 8 R W 5 0 c n k g V H l w Z T 0 i U m V j b 3 Z l c n l U Y X J n Z X R D b 2 x 1 b W 4 i I F Z h b H V l P S J s M S I g L z 4 8 R W 5 0 c n k g V H l w Z T 0 i U m V j b 3 Z l c n l U Y X J n Z X R T a G V l d C I g V m F s d W U 9 I n P Q k t C h 0 J X Q k 9 C e I N G B I N C 0 0 L D R g t C w 0 L z Q u C I g L z 4 8 R W 5 0 c n k g V H l w Z T 0 i R m l s b E N v b H V t b k 5 h b W V z I i B W Y W x 1 Z T 0 i c 1 s m c X V v d D v Q n d C + 0 L z Q t d G A I N C 0 0 L 7 Q u t G D 0 L z Q t d C 9 0 Y L Q s C Z x d W 9 0 O y w m c X V v d D v Q k t C 1 0 Y D R g d C 4 0 Y 8 g 0 L T Q v t C 6 0 Y P Q v N C 1 0 L 3 R g t C w J n F 1 b 3 Q 7 L C Z x d W 9 0 O 9 C k 0 J j Q n i w g 0 L T Q v t C 7 0 L b Q v d C + 0 Y H R g t G M J n F 1 b 3 Q 7 L C Z x d W 9 0 O 9 C U 0 L D R g t C w I N C 0 0 L 7 Q u t G D 0 L z Q t d C 9 0 Y L Q s C Z x d W 9 0 O y w m c X V v d D v Q k t C 4 0 L Q g 0 L T Q v t C 6 0 Y P Q v N C 1 0 L 3 R g t C w J n F 1 b 3 Q 7 L C Z x d W 9 0 O 9 C a 0 Y D Q s N G C 0 L r Q v t C 1 I N G B 0 L 7 Q t N C 1 0 Y D Q t t C w 0 L 3 Q u N C 1 J n F 1 b 3 Q 7 L C Z x d W 9 0 O 9 C Y 0 Y H Q v 9 C + 0 L v Q v d C 4 0 Y L Q t d C 7 0 Y w m c X V v d D s s J n F 1 b 3 Q 7 0 J / Q t d G A 0 L X Q t N C w 0 L 3 Q v i D Q v d C w I N C y 0 L j Q t 9 G D J n F 1 b 3 Q 7 L C Z x d W 9 0 O 9 C g 0 L X Q t 9 G D 0 L v R j N G C 0 L D R g i D R g d C + 0 L P Q u 9 C w 0 Y H Q v t C y 0 L D Q v d C 4 0 Y 8 m c X V v d D s s J n F 1 b 3 Q 7 0 J L Q u N C 3 0 L B f 0 J T Q t d C 9 0 Y w g 0 L 3 Q t d C 0 0 L X Q u 9 C 4 I C g x L T c p L C D Q v 9 G A 0 L D Q t 9 C 0 0 L 3 Q u N C 6 I C g 4 K S Z x d W 9 0 O y w m c X V v d D v Q k t C 4 0 L f Q s F / R g N C w 0 L E u 0 L L R g N C 1 0 L z R j y A o M S k g L y D Q v d C 1 I N G A 0 L D Q s S 7 Q s t G A 0 L X Q v N G P I C g w K S Z x d W 9 0 O y w m c X V v d D v Q k 9 C + 0 L Q g 0 J L Q u N C 3 0 L A m c X V v d D s s J n F 1 b 3 Q 7 0 J z Q t d G B 0 Y / R h i D Q k t C 4 0 L f Q s C Z x d W 9 0 O y w m c X V v d D v Q l N C w 0 Y L Q s C B c d T A w M j f Q o N C 1 0 L f R g 9 C 7 0 Y z R g t C w 0 Y I g 0 Y H Q v t C z 0 L v Q s N G B 0 L 7 Q s t C w 0 L 3 Q u N G P X H U w M D I 3 J n F 1 b 3 Q 7 L C Z x d W 9 0 O 9 C h 0 L 7 Q s 9 C 7 X 9 C U 0 L X Q v d G M I N C 9 0 L X Q t N C 1 0 L v Q u C A o M S 0 3 K S w g 0 L / R g N C w 0 L f Q t N C 9 0 L j Q u i A o O C k m c X V v d D s s J n F 1 b 3 Q 7 0 K H Q v t C z 0 L t f 0 Y D Q s N C x L t C y 0 Y D Q t d C 8 0 Y 8 g K D E p I C 8 g 0 L 3 Q t S D R g N C w 0 L E u 0 L L R g N C 1 0 L z R j y A o M C k m c X V v d D s s J n F 1 b 3 Q 7 0 J P Q v t C 0 I N C h 0 L 7 Q s 9 C 7 J n F 1 b 3 Q 7 L C Z x d W 9 0 O 9 C c 0 L X R g d G P 0 Y Y g 0 K H Q v t C z 0 L s m c X V v d D s s J n F 1 b 3 Q 7 0 J 7 R g t C 0 0 L X Q u y Z x d W 9 0 O y w m c X V v d D v Q o d G C 0 L D R g t G D 0 Y E m c X V v d D t d I i A v P j x F b n R y e S B U e X B l P S J G a W x s R X J y b 3 J D b 2 R l I i B W Y W x 1 Z T 0 i c 1 V u a 2 5 v d 2 4 i I C 8 + P E V u d H J 5 I F R 5 c G U 9 I k Z p b G x T d G F 0 d X M i I F Z h b H V l P S J z Q 2 9 t c G x l d G U i I C 8 + P E V u d H J 5 I F R 5 c G U 9 I k Z p b G x D b 3 V u d C I g V m F s d W U 9 I m w 5 I i A v P j x F b n R y e S B U e X B l P S J S Z W x h d G l v b n N o a X B J b m Z v Q 2 9 u d G F p b m V y I i B W Y W x 1 Z T 0 i c 3 s m c X V v d D t j b 2 x 1 b W 5 D b 3 V u d C Z x d W 9 0 O z o y M C w m c X V v d D t r Z X l D b 2 x 1 b W 5 O Y W 1 l c y Z x d W 9 0 O z p b X S w m c X V v d D t x d W V y e V J l b G F 0 a W 9 u c 2 h p c H M m c X V v d D s 6 W 3 s m c X V v d D t r Z X l D b 2 x 1 b W 5 D b 3 V u d C Z x d W 9 0 O z o x L C Z x d W 9 0 O 2 t l e U N v b H V t b i Z x d W 9 0 O z o y L C Z x d W 9 0 O 2 9 0 a G V y S 2 V 5 Q 2 9 s d W 1 u S W R l b n R p d H k m c X V v d D s 6 J n F 1 b 3 Q 7 U 2 V j d G l v b j E v 0 K T Q m N C e L 9 C Y 0 Y H R g t C + 0 Y f Q v d C 4 0 L o u e 9 C k 0 J j Q n i w w f S Z x d W 9 0 O y w m c X V v d D t L Z X l D b 2 x 1 b W 5 D b 3 V u d C Z x d W 9 0 O z o x f V 0 s J n F 1 b 3 Q 7 Y 2 9 s d W 1 u S W R l b n R p d G l l c y Z x d W 9 0 O z p b J n F 1 b 3 Q 7 U 2 V j d G l v b j E v 0 K H Q r d C U I N C S 0 K H Q l d C T 0 J 4 g 0 L H Q t d C 3 I N C / 0 Y P R g d G C 0 Y v R h S / Q o N C w 0 L f Q s t C 1 0 Y D Q v d G D 0 Y L R i 9 C 5 I N G N 0 L v Q t d C 8 0 L X Q v d G C I E R h d G E u e 0 N v b H V t b j E s M H 0 m c X V v d D s s J n F 1 b 3 Q 7 U 2 V j d G l v b j E v 0 K H Q r d C U I N C S 0 K H Q l d C T 0 J 4 g 0 L H Q t d C 3 I N C / 0 Y P R g d G C 0 Y v R h S / Q o N C w 0 L f Q s t C 1 0 Y D Q v d G D 0 Y L R i 9 C 5 I N G N 0 L v Q t d C 8 0 L X Q v d G C I E R h d G E u e 0 N v b H V t b j I s M X 0 m c X V v d D s s J n F 1 b 3 Q 7 U 2 V j d G l v b j E v 0 K H Q r d C U I N C S 0 K H Q l d C T 0 J 4 g 0 L H Q t d C 3 I N C / 0 Y P R g d G C 0 Y v R h S / Q m N C 3 0 L L Q u 9 C 1 0 Y f Q t d C 9 0 L 3 R i 9 C 5 I N C k 0 J j Q n i 5 7 0 K T Q m N C e L C D Q t N C + 0 L v Q t t C 9 0 L 7 R g d G C 0 Y w s M n 0 m c X V v d D s s J n F 1 b 3 Q 7 U 2 V j d G l v b j E v 0 K H Q r d C U I N C S 0 K H Q l d C T 0 J 4 g 0 L H Q t d C 3 I N C / 0 Y P R g d G C 0 Y v R h S / Q m N C 3 0 L z Q t d C 9 0 L X Q v d C 9 0 Y v Q u S D R g t C 4 0 L 8 g 0 Y E g 0 Y / Q t 9 G L 0 L r Q v t C 8 L n v Q l N C w 0 Y L Q s C D Q t N C + 0 L r R g 9 C 8 0 L X Q v d G C 0 L A s M 3 0 m c X V v d D s s J n F 1 b 3 Q 7 U 2 V j d G l v b j E v 0 K H Q r d C U I N C S 0 K H Q l d C T 0 J 4 g 0 L H Q t d C 3 I N C / 0 Y P R g d G C 0 Y v R h S / Q o N C w 0 L f Q s t C 1 0 Y D Q v d G D 0 Y L R i 9 C 5 I N G N 0 L v Q t d C 8 0 L X Q v d G C I E R h d G E u e 0 N v b H V t b j U s N H 0 m c X V v d D s s J n F 1 b 3 Q 7 U 2 V j d G l v b j E v 0 K H Q r d C U I N C S 0 K H Q l d C T 0 J 4 g 0 L H Q t d C 3 I N C / 0 Y P R g d G C 0 Y v R h S / Q o N C w 0 L f Q s t C 1 0 Y D Q v d G D 0 Y L R i 9 C 5 I N G N 0 L v Q t d C 8 0 L X Q v d G C I E R h d G E u e 0 N v b H V t b j Y s N X 0 m c X V v d D s s J n F 1 b 3 Q 7 U 2 V j d G l v b j E v 0 K H Q r d C U I N C S 0 K H Q l d C T 0 J 4 g 0 L H Q t d C 3 I N C / 0 Y P R g d G C 0 Y v R h S / Q o N C w 0 L f Q s t C 1 0 Y D Q v d G D 0 Y L R i 9 C 5 I N G N 0 L v Q t d C 8 0 L X Q v d G C I E R h d G E u e 0 N v b H V t b j c s N n 0 m c X V v d D s s J n F 1 b 3 Q 7 U 2 V j d G l v b j E v 0 K H Q r d C U I N C S 0 K H Q l d C T 0 J 4 g 0 L H Q t d C 3 I N C / 0 Y P R g d G C 0 Y v R h S / Q m N C 3 0 L z Q t d C 9 0 L X Q v d C 9 0 Y v Q u S D R g t C 4 0 L 8 g 0 Y E g 0 Y / Q t 9 G L 0 L r Q v t C 8 L n v Q n 9 C 1 0 Y D Q t d C 0 0 L D Q v d C + I N C 9 0 L A g 0 L L Q u N C 3 0 Y M s N 3 0 m c X V v d D s s J n F 1 b 3 Q 7 U 2 V j d G l v b j E v 0 K H Q r d C U I N C S 0 K H Q l d C T 0 J 4 g 0 L H Q t d C 3 I N C / 0 Y P R g d G C 0 Y v R h S / Q o N C w 0 L f Q s t C 1 0 Y D Q v d G D 0 Y L R i 9 C 5 I N G N 0 L v Q t d C 8 0 L X Q v d G C I E R h d G E u e 0 N v b H V t b j k s O H 0 m c X V v d D s s J n F 1 b 3 Q 7 U 2 V j d G l v b j E v 0 K H Q r d C U I N C S 0 K H Q l d C T 0 J 4 g 0 L H Q t d C 3 I N C / 0 Y P R g d G C 0 Y v R h S / Q l N C + 0 L H Q s N C y 0 L v Q t d C 9 I N C d 0 L 7 Q v N C 1 0 Y D Q n d C 1 0 L T Q t d C 7 0 L j Q n d C w 0 J L Q u N C 3 0 Y M u e 9 C S 0 L j Q t 9 C w X 9 C U 0 L X Q v d G M I N C 9 0 L X Q t N C 1 0 L v Q u C A o M S 0 3 K S w g 0 L / R g N C w 0 L f Q t N C 9 0 L j Q u i A o O C k s M T J 9 J n F 1 b 3 Q 7 L C Z x d W 9 0 O 1 N l Y 3 R p b 2 4 x L 9 C h 0 K 3 Q l C D Q k t C h 0 J X Q k 9 C e I N C x 0 L X Q t y D Q v 9 G D 0 Y H R g t G L 0 Y U v 0 J T Q v t C x 0 L D Q s t C 7 0 L X Q v S D Q o N C w 0 L H Q v t G H 0 L X Q t d C S 0 Y D Q t d C 8 0 Y / Q k t C 4 0 L f Q s C 5 7 0 J L Q u N C 3 0 L B f 0 Y D Q s N C x L t C y 0 Y D Q t d C 8 0 Y 8 g K D E p I C 8 g 0 L 3 Q t S D R g N C w 0 L E u 0 L L R g N C 1 0 L z R j y A o M C k s M T F 9 J n F 1 b 3 Q 7 L C Z x d W 9 0 O 1 N l Y 3 R p b 2 4 x L 9 C h 0 K 3 Q l C D Q k t C h 0 J X Q k 9 C e I N C x 0 L X Q t y D Q v 9 G D 0 Y H R g t G L 0 Y U v 0 J T Q v t C x 0 L D Q s t C 7 0 L X Q v S D Q k 9 C + 0 L T Q k t C 4 0 L f Q s C 5 7 0 J P Q v t C 0 I N C S 0 L j Q t 9 C w L D E y f S Z x d W 9 0 O y w m c X V v d D t T Z W N 0 a W 9 u M S / Q o d C t 0 J Q g 0 J L Q o d C V 0 J P Q n i D Q s d C 1 0 L c g 0 L / R g 9 G B 0 Y L R i 9 G F L 9 C U 0 L 7 Q s d C w 0 L L Q u 9 C 1 0 L 0 g 0 J z Q t d G B 0 Y / R h t C S 0 L j Q t 9 C w L n v Q n N C 1 0 Y H R j 9 G G I N C S 0 L j Q t 9 C w L D E z f S Z x d W 9 0 O y w m c X V v d D t T Z W N 0 a W 9 u M S / Q o d C t 0 J Q g 0 J L Q o d C V 0 J P Q n i D Q s d C 1 0 L c g 0 L / R g 9 G B 0 Y L R i 9 G F L 9 C Y 0 L f Q v N C 1 0 L 3 Q t d C 9 0 L 3 R i 9 C 5 I N G C 0 L j Q v y D R g S D R j 9 C 3 0 Y v Q u t C + 0 L w u e 9 C U 0 L D R g t C w I F x 1 M D A y N 9 C g 0 L X Q t 9 G D 0 L v R j N G C 0 L D R g i D R g d C + 0 L P Q u 9 C w 0 Y H Q v t C y 0 L D Q v d C 4 0 Y 9 c d T A w M j c s O X 0 m c X V v d D s s J n F 1 b 3 Q 7 U 2 V j d G l v b j E v 0 K H Q r d C U I N C S 0 K H Q l d C T 0 J 4 g 0 L H Q t d C 3 I N C / 0 Y P R g d G C 0 Y v R h S / Q l N C + 0 L H Q s N C y 0 L v Q t d C 9 I N C d 0 L 7 Q v N C 1 0 Y D Q n d C 1 0 L T Q t d C 7 0 L j Q o d C + 0 L P Q u y 5 7 0 K H Q v t C z 0 L t f 0 J T Q t d C 9 0 Y w g 0 L 3 Q t d C 0 0 L X Q u 9 C 4 I C g x L T c p L C D Q v 9 G A 0 L D Q t 9 C 0 0 L 3 Q u N C 6 I C g 4 K S w x N n 0 m c X V v d D s s J n F 1 b 3 Q 7 U 2 V j d G l v b j E v 0 K H Q r d C U I N C S 0 K H Q l d C T 0 J 4 g 0 L H Q t d C 3 I N C / 0 Y P R g d G C 0 Y v R h S / Q l N C + 0 L H Q s N C y 0 L v Q t d C 9 I N C g 0 L D Q s d C + 0 Y f Q t d C 1 0 J L R g N C 1 0 L z R j 9 C h 0 L 7 Q s 9 C 7 L n v Q o d C + 0 L P Q u 1 / R g N C w 0 L E u 0 L L R g N C 1 0 L z R j y A o M S k g L y D Q v d C 1 I N G A 0 L D Q s S 7 Q s t G A 0 L X Q v N G P I C g w K S w x N X 0 m c X V v d D s s J n F 1 b 3 Q 7 U 2 V j d G l v b j E v 0 K H Q r d C U I N C S 0 K H Q l d C T 0 J 4 g 0 L H Q t d C 3 I N C / 0 Y P R g d G C 0 Y v R h S / Q l N C + 0 L H Q s N C y 0 L v Q t d C 9 I N C T 0 L 7 Q t N C h 0 L 7 Q s 9 C 7 L n v Q k 9 C + 0 L Q g 0 K H Q v t C z 0 L s s M T Z 9 J n F 1 b 3 Q 7 L C Z x d W 9 0 O 1 N l Y 3 R p b 2 4 x L 9 C h 0 K 3 Q l C D Q k t C h 0 J X Q k 9 C e I N C x 0 L X Q t y D Q v 9 G D 0 Y H R g t G L 0 Y U v 0 J T Q v t C x 0 L D Q s t C 7 0 L X Q v S D Q n N C 1 0 Y H R j 9 G G 0 K H Q v t C z 0 L s u e 9 C c 0 L X R g d G P 0 Y Y g 0 K H Q v t C z 0 L s s M T d 9 J n F 1 b 3 Q 7 L C Z x d W 9 0 O 1 N l Y 3 R p b 2 4 x L 9 C k 0 J j Q n i / Q m N G B 0 Y L Q v t G H 0 L 3 Q u N C 6 L n v Q n t G C 0 L T Q t d C 7 L D F 9 J n F 1 b 3 Q 7 L C Z x d W 9 0 O 1 N l Y 3 R p b 2 4 x L 9 C k 0 J j Q n i / Q m N G B 0 Y L Q v t G H 0 L 3 Q u N C 6 L n v Q o d G C 0 L D R g t G D 0 Y E s M n 0 m c X V v d D t d L C Z x d W 9 0 O 0 N v b H V t b k N v d W 5 0 J n F 1 b 3 Q 7 O j I w L C Z x d W 9 0 O 0 t l e U N v b H V t b k 5 h b W V z J n F 1 b 3 Q 7 O l t d L C Z x d W 9 0 O 0 N v b H V t b k l k Z W 5 0 a X R p Z X M m c X V v d D s 6 W y Z x d W 9 0 O 1 N l Y 3 R p b 2 4 x L 9 C h 0 K 3 Q l C D Q k t C h 0 J X Q k 9 C e I N C x 0 L X Q t y D Q v 9 G D 0 Y H R g t G L 0 Y U v 0 K D Q s N C 3 0 L L Q t d G A 0 L 3 R g 9 G C 0 Y v Q u S D R j d C 7 0 L X Q v N C 1 0 L 3 R g i B E Y X R h L n t D b 2 x 1 b W 4 x L D B 9 J n F 1 b 3 Q 7 L C Z x d W 9 0 O 1 N l Y 3 R p b 2 4 x L 9 C h 0 K 3 Q l C D Q k t C h 0 J X Q k 9 C e I N C x 0 L X Q t y D Q v 9 G D 0 Y H R g t G L 0 Y U v 0 K D Q s N C 3 0 L L Q t d G A 0 L 3 R g 9 G C 0 Y v Q u S D R j d C 7 0 L X Q v N C 1 0 L 3 R g i B E Y X R h L n t D b 2 x 1 b W 4 y L D F 9 J n F 1 b 3 Q 7 L C Z x d W 9 0 O 1 N l Y 3 R p b 2 4 x L 9 C h 0 K 3 Q l C D Q k t C h 0 J X Q k 9 C e I N C x 0 L X Q t y D Q v 9 G D 0 Y H R g t G L 0 Y U v 0 J j Q t 9 C y 0 L v Q t d G H 0 L X Q v d C 9 0 Y v Q u S D Q p N C Y 0 J 4 u e 9 C k 0 J j Q n i w g 0 L T Q v t C 7 0 L b Q v d C + 0 Y H R g t G M L D J 9 J n F 1 b 3 Q 7 L C Z x d W 9 0 O 1 N l Y 3 R p b 2 4 x L 9 C h 0 K 3 Q l C D Q k t C h 0 J X Q k 9 C e I N C x 0 L X Q t y D Q v 9 G D 0 Y H R g t G L 0 Y U v 0 J j Q t 9 C 8 0 L X Q v d C 1 0 L 3 Q v d G L 0 L k g 0 Y L Q u N C / I N G B I N G P 0 L f R i 9 C 6 0 L 7 Q v C 5 7 0 J T Q s N G C 0 L A g 0 L T Q v t C 6 0 Y P Q v N C 1 0 L 3 R g t C w L D N 9 J n F 1 b 3 Q 7 L C Z x d W 9 0 O 1 N l Y 3 R p b 2 4 x L 9 C h 0 K 3 Q l C D Q k t C h 0 J X Q k 9 C e I N C x 0 L X Q t y D Q v 9 G D 0 Y H R g t G L 0 Y U v 0 K D Q s N C 3 0 L L Q t d G A 0 L 3 R g 9 G C 0 Y v Q u S D R j d C 7 0 L X Q v N C 1 0 L 3 R g i B E Y X R h L n t D b 2 x 1 b W 4 1 L D R 9 J n F 1 b 3 Q 7 L C Z x d W 9 0 O 1 N l Y 3 R p b 2 4 x L 9 C h 0 K 3 Q l C D Q k t C h 0 J X Q k 9 C e I N C x 0 L X Q t y D Q v 9 G D 0 Y H R g t G L 0 Y U v 0 K D Q s N C 3 0 L L Q t d G A 0 L 3 R g 9 G C 0 Y v Q u S D R j d C 7 0 L X Q v N C 1 0 L 3 R g i B E Y X R h L n t D b 2 x 1 b W 4 2 L D V 9 J n F 1 b 3 Q 7 L C Z x d W 9 0 O 1 N l Y 3 R p b 2 4 x L 9 C h 0 K 3 Q l C D Q k t C h 0 J X Q k 9 C e I N C x 0 L X Q t y D Q v 9 G D 0 Y H R g t G L 0 Y U v 0 K D Q s N C 3 0 L L Q t d G A 0 L 3 R g 9 G C 0 Y v Q u S D R j d C 7 0 L X Q v N C 1 0 L 3 R g i B E Y X R h L n t D b 2 x 1 b W 4 3 L D Z 9 J n F 1 b 3 Q 7 L C Z x d W 9 0 O 1 N l Y 3 R p b 2 4 x L 9 C h 0 K 3 Q l C D Q k t C h 0 J X Q k 9 C e I N C x 0 L X Q t y D Q v 9 G D 0 Y H R g t G L 0 Y U v 0 J j Q t 9 C 8 0 L X Q v d C 1 0 L 3 Q v d G L 0 L k g 0 Y L Q u N C / I N G B I N G P 0 L f R i 9 C 6 0 L 7 Q v C 5 7 0 J / Q t d G A 0 L X Q t N C w 0 L 3 Q v i D Q v d C w I N C y 0 L j Q t 9 G D L D d 9 J n F 1 b 3 Q 7 L C Z x d W 9 0 O 1 N l Y 3 R p b 2 4 x L 9 C h 0 K 3 Q l C D Q k t C h 0 J X Q k 9 C e I N C x 0 L X Q t y D Q v 9 G D 0 Y H R g t G L 0 Y U v 0 K D Q s N C 3 0 L L Q t d G A 0 L 3 R g 9 G C 0 Y v Q u S D R j d C 7 0 L X Q v N C 1 0 L 3 R g i B E Y X R h L n t D b 2 x 1 b W 4 5 L D h 9 J n F 1 b 3 Q 7 L C Z x d W 9 0 O 1 N l Y 3 R p b 2 4 x L 9 C h 0 K 3 Q l C D Q k t C h 0 J X Q k 9 C e I N C x 0 L X Q t y D Q v 9 G D 0 Y H R g t G L 0 Y U v 0 J T Q v t C x 0 L D Q s t C 7 0 L X Q v S D Q n d C + 0 L z Q t d G A 0 J 3 Q t d C 0 0 L X Q u 9 C 4 0 J 3 Q s N C S 0 L j Q t 9 G D L n v Q k t C 4 0 L f Q s F / Q l N C 1 0 L 3 R j C D Q v d C 1 0 L T Q t d C 7 0 L g g K D E t N y k s I N C / 0 Y D Q s N C 3 0 L T Q v d C 4 0 L o g K D g p L D E y f S Z x d W 9 0 O y w m c X V v d D t T Z W N 0 a W 9 u M S / Q o d C t 0 J Q g 0 J L Q o d C V 0 J P Q n i D Q s d C 1 0 L c g 0 L / R g 9 G B 0 Y L R i 9 G F L 9 C U 0 L 7 Q s d C w 0 L L Q u 9 C 1 0 L 0 g 0 K D Q s N C x 0 L 7 R h 9 C 1 0 L X Q k t G A 0 L X Q v N G P 0 J L Q u N C 3 0 L A u e 9 C S 0 L j Q t 9 C w X 9 G A 0 L D Q s S 7 Q s t G A 0 L X Q v N G P I C g x K S A v I N C 9 0 L U g 0 Y D Q s N C x L t C y 0 Y D Q t d C 8 0 Y 8 g K D A p L D E x f S Z x d W 9 0 O y w m c X V v d D t T Z W N 0 a W 9 u M S / Q o d C t 0 J Q g 0 J L Q o d C V 0 J P Q n i D Q s d C 1 0 L c g 0 L / R g 9 G B 0 Y L R i 9 G F L 9 C U 0 L 7 Q s d C w 0 L L Q u 9 C 1 0 L 0 g 0 J P Q v t C 0 0 J L Q u N C 3 0 L A u e 9 C T 0 L 7 Q t C D Q k t C 4 0 L f Q s C w x M n 0 m c X V v d D s s J n F 1 b 3 Q 7 U 2 V j d G l v b j E v 0 K H Q r d C U I N C S 0 K H Q l d C T 0 J 4 g 0 L H Q t d C 3 I N C / 0 Y P R g d G C 0 Y v R h S / Q l N C + 0 L H Q s N C y 0 L v Q t d C 9 I N C c 0 L X R g d G P 0 Y b Q k t C 4 0 L f Q s C 5 7 0 J z Q t d G B 0 Y / R h i D Q k t C 4 0 L f Q s C w x M 3 0 m c X V v d D s s J n F 1 b 3 Q 7 U 2 V j d G l v b j E v 0 K H Q r d C U I N C S 0 K H Q l d C T 0 J 4 g 0 L H Q t d C 3 I N C / 0 Y P R g d G C 0 Y v R h S / Q m N C 3 0 L z Q t d C 9 0 L X Q v d C 9 0 Y v Q u S D R g t C 4 0 L 8 g 0 Y E g 0 Y / Q t 9 G L 0 L r Q v t C 8 L n v Q l N C w 0 Y L Q s C B c d T A w M j f Q o N C 1 0 L f R g 9 C 7 0 Y z R g t C w 0 Y I g 0 Y H Q v t C z 0 L v Q s N G B 0 L 7 Q s t C w 0 L 3 Q u N G P X H U w M D I 3 L D l 9 J n F 1 b 3 Q 7 L C Z x d W 9 0 O 1 N l Y 3 R p b 2 4 x L 9 C h 0 K 3 Q l C D Q k t C h 0 J X Q k 9 C e I N C x 0 L X Q t y D Q v 9 G D 0 Y H R g t G L 0 Y U v 0 J T Q v t C x 0 L D Q s t C 7 0 L X Q v S D Q n d C + 0 L z Q t d G A 0 J 3 Q t d C 0 0 L X Q u 9 C 4 0 K H Q v t C z 0 L s u e 9 C h 0 L 7 Q s 9 C 7 X 9 C U 0 L X Q v d G M I N C 9 0 L X Q t N C 1 0 L v Q u C A o M S 0 3 K S w g 0 L / R g N C w 0 L f Q t N C 9 0 L j Q u i A o O C k s M T Z 9 J n F 1 b 3 Q 7 L C Z x d W 9 0 O 1 N l Y 3 R p b 2 4 x L 9 C h 0 K 3 Q l C D Q k t C h 0 J X Q k 9 C e I N C x 0 L X Q t y D Q v 9 G D 0 Y H R g t G L 0 Y U v 0 J T Q v t C x 0 L D Q s t C 7 0 L X Q v S D Q o N C w 0 L H Q v t G H 0 L X Q t d C S 0 Y D Q t d C 8 0 Y / Q o d C + 0 L P Q u y 5 7 0 K H Q v t C z 0 L t f 0 Y D Q s N C x L t C y 0 Y D Q t d C 8 0 Y 8 g K D E p I C 8 g 0 L 3 Q t S D R g N C w 0 L E u 0 L L R g N C 1 0 L z R j y A o M C k s M T V 9 J n F 1 b 3 Q 7 L C Z x d W 9 0 O 1 N l Y 3 R p b 2 4 x L 9 C h 0 K 3 Q l C D Q k t C h 0 J X Q k 9 C e I N C x 0 L X Q t y D Q v 9 G D 0 Y H R g t G L 0 Y U v 0 J T Q v t C x 0 L D Q s t C 7 0 L X Q v S D Q k 9 C + 0 L T Q o d C + 0 L P Q u y 5 7 0 J P Q v t C 0 I N C h 0 L 7 Q s 9 C 7 L D E 2 f S Z x d W 9 0 O y w m c X V v d D t T Z W N 0 a W 9 u M S / Q o d C t 0 J Q g 0 J L Q o d C V 0 J P Q n i D Q s d C 1 0 L c g 0 L / R g 9 G B 0 Y L R i 9 G F L 9 C U 0 L 7 Q s d C w 0 L L Q u 9 C 1 0 L 0 g 0 J z Q t d G B 0 Y / R h t C h 0 L 7 Q s 9 C 7 L n v Q n N C 1 0 Y H R j 9 G G I N C h 0 L 7 Q s 9 C 7 L D E 3 f S Z x d W 9 0 O y w m c X V v d D t T Z W N 0 a W 9 u M S / Q p N C Y 0 J 4 v 0 J j R g d G C 0 L 7 R h 9 C 9 0 L j Q u i 5 7 0 J 7 R g t C 0 0 L X Q u y w x f S Z x d W 9 0 O y w m c X V v d D t T Z W N 0 a W 9 u M S / Q p N C Y 0 J 4 v 0 J j R g d G C 0 L 7 R h 9 C 9 0 L j Q u i 5 7 0 K H R g t C w 0 Y L R g 9 G B L D J 9 J n F 1 b 3 Q 7 X S w m c X V v d D t S Z W x h d G l v b n N o a X B J b m Z v J n F 1 b 3 Q 7 O l t 7 J n F 1 b 3 Q 7 a 2 V 5 Q 2 9 s d W 1 u Q 2 9 1 b n Q m c X V v d D s 6 M S w m c X V v d D t r Z X l D b 2 x 1 b W 4 m c X V v d D s 6 M i w m c X V v d D t v d G h l c k t l e U N v b H V t b k l k Z W 5 0 a X R 5 J n F 1 b 3 Q 7 O i Z x d W 9 0 O 1 N l Y 3 R p b 2 4 x L 9 C k 0 J j Q n i / Q m N G B 0 Y L Q v t G H 0 L 3 Q u N C 6 L n v Q p N C Y 0 J 4 s M H 0 m c X V v d D s s J n F 1 b 3 Q 7 S 2 V 5 Q 2 9 s d W 1 u Q 2 9 1 b n Q m c X V v d D s 6 M X 1 d f S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y V E M C V B M S V E M C V B R C V E M C U 5 N C U y M C V E M C U 5 M i V E M C V B M S V E M C U 5 N S V E M C U 5 M y V E M C U 5 R S U y M C V E M C V C M S V E M C V C N S V E M C V C N y U y M C V E M C V C R i V E M S U 4 M y V E M S U 4 M S V E M S U 4 M i V E M S U 4 Q i V E M S U 4 N S 8 l R D A l O T g l R D E l O D E l R D E l O D I l R D A l Q k U l R D E l O D c l R D A l Q k Q l R D A l Q j g l R D A l Q k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Q T E l R D A l Q U Q l R D A l O T Q l M j A l R D A l O T I l R D A l Q T E l R D A l O T U l R D A l O T M l R D A l O U U l M j A l R D A l Q j E l R D A l Q j U l R D A l Q j c l M j A l R D A l Q k Y l R D E l O D M l R D E l O D E l R D E l O D I l R D E l O E I l R D E l O D U v J U Q w J U E x J U Q x J T g y J U Q x J T g w J U Q w J U J F J U Q w J U J B J U Q w J U I 4 J T I w J U Q x J T g x J T I w J U Q w J U J G J U Q x J T g w J U Q w J U I 4 J U Q w J U J D J U Q w J U I 1 J U Q w J U J E J U Q w J U I 1 J U Q w J U J E J U Q w J U J E J U Q x J T h C J U Q w J U J D J T I w J U Q x J T g 0 J U Q w J U I 4 J U Q w J U J C J U Q x J T h D J U Q x J T g y J U Q x J T g w J U Q w J U J F J U Q w J U J D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U E x J U Q w J U F E J U Q w J T k 0 J T I w J U Q w J T k y J U Q w J U E x J U Q w J T k 1 J U Q w J T k z J U Q w J T l F J T I w J U Q w J U I x J U Q w J U I 1 J U Q w J U I 3 J T I w J U Q w J U J G J U Q x J T g z J U Q x J T g x J U Q x J T g y J U Q x J T h C J U Q x J T g 1 L y V E M C U 5 N C V E M S U 4 M C V E M S U 4 M y V E M C V C M y V E M C V C O C V E M C V C N S U y M C V E M S U 4 M y V E M C V C N C V E M C V C M C V E M C V C Q i V E M C V C N S V E M C V C R C V E M C V C R C V E M S U 4 Q i V E M C V C N S U y M C V E M S U 4 M S V E M S U 4 M i V E M C V C R S V E M C V C Q i V E M C V C M S V E M S U 4 N i V E M S U 4 Q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V B M S V E M C V B R C V E M C U 5 N C U y M C V E M C U 5 M i V E M C V B M S V E M C U 5 N S V E M C U 5 M y V E M C U 5 R S U y M C V E M C V C M S V E M C V C N S V E M C V C N y U y M C V E M C V C R i V E M S U 4 M y V E M S U 4 M S V E M S U 4 M i V E M S U 4 Q i V E M S U 4 N S 8 l R D A l Q T A l R D A l Q j A l R D A l Q j c l R D A l Q j I l R D A l Q j U l R D E l O D A l R D A l Q k Q l R D E l O D M l R D E l O D I l R D E l O E I l R D A l Q j k l M j A l R D E l O E Q l R D A l Q k I l R D A l Q j U l R D A l Q k M l R D A l Q j U l R D A l Q k Q l R D E l O D I l M j B E Y X R h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U E x J U Q w J U F E J U Q w J T k 0 J T I w J U Q w J T k y J U Q w J U E x J U Q w J T k 1 J U Q w J T k z J U Q w J T l F J T I w J U Q w J U I x J U Q w J U I 1 J U Q w J U I 3 J T I w J U Q w J U J G J U Q x J T g z J U Q x J T g x J U Q x J T g y J U Q x J T h C J U Q x J T g 1 L y V E M C U 5 R i V E M C V C R S V E M C V C M i V E M S U 4 Q i V E M S U 4 O C V E M C V C N S V E M C V C R C V E M C V C R C V E M S U 4 Q i V E M C V C N S U y M C V E M C V C N y V E M C V C M C V E M C V C M y V E M C V C R S V E M C V C Q i V E M C V C R S V E M C V C M i V E M C V C Q S V E M C V C O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V B M S V E M C V B R C V E M C U 5 N C U y M C V E M C U 5 M i V E M C V B M S V E M C U 5 N S V E M C U 5 M y V E M C U 5 R S U y M C V E M C V C M S V E M C V C N S V E M C V C N y U y M C V E M C V C R i V E M S U 4 M y V E M S U 4 M S V E M S U 4 M i V E M S U 4 Q i V E M S U 4 N S 8 l R D A l O T Q l R D E l O D A l R D E l O D M l R D A l Q j M l R D A l Q j g l R D A l Q j U l M j A l R D E l O D M l R D A l Q j Q l R D A l Q j A l R D A l Q k I l R D A l Q j U l R D A l Q k Q l R D A l Q k Q l R D E l O E I l R D A l Q j U l M j A l R D E l O D E l R D E l O D I l R D A l Q k U l R D A l Q k I l R D A l Q j E l R D E l O D Y l R D E l O E I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U E x J U Q w J U F E J U Q w J T k 0 J T I w J U Q w J T k y J U Q w J U E x J U Q w J T k 1 J U Q w J T k z J U Q w J T l F J T I w J U Q w J U I x J U Q w J U I 1 J U Q w J U I 3 J T I w J U Q w J U J G J U Q x J T g z J U Q x J T g x J U Q x J T g y J U Q x J T h C J U Q x J T g 1 L y V E M C U 5 O C V E M C V C N y V E M C V C Q y V E M C V C N S V E M C V C R C V E M C V C N S V E M C V C R C V E M C V C R C V E M S U 4 Q i V E M C V C O S U y M C V E M S U 4 M i V E M C V C O C V E M C V C R i U y M C V E M S U 4 M S U y M C V E M S U 4 R i V E M C V C N y V E M S U 4 Q i V E M C V C Q S V E M C V C R S V E M C V C Q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V B M S V E M C V B R C V E M C U 5 N C U y M C V E M C U 5 M i V E M C V B M S V E M C U 5 N S V E M C U 5 M y V E M C U 5 R S U y M C V E M C V C M S V E M C V C N S V E M C V C N y U y M C V E M C V C R i V E M S U 4 M y V E M S U 4 M S V E M S U 4 M i V E M S U 4 Q i V E M S U 4 N S 8 l R D A l O T g l R D E l O D E l R D A l Q k E l R D A l Q k I l R D A l O T E l R D A l Q j U l R D A l Q j c l R D A l O T Q l R D A l Q j A l R D E l O D I l R D E l O E I l R D A l O U Y l R D A l Q j U l R D E l O D A l R D A l Q j U l R D A l Q j Q l R D A l Q j A l R D E l O D c l R D A l Q j g l R D A l O U Q l R D A l Q j A l R D A l O T I l R D A l Q j g l R D A l Q j c l R D E l O D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Q T E l R D A l Q U Q l R D A l O T Q l M j A l R D A l O T I l R D A l Q T E l R D A l O T U l R D A l O T M l R D A l O U U l M j A l R D A l Q j E l R D A l Q j U l R D A l Q j c l M j A l R D A l Q k Y l R D E l O D M l R D E l O D E l R D E l O D I l R D E l O E I l R D E l O D U v J U Q w J T k 4 J U Q x J T g x J U Q w J U J B J U Q w J U J C J U Q w J T k x J U Q w J U I 1 J U Q w J U I 3 J U Q w J T k 0 J U Q w J U I w J U Q x J T g y J U Q x J T h C J U Q w J U E x J U Q w J U J F J U Q w J U I z J U Q w J U J C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U E x J U Q w J U F E J U Q w J T k 0 J T I w J U Q w J T k y J U Q w J U E x J U Q w J T k 1 J U Q w J T k z J U Q w J T l F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5 h d m l n Y X R p b 2 5 T d G V w T m F t Z S I g V m F s d W U 9 I n P Q n d C w 0 L L Q u N C z 0 L D R h t C 4 0 Y 8 i I C 8 + P E V u d H J 5 I F R 5 c G U 9 I k J 1 Z m Z l c k 5 l e H R S Z W Z y Z X N o I i B W Y W x 1 Z T 0 i b D A i I C 8 + P E V u d H J 5 I F R 5 c G U 9 I l J l c 3 V s d F R 5 c G U i I F Z h b H V l P S J z R X h j Z X B 0 a W 9 u I i A v P j x F b n R y e S B U e X B l P S J O Y W 1 l V X B k Y X R l Z E F m d G V y R m l s b C I g V m F s d W U 9 I m w w I i A v P j x F b n R y e S B U e X B l P S J G a W x s V G F y Z 2 V 0 I i B W Y W x 1 Z T 0 i c 9 C h 0 K 3 Q l F / Q k t C h 0 J X Q k 9 C e I i A v P j x F b n R y e S B U e X B l P S J G a W x s Z W R D b 2 1 w b G V 0 Z V J l c 3 V s d F R v V 2 9 y a 3 N o Z W V 0 I i B W Y W x 1 Z T 0 i b D E i I C 8 + P E V u d H J 5 I F R 5 c G U 9 I k Z p b G x F c n J v c k N v d W 5 0 I i B W Y W x 1 Z T 0 i b D A i I C 8 + P E V u d H J 5 I F R 5 c G U 9 I k Z p b G x M Y X N 0 V X B k Y X R l Z C I g V m F s d W U 9 I m Q y M D I y L T A 5 L T A 2 V D E 5 O j A w O j E z L j U 0 N D A 0 N T Z a I i A v P j x F b n R y e S B U e X B l P S J G a W x s Q 2 9 s d W 1 u V H l w Z X M i I F Z h b H V l P S J z Q l E 9 P S I g L z 4 8 R W 5 0 c n k g V H l w Z T 0 i R m l s b E V y c m 9 y Q 2 9 k Z S I g V m F s d W U 9 I n N V b m t u b 3 d u I i A v P j x F b n R y e S B U e X B l P S J G a W x s Q 2 9 s d W 1 u T m F t Z X M i I F Z h b H V l P S J z W y Z x d W 9 0 O 9 C h 0 K 3 Q l C D Q k t C h 0 J X Q k 9 C e J n F 1 b 3 Q 7 X S I g L z 4 8 R W 5 0 c n k g V H l w Z T 0 i T G 9 h Z G V k V G 9 B b m F s e X N p c 1 N l c n Z p Y 2 V z I i B W Y W x 1 Z T 0 i b D A i I C 8 + P E V u d H J 5 I F R 5 c G U 9 I l F 1 Z X J 5 S U Q i I F Z h b H V l P S J z Y j A w Y W Z h M j I t Z G I y O S 0 0 N D I 1 L T k w Z j E t N j J k Y 2 Y 3 M 2 Q 5 N T V i I i A v P j x F b n R y e S B U e X B l P S J G a W x s Q 2 9 1 b n Q i I F Z h b H V l P S J s M S I g L z 4 8 R W 5 0 c n k g V H l w Z T 0 i U m V j b 3 Z l c n l U Y X J n Z X R S b 3 c i I F Z h b H V l P S J s N C I g L z 4 8 R W 5 0 c n k g V H l w Z T 0 i U m V j b 3 Z l c n l U Y X J n Z X R D b 2 x 1 b W 4 i I F Z h b H V l P S J s M y I g L z 4 8 R W 5 0 c n k g V H l w Z T 0 i U m V j b 3 Z l c n l U Y X J n Z X R T a G V l d C I g V m F s d W U 9 I n P Q k t C h 0 J X Q k 9 C e I N G B I N C 0 0 L D R g t C w 0 L z Q u C I g L z 4 8 R W 5 0 c n k g V H l w Z T 0 i R m l s b F N 0 Y X R 1 c y I g V m F s d W U 9 I n N D b 2 1 w b G V 0 Z S I g L z 4 8 R W 5 0 c n k g V H l w Z T 0 i Q W R k Z W R U b 0 R h d G F N b 2 R l b C I g V m F s d W U 9 I m w w I i A v P j x F b n R y e S B U e X B l P S J S Z W x h d G l v b n N o a X B J b m Z v Q 2 9 u d G F p b m V y I i B W Y W x 1 Z T 0 i c 3 s m c X V v d D t j b 2 x 1 b W 5 D b 3 V u d C Z x d W 9 0 O z o x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/ Q o d C t 0 J Q g 0 J L Q o d C V 0 J P Q n i 9 B d X R v U m V t b 3 Z l Z E N v b H V t b n M x L n v Q o d C t 0 J Q g 0 J L Q o d C V 0 J P Q n i w w f S Z x d W 9 0 O 1 0 s J n F 1 b 3 Q 7 Q 2 9 s d W 1 u Q 2 9 1 b n Q m c X V v d D s 6 M S w m c X V v d D t L Z X l D b 2 x 1 b W 5 O Y W 1 l c y Z x d W 9 0 O z p b X S w m c X V v d D t D b 2 x 1 b W 5 J Z G V u d G l 0 a W V z J n F 1 b 3 Q 7 O l s m c X V v d D t T Z W N 0 a W 9 u M S / Q o d C t 0 J Q g 0 J L Q o d C V 0 J P Q n i 9 B d X R v U m V t b 3 Z l Z E N v b H V t b n M x L n v Q o d C t 0 J Q g 0 J L Q o d C V 0 J P Q n i w w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J U Q w J U E x J U Q w J U F E J U Q w J T k 0 J T I w J U Q w J T k y J U Q w J U E x J U Q w J T k 1 J U Q w J T k z J U Q w J T l F L y V E M C U 5 O C V E M S U 4 M S V E M S U 4 M i V E M C V C R S V E M S U 4 N y V E M C V C R C V E M C V C O C V E M C V C Q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V B M S V E M C V B R C V E M C U 5 N C U y M C V E M C U 5 M i V E M C V B M S V E M C U 5 N S V E M C U 5 M y V E M C U 5 R S 8 l R D A l Q T E l R D E l O D I l R D E l O D A l R D A l Q k U l R D A l Q k E l R D A l Q j g l M j A l R D E l O D E l M j A l R D A l Q k Y l R D E l O D A l R D A l Q j g l R D A l Q k M l R D A l Q j U l R D A l Q k Q l R D A l Q j U l R D A l Q k Q l R D A l Q k Q l R D E l O E I l R D A l Q k M l M j A l R D E l O D Q l R D A l Q j g l R D A l Q k I l R D E l O E M l R D E l O D I l R D E l O D A l R D A l Q k U l R D A l Q k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Q T E l R D A l Q U Q l R D A l O T Q l M j A l R D A l O T I l R D A l Q T E l R D A l O T U l R D A l O T M l R D A l O U U v J U Q w J T k 0 J U Q x J T g w J U Q x J T g z J U Q w J U I z J U Q w J U I 4 J U Q w J U I 1 J T I w J U Q x J T g z J U Q w J U I 0 J U Q w J U I w J U Q w J U J C J U Q w J U I 1 J U Q w J U J E J U Q w J U J E J U Q x J T h C J U Q w J U I 1 J T I w J U Q x J T g x J U Q x J T g y J U Q w J U J F J U Q w J U J C J U Q w J U I x J U Q x J T g 2 J U Q x J T h C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U E x J U Q w J U F E J U Q w J T k 0 J T I w J U Q w J T k y J U Q w J U E x J U Q w J T k 1 J U Q w J T k z J U Q w J T l F L y V E M C V B M C V E M C V C M C V E M C V C N y V E M C V C M i V E M C V C N S V E M S U 4 M C V E M C V C R C V E M S U 4 M y V E M S U 4 M i V E M S U 4 Q i V E M C V C O S U y M C V E M S U 4 R C V E M C V C Q i V E M C V C N S V E M C V C Q y V E M C V C N S V E M C V C R C V E M S U 4 M i U y M E R h d G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Q T E l R D A l Q U Q l R D A l O T Q l M j A l R D A l O T I l R D A l Q T E l R D A l O T U l R D A l O T M l R D A l O U U v J U Q w J T l G J U Q w J U J F J U Q w J U I y J U Q x J T h C J U Q x J T g 4 J U Q w J U I 1 J U Q w J U J E J U Q w J U J E J U Q x J T h C J U Q w J U I 1 J T I w J U Q w J U I 3 J U Q w J U I w J U Q w J U I z J U Q w J U J F J U Q w J U J C J U Q w J U J F J U Q w J U I y J U Q w J U J B J U Q w J U I 4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U E x J U Q w J U F E J U Q w J T k 0 J T I w J U Q w J T k y J U Q w J U E x J U Q w J T k 1 J U Q w J T k z J U Q w J T l F L y V E M C U 5 N C V E M S U 4 M C V E M S U 4 M y V E M C V C M y V E M C V C O C V E M C V C N S U y M C V E M S U 4 M y V E M C V C N C V E M C V C M C V E M C V C Q i V E M C V C N S V E M C V C R C V E M C V C R C V E M S U 4 Q i V E M C V C N S U y M C V E M S U 4 M S V E M S U 4 M i V E M C V C R S V E M C V C Q i V E M C V C M S V E M S U 4 N i V E M S U 4 Q j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Q T E l R D A l Q U Q l R D A l O T Q l M j A l R D A l O T I l R D A l Q T E l R D A l O T U l R D A l O T M l R D A l O U U v J U Q w J T l G J U Q w J U J F J U Q x J T g x J U Q x J T g 3 J U Q w J U I 4 J U Q x J T g y J U Q w J U I w J U Q w J U J E J U Q w J U J E J U Q x J T h C J U Q w J U I 1 J T I w J U Q x J T g x J U Q x J T g y J U Q x J T g w J U Q w J U J F J U Q w J U J B J U Q w J U I 4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U E x J U Q w J U F E J U Q w J T k 0 J T I w J U Q w J T k y J U Q w J U E x J U Q w J T k 1 J U Q w J T k z J U Q w J T l F J T I w J U Q w J U I x J U Q w J U I 1 J U Q w J U I 3 J T I w J U Q w J U J G J U Q x J T g z J U Q x J T g x J U Q x J T g y J U Q x J T h C J U Q x J T g 1 L y V E M C U 5 O C V E M C V C N y V E M C V C M i V E M C V C Q i V E M C V C N S V E M S U 4 N y V E M C V C N S V E M C V C R C V E M C V C R C V E M S U 4 Q i V E M C V C O S U y M C V E M C V B N C V E M C U 5 O C V E M C U 5 R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V B M S V E M C V B R C V E M C U 5 N C U y M C V E M C U 5 M i V E M C V B M S V E M C U 5 N S V E M C U 5 M y V E M C U 5 R S U y M C V E M C V C M S V E M C V C N S V E M C V C N y U y M C V E M C V C R i V E M S U 4 M y V E M S U 4 M S V E M S U 4 M i V E M S U 4 Q i V E M S U 4 N S 8 l R D A l O U Y l R D A l Q j U l R D E l O D A l R D A l Q j U l R D E l O D M l R D A l Q k Y l R D A l Q k U l R D E l O D A l R D E l O E Y l R D A l Q j Q l R D A l Q k U l R D E l O D c l R D A l Q j U l R D A l Q k Q l R D A l Q k Q l R D E l O E I l R D A l Q j U l M j A l R D E l O D E l R D E l O D I l R D A l Q k U l R D A l Q k I l R D A l Q j E l R D E l O D Y l R D E l O E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Q T E l R D A l Q U Q l R D A l O T Q l M j A l R D A l O T I l R D A l Q T E l R D A l O T U l R D A l O T M l R D A l O U U l M j A l R D A l Q j E l R D A l Q j U l R D A l Q j c l M j A l R D A l Q k Y l R D E l O D M l R D E l O D E l R D E l O D I l R D E l O E I l R D E l O D U v J U Q w J T k 0 J U Q w J U J F J U Q w J U I x J U Q w J U I w J U Q w J U I y J U Q w J U J C J U Q w J U I 1 J U Q w J U J E J T I w J U Q w J T l E J U Q w J U J F J U Q w J U J D J U Q w J U I 1 J U Q x J T g w J U Q w J T l E J U Q w J U I 1 J U Q w J U I 0 J U Q w J U I 1 J U Q w J U J C J U Q w J U I 4 J U Q w J T l E J U Q w J U I w J U Q w J T k y J U Q w J U I 4 J U Q w J U I 3 J U Q x J T g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U E x J U Q w J U F E J U Q w J T k 0 J T I w J U Q w J T k y J U Q w J U E x J U Q w J T k 1 J U Q w J T k z J U Q w J T l F J T I w J U Q w J U I x J U Q w J U I 1 J U Q w J U I 3 J T I w J U Q w J U J G J U Q x J T g z J U Q x J T g x J U Q x J T g y J U Q x J T h C J U Q x J T g 1 L y V E M C U 5 O C V E M C V C N y V E M C V C Q y V E M C V C N S V E M C V C R C V E M C V C N S V E M C V C R C V E M C V C R C V E M S U 4 Q i V E M C V C O S U y M C V E M S U 4 M i V E M C V C O C V E M C V C R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V B M S V E M C V B R C V E M C U 5 N C U y M C V E M C U 5 M i V E M C V B M S V E M C U 5 N S V E M C U 5 M y V E M C U 5 R S U y M C V E M C V C M S V E M C V C N S V E M C V C N y U y M C V E M C V C R i V E M S U 4 M y V E M S U 4 M S V E M S U 4 M i V E M S U 4 Q i V E M S U 4 N S 8 l R D A l Q T A l R D A l Q j A l R D A l Q j c l R D A l Q j I l R D A l Q j U l R D E l O D A l R D A l Q k Q l R D E l O D M l R D E l O D I l R D E l O E I l R D A l Q j k l M j A l R D E l O E Q l R D A l Q k I l R D A l Q j U l R D A l Q k M l R D A l Q j U l R D A l Q k Q l R D E l O D I l M j A l R D A l Q k Y l R D E l O D A l R D A l Q j A l R D A l Q j c l R D A l Q j Q l R D A l Q k Q l R D A l Q j g l R D A l Q k E l R D A l Q j g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Q T E l R D A l Q U Q l R D A l O T Q l M j A l R D A l O T I l R D A l Q T E l R D A l O T U l R D A l O T M l R D A l O U U l M j A l R D A l Q j E l R D A l Q j U l R D A l Q j c l M j A l R D A l Q k Y l R D E l O D M l R D E l O D E l R D E l O D I l R D E l O E I l R D E l O D U v J U Q w J T k 0 J U Q x J T g z J U Q w J U I x J U Q w J U J C J U Q w J U I 4 J U Q x J T g w J U Q w J U J F J U Q w J U I y J U Q w J U I w J U Q w J U J E J U Q w J U J E J U Q x J T h C J U Q w J U I 5 J T I w J U Q w J T k 0 J U Q w J U I w J U Q x J T g y J U Q w J U I w J U Q w J T k y J U Q w J U I 4 J U Q w J U I 3 J U Q x J T h C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U E x J U Q w J U F E J U Q w J T k 0 J T I w J U Q w J T k y J U Q w J U E x J U Q w J T k 1 J U Q w J T k z J U Q w J T l F J T I w J U Q w J U I x J U Q w J U I 1 J U Q w J U I 3 J T I w J U Q w J U J G J U Q x J T g z J U Q x J T g x J U Q x J T g y J U Q x J T h C J U Q x J T g 1 L y V E M C V B M y V E M C V C N C V E M C V C M C V E M C V C Q i V E M C V C N S V E M C V C R C V E M C V C R C V E M S U 4 Q i V E M C V C N S U y M C V E M S U 4 M S V E M S U 4 M i V E M C V C R S V E M C V C Q i V E M C V C M S V E M S U 4 N i V E M S U 4 Q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V B M S V E M C V B R C V E M C U 5 N C U y M C V E M C U 5 M i V E M C V B M S V E M C U 5 N S V E M C U 5 M y V E M C U 5 R S U y M C V E M C V C M S V E M C V C N S V E M C V C N y U y M C V E M C V C R i V E M S U 4 M y V E M S U 4 M S V E M S U 4 M i V E M S U 4 Q i V E M S U 4 N S 8 l R D A l O T Q l R D A l Q k U l R D A l Q j E l R D A l Q j A l R D A l Q j I l R D A l Q k I l R D A l Q j U l R D A l Q k Q l M j A l R D A l O T M l R D A l Q k U l R D A l Q j Q l R D A l O T I l R D A l Q j g l R D A l Q j c l R D A l Q j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Q T E l R D A l Q U Q l R D A l O T Q l M j A l R D A l O T I l R D A l Q T E l R D A l O T U l R D A l O T M l R D A l O U U l M j A l R D A l Q j E l R D A l Q j U l R D A l Q j c l M j A l R D A l Q k Y l R D E l O D M l R D E l O D E l R D E l O D I l R D E l O E I l R D E l O D U v J U Q w J T k 0 J U Q w J U J F J U Q w J U I x J U Q w J U I w J U Q w J U I y J U Q w J U J C J U Q w J U I 1 J U Q w J U J E J T I w J U Q w J T l D J U Q w J U I 1 J U Q x J T g x J U Q x J T h G J U Q x J T g 2 J U Q w J T k y J U Q w J U I 4 J U Q w J U I 3 J U Q w J U I w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U E x J U Q w J U F E J U Q w J T k 0 J T I w J U Q w J T k y J U Q w J U E x J U Q w J T k 1 J U Q w J T k z J U Q w J T l F J T I w J U Q w J U I x J U Q w J U I 1 J U Q w J U I 3 J T I w J U Q w J U J G J U Q x J T g z J U Q x J T g x J U Q x J T g y J U Q x J T h C J U Q x J T g 1 L y V E M C U 5 O C V E M C V C N y V E M C V C Q y V E M C V C N S V E M C V C R C V E M C V C N S V E M C V C R C V E M C V C R C V E M S U 4 Q i V E M C V C O S U y M C V E M S U 4 M i V E M C V C O C V E M C V C R j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Q T E l R D A l Q U Q l R D A l O T Q l M j A l R D A l O T I l R D A l Q T E l R D A l O T U l R D A l O T M l R D A l O U U l M j A l R D A l Q j E l R D A l Q j U l R D A l Q j c l M j A l R D A l Q k Y l R D E l O D M l R D E l O D E l R D E l O D I l R D E l O E I l R D E l O D U v J U Q w J U E w J U Q w J U I w J U Q w J U I 3 J U Q w J U I y J U Q w J U I 1 J U Q x J T g w J U Q w J U J E J U Q x J T g z J U Q x J T g y J U Q x J T h C J U Q w J U I 5 J T I w J U Q x J T h E J U Q w J U J C J U Q w J U I 1 J U Q w J U J D J U Q w J U I 1 J U Q w J U J E J U Q x J T g y J T I w J U Q w J U J G J U Q x J T g w J U Q w J U I w J U Q w J U I 3 J U Q w J U I 0 J U Q w J U J E J U Q w J U I 4 J U Q w J U J B J U Q w J U I 4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V B M S V E M C V B R C V E M C U 5 N C U y M C V E M C U 5 M i V E M C V B M S V E M C U 5 N S V E M C U 5 M y V E M C U 5 R S U y M C V E M C V C M S V E M C V C N S V E M C V C N y U y M C V E M C V C R i V E M S U 4 M y V E M S U 4 M S V E M S U 4 M i V E M S U 4 Q i V E M S U 4 N S 8 l R D A l O T Q l R D A l Q k U l R D A l Q j E l R D A l Q j A l R D A l Q j I l R D A l Q k I l R D A l Q j U l R D A l Q k Q l M j A l R D A l O U Q l R D A l Q k U l R D A l Q k M l R D A l Q j U l R D E l O D A l R D A l O U Q l R D A l Q j U l R D A l Q j Q l R D A l Q j U l R D A l Q k I l R D A l Q j g l R D A l Q T E l R D A l Q k U l R D A l Q j M l R D A l Q k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Q T E l R D A l Q U Q l R D A l O T Q l M j A l R D A l O T I l R D A l Q T E l R D A l O T U l R D A l O T M l R D A l O U U l M j A l R D A l Q j E l R D A l Q j U l R D A l Q j c l M j A l R D A l Q k Y l R D E l O D M l R D E l O D E l R D E l O D I l R D E l O E I l R D E l O D U v J U Q w J T l F J U Q w J U I x J U Q x J T h B J U Q w J U I 1 J U Q w J U I 0 J U Q w J U I 4 J U Q w J U J E J U Q w J U I 1 J U Q w J U J E J U Q w J U J E J U Q x J T h C J U Q w J U I 1 J T I w J U Q w J T l G J U Q x J T g w J U Q w J U I w J U Q w J U I 3 J U Q w J U I 0 J U Q w J U J E J U Q w J U I 4 J U Q w J U J B J U Q w J T k y J U Q w J U I 4 J U Q w J U I 3 J U Q w J U I w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U E x J U Q w J U F E J U Q w J T k 0 J T I w J U Q w J T k y J U Q w J U E x J U Q w J T k 1 J U Q w J T k z J U Q w J T l F J T I w J U Q w J U I x J U Q w J U I 1 J U Q w J U I 3 J T I w J U Q w J U J G J U Q x J T g z J U Q x J T g x J U Q x J T g y J U Q x J T h C J U Q x J T g 1 L y V E M C U 5 R S V E M C V C M S V E M S U 4 Q S V E M C V C N S V E M C V C N C V E M C V C O C V E M C V C R C V E M C V C N S V E M C V C R C V E M C V C R C V E M S U 4 Q i V E M C V C N S U y M C V E M C U 5 R i V E M S U 4 M C V E M C V C M C V E M C V C N y V E M C V C N C V E M C V C R C V E M C V C O C V E M C V C Q S V E M C V B M S V E M C V C R S V E M C V C M y V E M C V C Q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V B M S V E M C V B R C V E M C U 5 N C U y M C V E M C U 5 M i V E M C V B M S V E M C U 5 N S V E M C U 5 M y V E M C U 5 R S U y M C V E M C V C M S V E M C V C N S V E M C V C N y U y M C V E M C V C R i V E M S U 4 M y V E M S U 4 M S V E M S U 4 M i V E M S U 4 Q i V E M S U 4 N S 8 l R D A l O T Q l R D E l O D M l R D A l Q j E l R D A l Q k I l R D A l Q j g l R D E l O D A l R D A l Q k U l R D A l Q j I l R D A l Q j A l R D A l Q k Q l R D A l Q k Q l R D E l O E I l R D A l Q j k l M j A l R D A l O T Q l R D A l Q j A l R D E l O D I l R D A l Q j A l R D A l Q T E l R D A l Q k U l R D A l Q j M l R D A l Q k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Q T E l R D A l Q U Q l R D A l O T Q l M j A l R D A l O T I l R D A l Q T E l R D A l O T U l R D A l O T M l R D A l O U U l M j A l R D A l Q j E l R D A l Q j U l R D A l Q j c l M j A l R D A l Q k Y l R D E l O D M l R D E l O D E l R D E l O D I l R D E l O E I l R D E l O D U v J U Q w J U E z J U Q w J U I 0 J U Q w J U I w J U Q w J U J C J U Q w J U I 1 J U Q w J U J E J U Q w J U J E J U Q x J T h C J U Q w J U I 1 J T I w J U Q x J T g x J U Q x J T g y J U Q w J U J F J U Q w J U J C J U Q w J U I x J U Q x J T g 2 J U Q x J T h C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V B M S V E M C V B R C V E M C U 5 N C U y M C V E M C U 5 M i V E M C V B M S V E M C U 5 N S V E M C U 5 M y V E M C U 5 R S U y M C V E M C V C M S V E M C V C N S V E M C V C N y U y M C V E M C V C R i V E M S U 4 M y V E M S U 4 M S V E M S U 4 M i V E M S U 4 Q i V E M S U 4 N S 8 l R D A l O U Y l R D A l Q j U l R D E l O D A l R D A l Q j U l R D E l O D M l R D A l Q k Y l R D A l Q k U l R D E l O D A l R D E l O E Y l R D A l Q j Q l R D A l Q k U l R D E l O D c l R D A l Q j U l R D A l Q k Q l R D A l Q k Q l R D E l O E I l R D A l Q j U l M j A l R D E l O D E l R D E l O D I l R D A l Q k U l R D A l Q k I l R D A l Q j E l R D E l O D Y l R D E l O E I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U E x J U Q w J U F E J U Q w J T k 0 J T I w J U Q w J T k y J U Q w J U E x J U Q w J T k 1 J U Q w J T k z J U Q w J T l F J T I w J U Q w J U I x J U Q w J U I 1 J U Q w J U I 3 J T I w J U Q w J U J G J U Q x J T g z J U Q x J T g x J U Q x J T g y J U Q x J T h C J U Q x J T g 1 L y V E M C U 5 N C V E M C V C R S V E M C V C M S V E M C V C M C V E M C V C M i V E M C V C Q i V E M C V C N S V E M C V C R C U y M C V E M C V B M C V E M C V C M C V E M C V C M S V E M C V C R S V E M S U 4 N y V E M C V C N S V E M C V C N S V E M C U 5 M i V E M S U 4 M C V E M C V C N S V E M C V C Q y V E M S U 4 R i V E M C U 5 M i V E M C V C O C V E M C V C N y V E M C V C M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V B M S V E M C V B R C V E M C U 5 N C U y M C V E M C U 5 M i V E M C V B M S V E M C U 5 N S V E M C U 5 M y V E M C U 5 R S U y M C V E M C V C M S V E M C V C N S V E M C V C N y U y M C V E M C V C R i V E M S U 4 M y V E M S U 4 M S V E M S U 4 M i V E M S U 4 Q i V E M S U 4 N S 8 l R D A l O T Q l R D A l Q k U l R D A l Q j E l R D A l Q j A l R D A l Q j I l R D A l Q k I l R D A l Q j U l R D A l Q k Q l M j A l R D A l Q T A l R D A l Q j A l R D A l Q j E l R D A l Q k U l R D E l O D c l R D A l Q j U l R D A l Q j U l R D A l O T I l R D E l O D A l R D A l Q j U l R D A l Q k M l R D E l O E Y l R D A l Q T E l R D A l Q k U l R D A l Q j M l R D A l Q k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Q T E l R D A l Q U Q l R D A l O T Q l M j A l R D A l O T I l R D A l Q T E l R D A l O T U l R D A l O T M l R D A l O U U l M j A l R D A l Q j E l R D A l Q j U l R D A l Q j c l M j A l R D A l Q k Y l R D E l O D M l R D E l O D E l R D E l O D I l R D E l O E I l R D E l O D U v J U Q w J T k 0 J U Q w J U J F J U Q w J U I x J U Q w J U I w J U Q w J U I y J U Q w J U J C J U Q w J U I 1 J U Q w J U J E J T I w J U Q w J T k z J U Q w J U J F J U Q w J U I 0 J U Q w J U E x J U Q w J U J F J U Q w J U I z J U Q w J U J C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U E x J U Q w J U F E J U Q w J T k 0 J T I w J U Q w J T k y J U Q w J U E x J U Q w J T k 1 J U Q w J T k z J U Q w J T l F J T I w J U Q w J U I x J U Q w J U I 1 J U Q w J U I 3 J T I w J U Q w J U J G J U Q x J T g z J U Q x J T g x J U Q x J T g y J U Q x J T h C J U Q x J T g 1 L y V E M C U 5 N C V E M C V C R S V E M C V C M S V E M C V C M C V E M C V C M i V E M C V C Q i V E M C V C N S V E M C V C R C U y M C V E M C U 5 Q y V E M C V C N S V E M S U 4 M S V E M S U 4 R i V E M S U 4 N i V E M C V B M S V E M C V C R S V E M C V C M y V E M C V C Q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V B M S V E M C V B R C V E M C U 5 N C U y M C V E M C U 5 M i V E M C V B M S V E M C U 5 N S V E M C U 5 M y V E M C U 5 R S U y M C V E M C V C M S V E M C V C N S V E M C V C N y U y M C V E M C V C R i V E M S U 4 M y V E M S U 4 M S V E M S U 4 M i V E M S U 4 Q i V E M S U 4 N S 8 l R D A l O U U l R D A l Q j E l R D E l O E E l R D A l Q j U l R D A l Q j Q l R D A l Q j g l R D A l Q k Q l R D A l Q j U l R D A l Q k Q l R D A l Q k Q l R D E l O E I l R D A l Q j U l M j A l R D A l Q j c l R D A l Q j A l R D A l Q k Y l R D E l O D A l R D A l Q k U l R D E l O D E l R D E l O E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Q T E l R D A l Q U Q l R D A l O T Q l M j A l R D A l O T I l R D A l Q T E l R D A l O T U l R D A l O T M l R D A l O U U l M j A l R D A l Q j E l R D A l Q j U l R D A l Q j c l M j A l R D A l Q k Y l R D E l O D M l R D E l O D E l R D E l O D I l R D E l O E I l R D E l O D U v J U Q w J U E w J U Q w J U I w J U Q w J U I 3 J U Q w J U I y J U Q w J U I 1 J U Q x J T g w J U Q w J U J E J U Q x J T g z J U Q x J T g y J U Q x J T h C J U Q w J U I 5 J T I w J U Q x J T h E J U Q w J U J C J U Q w J U I 1 J U Q w J U J D J U Q w J U I 1 J U Q w J U J E J U Q x J T g y J T I w J U Q w J U E 0 J U Q w J T k 4 J U Q w J T l F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N W Z R h D 1 r h l A p r L E 0 / 4 y N U I A A A A A A g A A A A A A E G Y A A A A B A A A g A A A A U 7 n 6 m c G h 3 6 b R m 1 e k i 6 k O 4 B r + B f t E d C J X Y D n T Q B k B T O M A A A A A D o A A A A A C A A A g A A A A k p S l m 8 q b 2 Y y T d 1 2 W 9 / U V f R U p + e T D U K t C 0 F 5 k m R e u I w Z Q A A A A Z z i / 2 b N + z m J D Q A S V H F I 4 r m d J t z w B s i f x h a b S 8 H x F p + O y d M 4 c 0 O u Y o o d W R 2 O B Y O n Z W E X d L C r 9 v w y M B F g f 2 y 2 i u P S s Z E J K O T i e Y Q A q 8 D n 7 3 o J A A A A A G 5 i K d p + f d k l r l F g 3 o 2 2 K m O g F w F W 9 p 4 r K L j E l m N 9 7 M m T M e 5 s L r 2 F M r K 5 j T G h N 9 H W I V H m v / h S 3 6 J X C l z G O 4 u S 8 k Q = = < / D a t a M a s h u p > 
</file>

<file path=customXml/itemProps1.xml><?xml version="1.0" encoding="utf-8"?>
<ds:datastoreItem xmlns:ds="http://schemas.openxmlformats.org/officeDocument/2006/customXml" ds:itemID="{F8F16678-7243-49E9-B87A-7AE7757C38CE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Выгрузка документов</vt:lpstr>
      <vt:lpstr>Справочник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Буркеев Аниc Замирович</dc:creator>
  <cp:lastModifiedBy>Пользователь</cp:lastModifiedBy>
  <cp:lastPrinted>2022-08-24T15:22:09Z</cp:lastPrinted>
  <dcterms:created xsi:type="dcterms:W3CDTF">2022-08-03T08:10:58Z</dcterms:created>
  <dcterms:modified xsi:type="dcterms:W3CDTF">2022-09-06T19:00:49Z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16718e1a-66f4-4cc6-be97-2d7e04f300e4</vt:lpwstr>
  </property>
</Properties>
</file>