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E8AF86A-E125-4807-B209-BEA681FEF192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ex1" sheetId="1" r:id="rId1"/>
    <sheet name="ex2" sheetId="3" r:id="rId2"/>
  </sheets>
  <definedNames>
    <definedName name="solver_adj" localSheetId="0" hidden="1">'ex1'!$Q$23:$Q$27,'ex1'!$Y$23:$Y$26,'ex1'!$Q$33:$Q$37,'ex1'!$Y$33:$Y$36,'ex1'!$Q$43:$Q$47,'ex1'!$Y$43:$Y$46,'ex1'!$Q$53:$Q$57,'ex1'!$Y$53:$Y$56,'ex1'!$Q$63:$Q$67,'ex1'!$Y$63:$Y$66,'ex1'!$Q$73:$Q$77,'ex1'!$Y$73:$Y$76,'ex1'!$Q$83:$Q$87,'ex1'!$Y$83:$Y$86,'ex1'!$Q$93:$Q$97,'ex1'!$Y$93:$Y$96</definedName>
    <definedName name="solver_adj" localSheetId="1" hidden="1">'ex2'!$V$16:$AC$20,'ex2'!$AL$16:$AS$19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'ex1'!$Q$23:$Q$27</definedName>
    <definedName name="solver_lhs1" localSheetId="1" hidden="1">'ex2'!$AL$16:$AS$19</definedName>
    <definedName name="solver_lhs10" localSheetId="0" hidden="1">'ex1'!$Q$68</definedName>
    <definedName name="solver_lhs10" localSheetId="1" hidden="1">'ex2'!$AP$20</definedName>
    <definedName name="solver_lhs11" localSheetId="0" hidden="1">'ex1'!$Q$73:$Q$77</definedName>
    <definedName name="solver_lhs11" localSheetId="1" hidden="1">'ex2'!$AQ$20</definedName>
    <definedName name="solver_lhs12" localSheetId="0" hidden="1">'ex1'!$Q$78</definedName>
    <definedName name="solver_lhs12" localSheetId="1" hidden="1">'ex2'!$AN$16:$AN$19</definedName>
    <definedName name="solver_lhs13" localSheetId="0" hidden="1">'ex1'!$Q$83:$Q$87</definedName>
    <definedName name="solver_lhs13" localSheetId="1" hidden="1">'ex2'!$AS$16:$AS$19</definedName>
    <definedName name="solver_lhs14" localSheetId="0" hidden="1">'ex1'!$Q$88</definedName>
    <definedName name="solver_lhs14" localSheetId="1" hidden="1">'ex2'!$AR$16:$AR$19</definedName>
    <definedName name="solver_lhs15" localSheetId="0" hidden="1">'ex1'!$Q$93:$Q$97</definedName>
    <definedName name="solver_lhs15" localSheetId="1" hidden="1">'ex2'!$AA$16:$AA$20</definedName>
    <definedName name="solver_lhs16" localSheetId="0" hidden="1">'ex1'!$Q$98</definedName>
    <definedName name="solver_lhs16" localSheetId="1" hidden="1">'ex2'!$V$16:$AC$20</definedName>
    <definedName name="solver_lhs17" localSheetId="0" hidden="1">'ex1'!$Y$23:$Y$26</definedName>
    <definedName name="solver_lhs17" localSheetId="1" hidden="1">'ex2'!$V$21:$AC$21</definedName>
    <definedName name="solver_lhs18" localSheetId="0" hidden="1">'ex1'!$Y$27</definedName>
    <definedName name="solver_lhs18" localSheetId="1" hidden="1">'ex2'!$Z$21</definedName>
    <definedName name="solver_lhs19" localSheetId="0" hidden="1">'ex1'!$Y$33:$Y$36</definedName>
    <definedName name="solver_lhs19" localSheetId="1" hidden="1">'ex2'!$W$21</definedName>
    <definedName name="solver_lhs2" localSheetId="0" hidden="1">'ex1'!$Q$28</definedName>
    <definedName name="solver_lhs2" localSheetId="1" hidden="1">'ex2'!$AL$20:$AS$20</definedName>
    <definedName name="solver_lhs20" localSheetId="0" hidden="1">'ex1'!$Y$37</definedName>
    <definedName name="solver_lhs20" localSheetId="1" hidden="1">'ex2'!$Y$16:$Y$20</definedName>
    <definedName name="solver_lhs21" localSheetId="0" hidden="1">'ex1'!$Y$43:$Y$46</definedName>
    <definedName name="solver_lhs21" localSheetId="1" hidden="1">'ex2'!$AR$20</definedName>
    <definedName name="solver_lhs22" localSheetId="0" hidden="1">'ex1'!$Y$47</definedName>
    <definedName name="solver_lhs22" localSheetId="1" hidden="1">'ex2'!$X$16:$X$20</definedName>
    <definedName name="solver_lhs23" localSheetId="0" hidden="1">'ex1'!$Y$53:$Y$56</definedName>
    <definedName name="solver_lhs23" localSheetId="1" hidden="1">'ex2'!$V$16:$V$20</definedName>
    <definedName name="solver_lhs24" localSheetId="0" hidden="1">'ex1'!$Y$57</definedName>
    <definedName name="solver_lhs24" localSheetId="1" hidden="1">'ex2'!$AS$20</definedName>
    <definedName name="solver_lhs25" localSheetId="0" hidden="1">'ex1'!$Y$63:$Y$66</definedName>
    <definedName name="solver_lhs25" localSheetId="1" hidden="1">'ex2'!$X$21</definedName>
    <definedName name="solver_lhs26" localSheetId="0" hidden="1">'ex1'!$Y$67</definedName>
    <definedName name="solver_lhs26" localSheetId="1" hidden="1">'ex2'!$Z$16:$Z$20</definedName>
    <definedName name="solver_lhs27" localSheetId="0" hidden="1">'ex1'!$Y$73:$Y$76</definedName>
    <definedName name="solver_lhs27" localSheetId="1" hidden="1">'ex2'!$Y$21</definedName>
    <definedName name="solver_lhs28" localSheetId="0" hidden="1">'ex1'!$Y$77</definedName>
    <definedName name="solver_lhs28" localSheetId="1" hidden="1">'ex2'!$AA$21</definedName>
    <definedName name="solver_lhs29" localSheetId="0" hidden="1">'ex1'!$Y$83:$Y$86</definedName>
    <definedName name="solver_lhs29" localSheetId="1" hidden="1">'ex2'!$V$21</definedName>
    <definedName name="solver_lhs3" localSheetId="0" hidden="1">'ex1'!$Q$33:$Q$37</definedName>
    <definedName name="solver_lhs3" localSheetId="1" hidden="1">'ex2'!$V$16:$AC$20</definedName>
    <definedName name="solver_lhs30" localSheetId="0" hidden="1">'ex1'!$Y$87</definedName>
    <definedName name="solver_lhs30" localSheetId="1" hidden="1">'ex2'!$AC$21</definedName>
    <definedName name="solver_lhs31" localSheetId="0" hidden="1">'ex1'!$Y$93:$Y$96</definedName>
    <definedName name="solver_lhs31" localSheetId="1" hidden="1">'ex2'!$AB$21</definedName>
    <definedName name="solver_lhs32" localSheetId="0" hidden="1">'ex1'!$Y$97</definedName>
    <definedName name="solver_lhs32" localSheetId="1" hidden="1">'ex2'!$W$16:$W$20</definedName>
    <definedName name="solver_lhs4" localSheetId="0" hidden="1">'ex1'!$Q$38</definedName>
    <definedName name="solver_lhs4" localSheetId="1" hidden="1">'ex2'!$V$21:$AC$21</definedName>
    <definedName name="solver_lhs5" localSheetId="0" hidden="1">'ex1'!$Q$43:$Q$47</definedName>
    <definedName name="solver_lhs5" localSheetId="1" hidden="1">'ex2'!$AN$20</definedName>
    <definedName name="solver_lhs6" localSheetId="0" hidden="1">'ex1'!$Q$48</definedName>
    <definedName name="solver_lhs6" localSheetId="1" hidden="1">'ex2'!$AM$16:$AM$19</definedName>
    <definedName name="solver_lhs7" localSheetId="0" hidden="1">'ex1'!$Q$53:$Q$57</definedName>
    <definedName name="solver_lhs7" localSheetId="1" hidden="1">'ex2'!$AO$20</definedName>
    <definedName name="solver_lhs8" localSheetId="0" hidden="1">'ex1'!$Q$58</definedName>
    <definedName name="solver_lhs8" localSheetId="1" hidden="1">'ex2'!$AO$16:$AO$19</definedName>
    <definedName name="solver_lhs9" localSheetId="0" hidden="1">'ex1'!$Q$63:$Q$67</definedName>
    <definedName name="solver_lhs9" localSheetId="1" hidden="1">'ex2'!$AP$16:$AP$19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32</definedName>
    <definedName name="solver_num" localSheetId="1" hidden="1">4</definedName>
    <definedName name="solver_nwt" localSheetId="0" hidden="1">1</definedName>
    <definedName name="solver_nwt" localSheetId="1" hidden="1">1</definedName>
    <definedName name="solver_opt" localSheetId="0" hidden="1">'ex1'!$R$8</definedName>
    <definedName name="solver_opt" localSheetId="1" hidden="1">'ex2'!$R$8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1</definedName>
    <definedName name="solver_rel1" localSheetId="0" hidden="1">5</definedName>
    <definedName name="solver_rel1" localSheetId="1" hidden="1">5</definedName>
    <definedName name="solver_rel10" localSheetId="0" hidden="1">2</definedName>
    <definedName name="solver_rel10" localSheetId="1" hidden="1">2</definedName>
    <definedName name="solver_rel11" localSheetId="0" hidden="1">5</definedName>
    <definedName name="solver_rel11" localSheetId="1" hidden="1">2</definedName>
    <definedName name="solver_rel12" localSheetId="0" hidden="1">2</definedName>
    <definedName name="solver_rel12" localSheetId="1" hidden="1">5</definedName>
    <definedName name="solver_rel13" localSheetId="0" hidden="1">5</definedName>
    <definedName name="solver_rel13" localSheetId="1" hidden="1">5</definedName>
    <definedName name="solver_rel14" localSheetId="0" hidden="1">2</definedName>
    <definedName name="solver_rel14" localSheetId="1" hidden="1">5</definedName>
    <definedName name="solver_rel15" localSheetId="0" hidden="1">5</definedName>
    <definedName name="solver_rel15" localSheetId="1" hidden="1">5</definedName>
    <definedName name="solver_rel16" localSheetId="0" hidden="1">2</definedName>
    <definedName name="solver_rel16" localSheetId="1" hidden="1">5</definedName>
    <definedName name="solver_rel17" localSheetId="0" hidden="1">5</definedName>
    <definedName name="solver_rel17" localSheetId="1" hidden="1">2</definedName>
    <definedName name="solver_rel18" localSheetId="0" hidden="1">2</definedName>
    <definedName name="solver_rel18" localSheetId="1" hidden="1">2</definedName>
    <definedName name="solver_rel19" localSheetId="0" hidden="1">5</definedName>
    <definedName name="solver_rel19" localSheetId="1" hidden="1">2</definedName>
    <definedName name="solver_rel2" localSheetId="0" hidden="1">2</definedName>
    <definedName name="solver_rel2" localSheetId="1" hidden="1">2</definedName>
    <definedName name="solver_rel20" localSheetId="0" hidden="1">2</definedName>
    <definedName name="solver_rel20" localSheetId="1" hidden="1">5</definedName>
    <definedName name="solver_rel21" localSheetId="0" hidden="1">5</definedName>
    <definedName name="solver_rel21" localSheetId="1" hidden="1">2</definedName>
    <definedName name="solver_rel22" localSheetId="0" hidden="1">2</definedName>
    <definedName name="solver_rel22" localSheetId="1" hidden="1">5</definedName>
    <definedName name="solver_rel23" localSheetId="0" hidden="1">5</definedName>
    <definedName name="solver_rel23" localSheetId="1" hidden="1">5</definedName>
    <definedName name="solver_rel24" localSheetId="0" hidden="1">2</definedName>
    <definedName name="solver_rel24" localSheetId="1" hidden="1">2</definedName>
    <definedName name="solver_rel25" localSheetId="0" hidden="1">5</definedName>
    <definedName name="solver_rel25" localSheetId="1" hidden="1">2</definedName>
    <definedName name="solver_rel26" localSheetId="0" hidden="1">2</definedName>
    <definedName name="solver_rel26" localSheetId="1" hidden="1">5</definedName>
    <definedName name="solver_rel27" localSheetId="0" hidden="1">5</definedName>
    <definedName name="solver_rel27" localSheetId="1" hidden="1">2</definedName>
    <definedName name="solver_rel28" localSheetId="0" hidden="1">2</definedName>
    <definedName name="solver_rel28" localSheetId="1" hidden="1">2</definedName>
    <definedName name="solver_rel29" localSheetId="0" hidden="1">5</definedName>
    <definedName name="solver_rel29" localSheetId="1" hidden="1">2</definedName>
    <definedName name="solver_rel3" localSheetId="0" hidden="1">5</definedName>
    <definedName name="solver_rel3" localSheetId="1" hidden="1">5</definedName>
    <definedName name="solver_rel30" localSheetId="0" hidden="1">2</definedName>
    <definedName name="solver_rel30" localSheetId="1" hidden="1">2</definedName>
    <definedName name="solver_rel31" localSheetId="0" hidden="1">5</definedName>
    <definedName name="solver_rel31" localSheetId="1" hidden="1">2</definedName>
    <definedName name="solver_rel32" localSheetId="0" hidden="1">2</definedName>
    <definedName name="solver_rel32" localSheetId="1" hidden="1">5</definedName>
    <definedName name="solver_rel4" localSheetId="0" hidden="1">2</definedName>
    <definedName name="solver_rel4" localSheetId="1" hidden="1">2</definedName>
    <definedName name="solver_rel5" localSheetId="0" hidden="1">5</definedName>
    <definedName name="solver_rel5" localSheetId="1" hidden="1">2</definedName>
    <definedName name="solver_rel6" localSheetId="0" hidden="1">2</definedName>
    <definedName name="solver_rel6" localSheetId="1" hidden="1">5</definedName>
    <definedName name="solver_rel7" localSheetId="0" hidden="1">5</definedName>
    <definedName name="solver_rel7" localSheetId="1" hidden="1">2</definedName>
    <definedName name="solver_rel8" localSheetId="0" hidden="1">2</definedName>
    <definedName name="solver_rel8" localSheetId="1" hidden="1">5</definedName>
    <definedName name="solver_rel9" localSheetId="0" hidden="1">5</definedName>
    <definedName name="solver_rel9" localSheetId="1" hidden="1">5</definedName>
    <definedName name="solver_rhs1" localSheetId="0" hidden="1">"бинарное"</definedName>
    <definedName name="solver_rhs1" localSheetId="1" hidden="1">"бинарное"</definedName>
    <definedName name="solver_rhs10" localSheetId="0" hidden="1">1</definedName>
    <definedName name="solver_rhs10" localSheetId="1" hidden="1">1</definedName>
    <definedName name="solver_rhs11" localSheetId="0" hidden="1">"бинарное"</definedName>
    <definedName name="solver_rhs11" localSheetId="1" hidden="1">1</definedName>
    <definedName name="solver_rhs12" localSheetId="0" hidden="1">1</definedName>
    <definedName name="solver_rhs12" localSheetId="1" hidden="1">"бинарное"</definedName>
    <definedName name="solver_rhs13" localSheetId="0" hidden="1">"бинарное"</definedName>
    <definedName name="solver_rhs13" localSheetId="1" hidden="1">"бинарное"</definedName>
    <definedName name="solver_rhs14" localSheetId="0" hidden="1">1</definedName>
    <definedName name="solver_rhs14" localSheetId="1" hidden="1">"бинарное"</definedName>
    <definedName name="solver_rhs15" localSheetId="0" hidden="1">"бинарное"</definedName>
    <definedName name="solver_rhs15" localSheetId="1" hidden="1">"бинарное"</definedName>
    <definedName name="solver_rhs16" localSheetId="0" hidden="1">1</definedName>
    <definedName name="solver_rhs16" localSheetId="1" hidden="1">"бинарное"</definedName>
    <definedName name="solver_rhs17" localSheetId="0" hidden="1">"бинарное"</definedName>
    <definedName name="solver_rhs17" localSheetId="1" hidden="1">1</definedName>
    <definedName name="solver_rhs18" localSheetId="0" hidden="1">1</definedName>
    <definedName name="solver_rhs18" localSheetId="1" hidden="1">1</definedName>
    <definedName name="solver_rhs19" localSheetId="0" hidden="1">"бинарное"</definedName>
    <definedName name="solver_rhs19" localSheetId="1" hidden="1">1</definedName>
    <definedName name="solver_rhs2" localSheetId="0" hidden="1">1</definedName>
    <definedName name="solver_rhs2" localSheetId="1" hidden="1">1</definedName>
    <definedName name="solver_rhs20" localSheetId="0" hidden="1">1</definedName>
    <definedName name="solver_rhs20" localSheetId="1" hidden="1">"бинарное"</definedName>
    <definedName name="solver_rhs21" localSheetId="0" hidden="1">"бинарное"</definedName>
    <definedName name="solver_rhs21" localSheetId="1" hidden="1">1</definedName>
    <definedName name="solver_rhs22" localSheetId="0" hidden="1">1</definedName>
    <definedName name="solver_rhs22" localSheetId="1" hidden="1">"бинарное"</definedName>
    <definedName name="solver_rhs23" localSheetId="0" hidden="1">"бинарное"</definedName>
    <definedName name="solver_rhs23" localSheetId="1" hidden="1">"бинарное"</definedName>
    <definedName name="solver_rhs24" localSheetId="0" hidden="1">1</definedName>
    <definedName name="solver_rhs24" localSheetId="1" hidden="1">1</definedName>
    <definedName name="solver_rhs25" localSheetId="0" hidden="1">"бинарное"</definedName>
    <definedName name="solver_rhs25" localSheetId="1" hidden="1">1</definedName>
    <definedName name="solver_rhs26" localSheetId="0" hidden="1">1</definedName>
    <definedName name="solver_rhs26" localSheetId="1" hidden="1">"бинарное"</definedName>
    <definedName name="solver_rhs27" localSheetId="0" hidden="1">"бинарное"</definedName>
    <definedName name="solver_rhs27" localSheetId="1" hidden="1">1</definedName>
    <definedName name="solver_rhs28" localSheetId="0" hidden="1">1</definedName>
    <definedName name="solver_rhs28" localSheetId="1" hidden="1">1</definedName>
    <definedName name="solver_rhs29" localSheetId="0" hidden="1">"бинарное"</definedName>
    <definedName name="solver_rhs29" localSheetId="1" hidden="1">1</definedName>
    <definedName name="solver_rhs3" localSheetId="0" hidden="1">"бинарное"</definedName>
    <definedName name="solver_rhs3" localSheetId="1" hidden="1">"бинарное"</definedName>
    <definedName name="solver_rhs30" localSheetId="0" hidden="1">1</definedName>
    <definedName name="solver_rhs30" localSheetId="1" hidden="1">1</definedName>
    <definedName name="solver_rhs31" localSheetId="0" hidden="1">"бинарное"</definedName>
    <definedName name="solver_rhs31" localSheetId="1" hidden="1">1</definedName>
    <definedName name="solver_rhs32" localSheetId="0" hidden="1">1</definedName>
    <definedName name="solver_rhs32" localSheetId="1" hidden="1">"бинарное"</definedName>
    <definedName name="solver_rhs4" localSheetId="0" hidden="1">1</definedName>
    <definedName name="solver_rhs4" localSheetId="1" hidden="1">1</definedName>
    <definedName name="solver_rhs5" localSheetId="0" hidden="1">"бинарное"</definedName>
    <definedName name="solver_rhs5" localSheetId="1" hidden="1">1</definedName>
    <definedName name="solver_rhs6" localSheetId="0" hidden="1">1</definedName>
    <definedName name="solver_rhs6" localSheetId="1" hidden="1">"бинарное"</definedName>
    <definedName name="solver_rhs7" localSheetId="0" hidden="1">"бинарное"</definedName>
    <definedName name="solver_rhs7" localSheetId="1" hidden="1">1</definedName>
    <definedName name="solver_rhs8" localSheetId="0" hidden="1">1</definedName>
    <definedName name="solver_rhs8" localSheetId="1" hidden="1">"бинарное"</definedName>
    <definedName name="solver_rhs9" localSheetId="0" hidden="1">"бинарное"</definedName>
    <definedName name="solver_rhs9" localSheetId="1" hidden="1">"бинарное"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H22" i="3"/>
  <c r="I22" i="3"/>
  <c r="J22" i="3"/>
  <c r="K22" i="3"/>
  <c r="H15" i="3"/>
  <c r="I15" i="3"/>
  <c r="J15" i="3"/>
  <c r="K15" i="3"/>
  <c r="AC21" i="3"/>
  <c r="AS20" i="3"/>
  <c r="AB21" i="3"/>
  <c r="AR20" i="3"/>
  <c r="AA21" i="3"/>
  <c r="AQ20" i="3"/>
  <c r="Z21" i="3"/>
  <c r="AP20" i="3"/>
  <c r="Y21" i="3"/>
  <c r="AO20" i="3"/>
  <c r="X21" i="3"/>
  <c r="AN20" i="3"/>
  <c r="W21" i="3"/>
  <c r="AM20" i="3"/>
  <c r="V21" i="3"/>
  <c r="AL20" i="3"/>
  <c r="E4" i="3"/>
  <c r="D4" i="3"/>
  <c r="C4" i="3"/>
  <c r="Y99" i="1"/>
  <c r="Y89" i="1"/>
  <c r="Y79" i="1"/>
  <c r="Y69" i="1"/>
  <c r="Y59" i="1"/>
  <c r="Y49" i="1"/>
  <c r="Y39" i="1"/>
  <c r="Q100" i="1"/>
  <c r="Q90" i="1"/>
  <c r="Q80" i="1"/>
  <c r="Q70" i="1"/>
  <c r="Q60" i="1"/>
  <c r="Q50" i="1"/>
  <c r="Q40" i="1"/>
  <c r="Y29" i="1"/>
  <c r="Q30" i="1"/>
  <c r="Q98" i="1"/>
  <c r="Y97" i="1"/>
  <c r="T97" i="1"/>
  <c r="S97" i="1"/>
  <c r="R97" i="1"/>
  <c r="AB96" i="1"/>
  <c r="AA96" i="1"/>
  <c r="Z96" i="1"/>
  <c r="T96" i="1"/>
  <c r="S96" i="1"/>
  <c r="R96" i="1"/>
  <c r="AB95" i="1"/>
  <c r="AA95" i="1"/>
  <c r="Z95" i="1"/>
  <c r="T95" i="1"/>
  <c r="S95" i="1"/>
  <c r="R95" i="1"/>
  <c r="AB94" i="1"/>
  <c r="AA94" i="1"/>
  <c r="Z94" i="1"/>
  <c r="T94" i="1"/>
  <c r="S94" i="1"/>
  <c r="R94" i="1"/>
  <c r="AB93" i="1"/>
  <c r="AA93" i="1"/>
  <c r="Z93" i="1"/>
  <c r="T93" i="1"/>
  <c r="S93" i="1"/>
  <c r="R93" i="1"/>
  <c r="Q88" i="1"/>
  <c r="Y87" i="1"/>
  <c r="T87" i="1"/>
  <c r="S87" i="1"/>
  <c r="R87" i="1"/>
  <c r="AB86" i="1"/>
  <c r="AA86" i="1"/>
  <c r="Z86" i="1"/>
  <c r="T86" i="1"/>
  <c r="S86" i="1"/>
  <c r="R86" i="1"/>
  <c r="AB85" i="1"/>
  <c r="AA85" i="1"/>
  <c r="Z85" i="1"/>
  <c r="T85" i="1"/>
  <c r="S85" i="1"/>
  <c r="R85" i="1"/>
  <c r="AB84" i="1"/>
  <c r="AA84" i="1"/>
  <c r="Z84" i="1"/>
  <c r="T84" i="1"/>
  <c r="S84" i="1"/>
  <c r="R84" i="1"/>
  <c r="AB83" i="1"/>
  <c r="AA83" i="1"/>
  <c r="Z83" i="1"/>
  <c r="T83" i="1"/>
  <c r="S83" i="1"/>
  <c r="R83" i="1"/>
  <c r="Q78" i="1"/>
  <c r="Y77" i="1"/>
  <c r="T77" i="1"/>
  <c r="S77" i="1"/>
  <c r="R77" i="1"/>
  <c r="AB76" i="1"/>
  <c r="AA76" i="1"/>
  <c r="Z76" i="1"/>
  <c r="T76" i="1"/>
  <c r="S76" i="1"/>
  <c r="R76" i="1"/>
  <c r="AB75" i="1"/>
  <c r="AA75" i="1"/>
  <c r="Z75" i="1"/>
  <c r="T75" i="1"/>
  <c r="S75" i="1"/>
  <c r="R75" i="1"/>
  <c r="AB74" i="1"/>
  <c r="AA74" i="1"/>
  <c r="Z74" i="1"/>
  <c r="T74" i="1"/>
  <c r="S74" i="1"/>
  <c r="R74" i="1"/>
  <c r="AB73" i="1"/>
  <c r="AA73" i="1"/>
  <c r="Z73" i="1"/>
  <c r="T73" i="1"/>
  <c r="S73" i="1"/>
  <c r="R73" i="1"/>
  <c r="Q68" i="1"/>
  <c r="Y67" i="1"/>
  <c r="T67" i="1"/>
  <c r="S67" i="1"/>
  <c r="R67" i="1"/>
  <c r="AB66" i="1"/>
  <c r="AA66" i="1"/>
  <c r="Z66" i="1"/>
  <c r="T66" i="1"/>
  <c r="S66" i="1"/>
  <c r="R66" i="1"/>
  <c r="AB65" i="1"/>
  <c r="AA65" i="1"/>
  <c r="Z65" i="1"/>
  <c r="T65" i="1"/>
  <c r="S65" i="1"/>
  <c r="R65" i="1"/>
  <c r="AB64" i="1"/>
  <c r="AA64" i="1"/>
  <c r="Z64" i="1"/>
  <c r="T64" i="1"/>
  <c r="S64" i="1"/>
  <c r="R64" i="1"/>
  <c r="AB63" i="1"/>
  <c r="AA63" i="1"/>
  <c r="Z63" i="1"/>
  <c r="T63" i="1"/>
  <c r="S63" i="1"/>
  <c r="R63" i="1"/>
  <c r="Q58" i="1"/>
  <c r="Y57" i="1"/>
  <c r="T57" i="1"/>
  <c r="S57" i="1"/>
  <c r="R57" i="1"/>
  <c r="AB56" i="1"/>
  <c r="AA56" i="1"/>
  <c r="Z56" i="1"/>
  <c r="T56" i="1"/>
  <c r="S56" i="1"/>
  <c r="R56" i="1"/>
  <c r="AB55" i="1"/>
  <c r="AA55" i="1"/>
  <c r="Z55" i="1"/>
  <c r="T55" i="1"/>
  <c r="S55" i="1"/>
  <c r="R55" i="1"/>
  <c r="AB54" i="1"/>
  <c r="AA54" i="1"/>
  <c r="Z54" i="1"/>
  <c r="T54" i="1"/>
  <c r="S54" i="1"/>
  <c r="R54" i="1"/>
  <c r="AB53" i="1"/>
  <c r="AA53" i="1"/>
  <c r="Z53" i="1"/>
  <c r="T53" i="1"/>
  <c r="S53" i="1"/>
  <c r="R53" i="1"/>
  <c r="Q48" i="1"/>
  <c r="Y47" i="1"/>
  <c r="T47" i="1"/>
  <c r="S47" i="1"/>
  <c r="R47" i="1"/>
  <c r="AB46" i="1"/>
  <c r="AA46" i="1"/>
  <c r="Z46" i="1"/>
  <c r="T46" i="1"/>
  <c r="S46" i="1"/>
  <c r="R46" i="1"/>
  <c r="AB45" i="1"/>
  <c r="AA45" i="1"/>
  <c r="Z45" i="1"/>
  <c r="T45" i="1"/>
  <c r="S45" i="1"/>
  <c r="R45" i="1"/>
  <c r="AB44" i="1"/>
  <c r="AA44" i="1"/>
  <c r="Z44" i="1"/>
  <c r="T44" i="1"/>
  <c r="S44" i="1"/>
  <c r="R44" i="1"/>
  <c r="AB43" i="1"/>
  <c r="AA43" i="1"/>
  <c r="Z43" i="1"/>
  <c r="T43" i="1"/>
  <c r="S43" i="1"/>
  <c r="R43" i="1"/>
  <c r="Q38" i="1"/>
  <c r="Y37" i="1"/>
  <c r="T37" i="1"/>
  <c r="S37" i="1"/>
  <c r="R37" i="1"/>
  <c r="AB36" i="1"/>
  <c r="AA36" i="1"/>
  <c r="Z36" i="1"/>
  <c r="T36" i="1"/>
  <c r="S36" i="1"/>
  <c r="R36" i="1"/>
  <c r="AB35" i="1"/>
  <c r="AA35" i="1"/>
  <c r="Z35" i="1"/>
  <c r="T35" i="1"/>
  <c r="S35" i="1"/>
  <c r="R35" i="1"/>
  <c r="AB34" i="1"/>
  <c r="AA34" i="1"/>
  <c r="Z34" i="1"/>
  <c r="T34" i="1"/>
  <c r="S34" i="1"/>
  <c r="R34" i="1"/>
  <c r="AB33" i="1"/>
  <c r="AA33" i="1"/>
  <c r="Z33" i="1"/>
  <c r="T33" i="1"/>
  <c r="S33" i="1"/>
  <c r="R33" i="1"/>
  <c r="Z24" i="1"/>
  <c r="AA24" i="1"/>
  <c r="AB24" i="1"/>
  <c r="Z25" i="1"/>
  <c r="AA25" i="1"/>
  <c r="AB25" i="1"/>
  <c r="Z26" i="1"/>
  <c r="AA26" i="1"/>
  <c r="AB26" i="1"/>
  <c r="AA23" i="1"/>
  <c r="AB23" i="1"/>
  <c r="Z23" i="1"/>
  <c r="R24" i="1"/>
  <c r="S24" i="1"/>
  <c r="T24" i="1"/>
  <c r="R25" i="1"/>
  <c r="S25" i="1"/>
  <c r="T25" i="1"/>
  <c r="R26" i="1"/>
  <c r="S26" i="1"/>
  <c r="T26" i="1"/>
  <c r="R27" i="1"/>
  <c r="S27" i="1"/>
  <c r="T27" i="1"/>
  <c r="S23" i="1"/>
  <c r="T23" i="1"/>
  <c r="R23" i="1"/>
  <c r="Y27" i="1"/>
  <c r="Q28" i="1"/>
  <c r="D4" i="1"/>
  <c r="E4" i="1"/>
  <c r="C4" i="1"/>
  <c r="L16" i="3" l="1"/>
  <c r="L20" i="3"/>
  <c r="L22" i="3"/>
  <c r="L21" i="3"/>
  <c r="L18" i="3"/>
  <c r="L15" i="3"/>
  <c r="L19" i="3"/>
  <c r="L17" i="3"/>
  <c r="S100" i="1"/>
  <c r="Z59" i="1"/>
  <c r="AB49" i="1"/>
  <c r="AB89" i="1"/>
  <c r="AB79" i="1"/>
  <c r="R70" i="1"/>
  <c r="AA49" i="1"/>
  <c r="AA59" i="1"/>
  <c r="R38" i="1"/>
  <c r="S40" i="1"/>
  <c r="AA89" i="1"/>
  <c r="R60" i="1"/>
  <c r="R98" i="1"/>
  <c r="T50" i="1"/>
  <c r="R80" i="1"/>
  <c r="Z69" i="1"/>
  <c r="H19" i="1"/>
  <c r="AB99" i="1"/>
  <c r="T90" i="1"/>
  <c r="AA69" i="1"/>
  <c r="Z39" i="1"/>
  <c r="AA99" i="1"/>
  <c r="Z97" i="1"/>
  <c r="H21" i="1"/>
  <c r="H20" i="1"/>
  <c r="S80" i="1"/>
  <c r="T80" i="1"/>
  <c r="H18" i="1"/>
  <c r="H17" i="1"/>
  <c r="AA39" i="1"/>
  <c r="AB39" i="1"/>
  <c r="AB29" i="1"/>
  <c r="Z47" i="1"/>
  <c r="AB97" i="1"/>
  <c r="T30" i="1"/>
  <c r="S30" i="1"/>
  <c r="R30" i="1"/>
  <c r="S60" i="1"/>
  <c r="S70" i="1"/>
  <c r="S90" i="1"/>
  <c r="T98" i="1"/>
  <c r="T40" i="1"/>
  <c r="Z77" i="1"/>
  <c r="AB59" i="1"/>
  <c r="Z29" i="1"/>
  <c r="S50" i="1"/>
  <c r="T60" i="1"/>
  <c r="T68" i="1"/>
  <c r="Z99" i="1"/>
  <c r="H16" i="1"/>
  <c r="H22" i="1"/>
  <c r="Z67" i="1"/>
  <c r="AA29" i="1"/>
  <c r="AB67" i="1"/>
  <c r="AB77" i="1"/>
  <c r="R100" i="1"/>
  <c r="AA79" i="1"/>
  <c r="AB47" i="1"/>
  <c r="R88" i="1"/>
  <c r="AB87" i="1"/>
  <c r="Z87" i="1"/>
  <c r="AB57" i="1"/>
  <c r="AA67" i="1"/>
  <c r="AA97" i="1"/>
  <c r="T70" i="1"/>
  <c r="R90" i="1"/>
  <c r="T100" i="1"/>
  <c r="AB69" i="1"/>
  <c r="Z89" i="1"/>
  <c r="AA77" i="1"/>
  <c r="R50" i="1"/>
  <c r="AA37" i="1"/>
  <c r="Z49" i="1"/>
  <c r="Z79" i="1"/>
  <c r="AB37" i="1"/>
  <c r="Z37" i="1"/>
  <c r="AA47" i="1"/>
  <c r="R40" i="1"/>
  <c r="R48" i="1"/>
  <c r="T88" i="1"/>
  <c r="R78" i="1"/>
  <c r="S78" i="1"/>
  <c r="T78" i="1"/>
  <c r="R68" i="1"/>
  <c r="S48" i="1"/>
  <c r="T48" i="1"/>
  <c r="T38" i="1"/>
  <c r="S98" i="1"/>
  <c r="S88" i="1"/>
  <c r="AA87" i="1"/>
  <c r="S68" i="1"/>
  <c r="R58" i="1"/>
  <c r="Z57" i="1"/>
  <c r="S58" i="1"/>
  <c r="AA57" i="1"/>
  <c r="T58" i="1"/>
  <c r="S38" i="1"/>
  <c r="R28" i="1"/>
  <c r="AB27" i="1"/>
  <c r="AA27" i="1"/>
  <c r="Z27" i="1"/>
  <c r="T28" i="1"/>
  <c r="S28" i="1"/>
  <c r="H15" i="1"/>
  <c r="H23" i="3" l="1"/>
  <c r="H24" i="3" s="1"/>
  <c r="H25" i="3" s="1"/>
  <c r="H26" i="3" s="1"/>
  <c r="H27" i="3" s="1"/>
  <c r="H28" i="3" s="1"/>
  <c r="C5" i="3" s="1"/>
  <c r="C6" i="3" s="1"/>
  <c r="L23" i="3"/>
  <c r="N10" i="3" s="1"/>
  <c r="R10" i="3" s="1"/>
  <c r="I23" i="3"/>
  <c r="I24" i="3" s="1"/>
  <c r="I25" i="3" s="1"/>
  <c r="I26" i="3" s="1"/>
  <c r="I27" i="3" s="1"/>
  <c r="I28" i="3" s="1"/>
  <c r="D5" i="3" s="1"/>
  <c r="D6" i="3" s="1"/>
  <c r="J23" i="3"/>
  <c r="J24" i="3" s="1"/>
  <c r="J25" i="3" s="1"/>
  <c r="J26" i="3" s="1"/>
  <c r="J27" i="3" s="1"/>
  <c r="J28" i="3" s="1"/>
  <c r="E5" i="3" s="1"/>
  <c r="E6" i="3" s="1"/>
  <c r="J22" i="1"/>
  <c r="I18" i="1"/>
  <c r="K17" i="1"/>
  <c r="L17" i="1" s="1"/>
  <c r="K21" i="1"/>
  <c r="L21" i="1" s="1"/>
  <c r="K20" i="1"/>
  <c r="L20" i="1" s="1"/>
  <c r="I19" i="1"/>
  <c r="J17" i="1"/>
  <c r="J18" i="1"/>
  <c r="J21" i="1"/>
  <c r="J16" i="1"/>
  <c r="I20" i="1"/>
  <c r="K22" i="1"/>
  <c r="L22" i="1" s="1"/>
  <c r="J19" i="1"/>
  <c r="J20" i="1"/>
  <c r="I16" i="1"/>
  <c r="K16" i="1"/>
  <c r="L16" i="1" s="1"/>
  <c r="I22" i="1"/>
  <c r="K18" i="1"/>
  <c r="L18" i="1" s="1"/>
  <c r="I17" i="1"/>
  <c r="I21" i="1"/>
  <c r="K19" i="1"/>
  <c r="L19" i="1" s="1"/>
  <c r="I15" i="1"/>
  <c r="J15" i="1"/>
  <c r="K15" i="1"/>
  <c r="L15" i="1" s="1"/>
  <c r="H23" i="1"/>
  <c r="H24" i="1" s="1"/>
  <c r="H25" i="1" s="1"/>
  <c r="H26" i="1" s="1"/>
  <c r="H27" i="1" s="1"/>
  <c r="H28" i="1" s="1"/>
  <c r="C5" i="1" s="1"/>
  <c r="C6" i="1" s="1"/>
  <c r="N9" i="3" l="1"/>
  <c r="R9" i="3" s="1"/>
  <c r="O9" i="3"/>
  <c r="P10" i="3"/>
  <c r="P8" i="3"/>
  <c r="O10" i="3"/>
  <c r="N8" i="3"/>
  <c r="P9" i="3"/>
  <c r="O8" i="3"/>
  <c r="J23" i="1"/>
  <c r="J24" i="1" s="1"/>
  <c r="J25" i="1" s="1"/>
  <c r="J26" i="1" s="1"/>
  <c r="J27" i="1" s="1"/>
  <c r="J28" i="1" s="1"/>
  <c r="E5" i="1" s="1"/>
  <c r="E6" i="1" s="1"/>
  <c r="I23" i="1"/>
  <c r="I24" i="1" s="1"/>
  <c r="I25" i="1" s="1"/>
  <c r="I26" i="1" s="1"/>
  <c r="I27" i="1" s="1"/>
  <c r="I28" i="1" s="1"/>
  <c r="D5" i="1" s="1"/>
  <c r="D6" i="1" s="1"/>
  <c r="L23" i="1"/>
  <c r="P9" i="1" s="1"/>
  <c r="R8" i="3" l="1"/>
  <c r="O9" i="1"/>
  <c r="P10" i="1"/>
  <c r="P8" i="1"/>
  <c r="O8" i="1"/>
  <c r="O10" i="1"/>
  <c r="N8" i="1"/>
  <c r="N9" i="1"/>
  <c r="R9" i="1" s="1"/>
  <c r="N10" i="1"/>
  <c r="R10" i="1" s="1"/>
  <c r="R8" i="1" l="1"/>
</calcChain>
</file>

<file path=xl/sharedStrings.xml><?xml version="1.0" encoding="utf-8"?>
<sst xmlns="http://schemas.openxmlformats.org/spreadsheetml/2006/main" count="86" uniqueCount="26">
  <si>
    <t>bi</t>
  </si>
  <si>
    <t>st</t>
  </si>
  <si>
    <t>pri</t>
  </si>
  <si>
    <t>b</t>
  </si>
  <si>
    <t>t</t>
  </si>
  <si>
    <t>tot</t>
  </si>
  <si>
    <t>koef</t>
  </si>
  <si>
    <t>base</t>
  </si>
  <si>
    <t>add b</t>
  </si>
  <si>
    <t>add t</t>
  </si>
  <si>
    <t>add %</t>
  </si>
  <si>
    <t>sum</t>
  </si>
  <si>
    <t>tot %</t>
  </si>
  <si>
    <t>k</t>
  </si>
  <si>
    <t>add k</t>
  </si>
  <si>
    <t xml:space="preserve"> %</t>
  </si>
  <si>
    <t>all</t>
  </si>
  <si>
    <t>hea</t>
  </si>
  <si>
    <t>mods</t>
  </si>
  <si>
    <t>add effect</t>
  </si>
  <si>
    <t>M</t>
  </si>
  <si>
    <t>E</t>
  </si>
  <si>
    <t>raw</t>
  </si>
  <si>
    <t>base res</t>
  </si>
  <si>
    <t>final res</t>
  </si>
  <si>
    <t>модификаторы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</si>
</sst>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3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0" fillId="2" borderId="0" xfId="0" applyFill="1"/>
    <xf numFmtId="0" fontId="0" fillId="2" borderId="1" xfId="0" applyFill="1" applyBorder="1"/>
    <xf numFmtId="9" fontId="0" fillId="0" borderId="0" xfId="0" applyNumberFormat="1"/>
    <xf numFmtId="164" fontId="0" fillId="0" borderId="0" xfId="1" applyNumberFormat="1" applyFont="1"/>
    <xf numFmtId="9" fontId="0" fillId="2" borderId="0" xfId="1" applyFont="1" applyFill="1"/>
    <xf numFmtId="0" fontId="0" fillId="4" borderId="1" xfId="0" applyFill="1" applyBorder="1"/>
    <xf numFmtId="164" fontId="0" fillId="0" borderId="1" xfId="0" applyNumberFormat="1" applyBorder="1"/>
    <xf numFmtId="2" fontId="0" fillId="0" borderId="1" xfId="1" applyNumberFormat="1" applyFont="1" applyBorder="1"/>
    <xf numFmtId="2" fontId="0" fillId="3" borderId="1" xfId="0" applyNumberFormat="1" applyFill="1" applyBorder="1"/>
    <xf numFmtId="165" fontId="0" fillId="0" borderId="0" xfId="0" applyNumberFormat="1"/>
    <xf numFmtId="165" fontId="0" fillId="5" borderId="0" xfId="0" applyNumberFormat="1" applyFill="1"/>
    <xf numFmtId="0" fontId="0" fillId="5" borderId="1" xfId="0" applyFill="1" applyBorder="1"/>
    <xf numFmtId="0" fontId="0" fillId="5" borderId="0" xfId="0" applyFill="1"/>
    <xf numFmtId="0" fontId="2" fillId="0" borderId="0" xfId="0" applyFont="1"/>
    <xf numFmtId="0" fontId="0" fillId="6" borderId="1" xfId="0" applyFill="1" applyBorder="1"/>
    <xf numFmtId="10" fontId="0" fillId="3" borderId="1" xfId="1" applyNumberFormat="1" applyFont="1" applyFill="1" applyBorder="1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164" fontId="0" fillId="3" borderId="1" xfId="1" applyNumberFormat="1" applyFont="1" applyFill="1" applyBorder="1"/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AB100"/>
  <sheetViews>
    <sheetView workbookViewId="0">
      <selection activeCell="AE42" sqref="AE42"/>
    </sheetView>
  </sheetViews>
  <sheetFormatPr defaultRowHeight="15" x14ac:dyDescent="0.25"/>
  <cols>
    <col min="8" max="10" width="12.5703125" bestFit="1" customWidth="1"/>
    <col min="24" max="24" width="19.28515625" bestFit="1" customWidth="1"/>
    <col min="25" max="25" width="8.140625" customWidth="1"/>
    <col min="26" max="26" width="6.28515625" customWidth="1"/>
    <col min="27" max="27" width="6.7109375" customWidth="1"/>
  </cols>
  <sheetData>
    <row r="2" spans="2:28" x14ac:dyDescent="0.25">
      <c r="B2" s="2"/>
      <c r="C2" s="2" t="s">
        <v>3</v>
      </c>
      <c r="D2" s="2" t="s">
        <v>13</v>
      </c>
      <c r="E2" s="2" t="s">
        <v>4</v>
      </c>
    </row>
    <row r="3" spans="2:28" x14ac:dyDescent="0.25">
      <c r="B3" s="2" t="s">
        <v>23</v>
      </c>
      <c r="C3" s="11">
        <v>50</v>
      </c>
      <c r="D3" s="11">
        <v>40</v>
      </c>
      <c r="E3" s="11">
        <v>-20</v>
      </c>
    </row>
    <row r="4" spans="2:28" x14ac:dyDescent="0.25">
      <c r="B4" s="2" t="s">
        <v>6</v>
      </c>
      <c r="C4" s="2">
        <f>(100-C3)/100</f>
        <v>0.5</v>
      </c>
      <c r="D4" s="2">
        <f t="shared" ref="D4:E4" si="0">(100-D3)/100</f>
        <v>0.6</v>
      </c>
      <c r="E4" s="2">
        <f t="shared" si="0"/>
        <v>1.2</v>
      </c>
    </row>
    <row r="5" spans="2:28" x14ac:dyDescent="0.25">
      <c r="C5">
        <f>1/(1-H28)</f>
        <v>2.8506643519595158</v>
      </c>
      <c r="D5">
        <f t="shared" ref="D5:E5" si="1">1/(1-I28)</f>
        <v>2.1786492374727677</v>
      </c>
      <c r="E5">
        <f t="shared" si="1"/>
        <v>1.0893246187363836</v>
      </c>
    </row>
    <row r="6" spans="2:28" x14ac:dyDescent="0.25">
      <c r="B6" s="16" t="s">
        <v>22</v>
      </c>
      <c r="C6" s="15">
        <f>C5*$E$8</f>
        <v>2175.0569005451107</v>
      </c>
      <c r="D6" s="15">
        <f>D5*$E$8</f>
        <v>1662.3093681917219</v>
      </c>
      <c r="E6" s="15">
        <f>E5*$E$8</f>
        <v>831.15468409586072</v>
      </c>
    </row>
    <row r="7" spans="2:28" x14ac:dyDescent="0.25">
      <c r="N7" s="2" t="s">
        <v>3</v>
      </c>
      <c r="O7" s="2" t="s">
        <v>13</v>
      </c>
      <c r="P7" s="2" t="s">
        <v>4</v>
      </c>
      <c r="R7" s="9" t="s">
        <v>11</v>
      </c>
    </row>
    <row r="8" spans="2:28" x14ac:dyDescent="0.25">
      <c r="D8" s="15" t="s">
        <v>0</v>
      </c>
      <c r="E8" s="15">
        <v>763</v>
      </c>
      <c r="M8" s="2" t="s">
        <v>5</v>
      </c>
      <c r="N8" s="2">
        <f>C6+C6*$L$23</f>
        <v>15399.402855859387</v>
      </c>
      <c r="O8" s="2">
        <f>D6+D6*$L$23</f>
        <v>11769.150326797393</v>
      </c>
      <c r="P8" s="2">
        <f>E6+E6*$L$23</f>
        <v>5884.5751633986956</v>
      </c>
      <c r="R8" s="9">
        <f>SUM(N8:P8)</f>
        <v>33053.128346055477</v>
      </c>
    </row>
    <row r="9" spans="2:28" hidden="1" x14ac:dyDescent="0.25">
      <c r="D9" s="2" t="s">
        <v>1</v>
      </c>
      <c r="E9" s="2">
        <v>923</v>
      </c>
      <c r="H9" s="2"/>
      <c r="I9" s="2"/>
      <c r="N9" s="5" t="e">
        <f>#REF!+#REF!*$L$23</f>
        <v>#REF!</v>
      </c>
      <c r="O9" s="5" t="e">
        <f>#REF!+#REF!*$L$23</f>
        <v>#REF!</v>
      </c>
      <c r="P9" s="5" t="e">
        <f>#REF!+#REF!*$L$23</f>
        <v>#REF!</v>
      </c>
      <c r="R9" s="2" t="e">
        <f t="shared" ref="R9:R10" si="2">SUM(N9:P9)</f>
        <v>#REF!</v>
      </c>
    </row>
    <row r="10" spans="2:28" hidden="1" x14ac:dyDescent="0.25">
      <c r="D10" s="2" t="s">
        <v>2</v>
      </c>
      <c r="E10" s="2">
        <v>1123</v>
      </c>
      <c r="H10" s="2"/>
      <c r="I10" s="2"/>
      <c r="N10" s="5" t="e">
        <f>#REF!+#REF!*$L$23</f>
        <v>#REF!</v>
      </c>
      <c r="O10" s="5" t="e">
        <f>#REF!+#REF!*$L$23</f>
        <v>#REF!</v>
      </c>
      <c r="P10" s="5" t="e">
        <f>#REF!+#REF!*$L$23</f>
        <v>#REF!</v>
      </c>
      <c r="R10" s="2" t="e">
        <f t="shared" si="2"/>
        <v>#REF!</v>
      </c>
    </row>
    <row r="13" spans="2:28" x14ac:dyDescent="0.25">
      <c r="O13" s="1"/>
      <c r="P13" s="1"/>
      <c r="Q13" s="1"/>
      <c r="R13" s="8" t="s">
        <v>20</v>
      </c>
      <c r="S13" s="1"/>
      <c r="T13" s="1"/>
      <c r="U13" s="1"/>
      <c r="V13" s="1"/>
      <c r="W13" s="1"/>
      <c r="X13" s="1"/>
      <c r="Y13" s="1"/>
      <c r="Z13" s="4" t="s">
        <v>21</v>
      </c>
    </row>
    <row r="14" spans="2:28" x14ac:dyDescent="0.25">
      <c r="F14" s="2"/>
      <c r="G14" s="2" t="s">
        <v>7</v>
      </c>
      <c r="H14" s="2" t="s">
        <v>8</v>
      </c>
      <c r="I14" s="2" t="s">
        <v>14</v>
      </c>
      <c r="J14" s="2" t="s">
        <v>9</v>
      </c>
      <c r="K14" s="2" t="s">
        <v>10</v>
      </c>
      <c r="L14" s="2" t="s">
        <v>12</v>
      </c>
    </row>
    <row r="15" spans="2:28" x14ac:dyDescent="0.25">
      <c r="F15" s="2">
        <v>1</v>
      </c>
      <c r="G15" s="3">
        <v>0.2</v>
      </c>
      <c r="H15" s="12">
        <f>Q$30+Y$29</f>
        <v>19</v>
      </c>
      <c r="I15" s="12">
        <f t="shared" ref="I15:K15" si="3">R$30+Z$29</f>
        <v>17</v>
      </c>
      <c r="J15" s="12">
        <f t="shared" si="3"/>
        <v>17</v>
      </c>
      <c r="K15" s="19">
        <f t="shared" si="3"/>
        <v>-1.4E-2</v>
      </c>
      <c r="L15" s="10">
        <f t="shared" ref="L15:L22" si="4">G15+K15</f>
        <v>0.186</v>
      </c>
      <c r="P15" t="s">
        <v>18</v>
      </c>
      <c r="Q15" t="s">
        <v>3</v>
      </c>
      <c r="R15" t="s">
        <v>13</v>
      </c>
      <c r="S15" t="s">
        <v>4</v>
      </c>
      <c r="T15" t="s">
        <v>15</v>
      </c>
      <c r="X15" t="s">
        <v>19</v>
      </c>
      <c r="Y15" t="s">
        <v>3</v>
      </c>
      <c r="Z15" t="s">
        <v>13</v>
      </c>
      <c r="AA15" t="s">
        <v>4</v>
      </c>
      <c r="AB15" t="s">
        <v>15</v>
      </c>
    </row>
    <row r="16" spans="2:28" x14ac:dyDescent="0.25">
      <c r="F16" s="2">
        <v>2</v>
      </c>
      <c r="G16" s="3">
        <v>0.2</v>
      </c>
      <c r="H16" s="12">
        <f>Q$40+Y$39</f>
        <v>2</v>
      </c>
      <c r="I16" s="12">
        <f t="shared" ref="I16:K16" si="5">R$40+Z$39</f>
        <v>0</v>
      </c>
      <c r="J16" s="12">
        <f t="shared" si="5"/>
        <v>0</v>
      </c>
      <c r="K16" s="19">
        <f t="shared" si="5"/>
        <v>0.64200000000000002</v>
      </c>
      <c r="L16" s="10">
        <f t="shared" si="4"/>
        <v>0.84200000000000008</v>
      </c>
      <c r="P16" t="s">
        <v>3</v>
      </c>
      <c r="Q16">
        <v>27</v>
      </c>
      <c r="R16">
        <v>-4</v>
      </c>
      <c r="S16">
        <v>-4</v>
      </c>
      <c r="T16" s="7">
        <v>0</v>
      </c>
      <c r="X16" t="s">
        <v>3</v>
      </c>
      <c r="Y16">
        <v>2</v>
      </c>
      <c r="Z16">
        <v>0</v>
      </c>
      <c r="AA16">
        <v>0</v>
      </c>
      <c r="AB16" s="7">
        <v>-1.4E-2</v>
      </c>
    </row>
    <row r="17" spans="6:28" x14ac:dyDescent="0.25">
      <c r="F17" s="2">
        <v>3</v>
      </c>
      <c r="G17" s="3">
        <v>0.2</v>
      </c>
      <c r="H17" s="12">
        <f>Q$50+Y$49</f>
        <v>2</v>
      </c>
      <c r="I17" s="12">
        <f t="shared" ref="I17:K17" si="6">R$50+Z$49</f>
        <v>0</v>
      </c>
      <c r="J17" s="12">
        <f t="shared" si="6"/>
        <v>0</v>
      </c>
      <c r="K17" s="19">
        <f t="shared" si="6"/>
        <v>0.64200000000000002</v>
      </c>
      <c r="L17" s="10">
        <f t="shared" si="4"/>
        <v>0.84200000000000008</v>
      </c>
      <c r="P17" t="s">
        <v>13</v>
      </c>
      <c r="Q17">
        <v>-4</v>
      </c>
      <c r="R17">
        <v>27</v>
      </c>
      <c r="S17">
        <v>-4</v>
      </c>
      <c r="T17" s="7">
        <v>0</v>
      </c>
      <c r="X17" t="s">
        <v>13</v>
      </c>
      <c r="Y17">
        <v>0</v>
      </c>
      <c r="Z17">
        <v>2</v>
      </c>
      <c r="AA17">
        <v>0</v>
      </c>
      <c r="AB17" s="7">
        <v>-1.4E-2</v>
      </c>
    </row>
    <row r="18" spans="6:28" x14ac:dyDescent="0.25">
      <c r="F18" s="2">
        <v>4</v>
      </c>
      <c r="G18" s="3">
        <v>0.2</v>
      </c>
      <c r="H18" s="12">
        <f>Q$60+Y$59</f>
        <v>2</v>
      </c>
      <c r="I18" s="12">
        <f t="shared" ref="I18:K18" si="7">R$60+Z$59</f>
        <v>0</v>
      </c>
      <c r="J18" s="12">
        <f t="shared" si="7"/>
        <v>0</v>
      </c>
      <c r="K18" s="19">
        <f t="shared" si="7"/>
        <v>0.64200000000000002</v>
      </c>
      <c r="L18" s="10">
        <f t="shared" si="4"/>
        <v>0.84200000000000008</v>
      </c>
      <c r="P18" t="s">
        <v>4</v>
      </c>
      <c r="Q18">
        <v>-4</v>
      </c>
      <c r="R18">
        <v>-4</v>
      </c>
      <c r="S18">
        <v>27</v>
      </c>
      <c r="T18" s="7">
        <v>0</v>
      </c>
      <c r="X18" t="s">
        <v>4</v>
      </c>
      <c r="Y18">
        <v>0</v>
      </c>
      <c r="Z18">
        <v>0</v>
      </c>
      <c r="AA18">
        <v>2</v>
      </c>
      <c r="AB18" s="7">
        <v>-1.4E-2</v>
      </c>
    </row>
    <row r="19" spans="6:28" x14ac:dyDescent="0.25">
      <c r="F19" s="2">
        <v>5</v>
      </c>
      <c r="G19" s="3">
        <v>0.2</v>
      </c>
      <c r="H19" s="12">
        <f>Q$70+Y$69</f>
        <v>2</v>
      </c>
      <c r="I19" s="12">
        <f t="shared" ref="I19:K19" si="8">R$70+Z$69</f>
        <v>0</v>
      </c>
      <c r="J19" s="12">
        <f t="shared" si="8"/>
        <v>0</v>
      </c>
      <c r="K19" s="19">
        <f t="shared" si="8"/>
        <v>0.64200000000000002</v>
      </c>
      <c r="L19" s="10">
        <f t="shared" si="4"/>
        <v>0.84200000000000008</v>
      </c>
      <c r="P19" t="s">
        <v>16</v>
      </c>
      <c r="Q19">
        <v>17</v>
      </c>
      <c r="R19">
        <v>17</v>
      </c>
      <c r="S19">
        <v>17</v>
      </c>
      <c r="T19" s="7">
        <v>0</v>
      </c>
      <c r="X19" t="s">
        <v>17</v>
      </c>
      <c r="Y19">
        <v>-2</v>
      </c>
      <c r="Z19">
        <v>-2</v>
      </c>
      <c r="AA19">
        <v>-2</v>
      </c>
      <c r="AB19" s="7">
        <v>8.4000000000000005E-2</v>
      </c>
    </row>
    <row r="20" spans="6:28" x14ac:dyDescent="0.25">
      <c r="F20" s="2">
        <v>6</v>
      </c>
      <c r="G20" s="3">
        <v>0.2</v>
      </c>
      <c r="H20" s="12">
        <f>Q$80+Y$79</f>
        <v>2</v>
      </c>
      <c r="I20" s="12">
        <f t="shared" ref="I20:K20" si="9">R$80+Z$79</f>
        <v>0</v>
      </c>
      <c r="J20" s="12">
        <f t="shared" si="9"/>
        <v>0</v>
      </c>
      <c r="K20" s="19">
        <f t="shared" si="9"/>
        <v>0.64200000000000002</v>
      </c>
      <c r="L20" s="10">
        <f t="shared" si="4"/>
        <v>0.84200000000000008</v>
      </c>
      <c r="P20" t="s">
        <v>17</v>
      </c>
      <c r="Q20">
        <v>0</v>
      </c>
      <c r="R20">
        <v>0</v>
      </c>
      <c r="S20">
        <v>0</v>
      </c>
      <c r="T20" s="7">
        <v>0.65600000000000003</v>
      </c>
    </row>
    <row r="21" spans="6:28" x14ac:dyDescent="0.25">
      <c r="F21" s="2">
        <v>7</v>
      </c>
      <c r="G21" s="3">
        <v>0.2</v>
      </c>
      <c r="H21" s="12">
        <f>Q$90+Y$89</f>
        <v>2</v>
      </c>
      <c r="I21" s="12">
        <f t="shared" ref="I21:K21" si="10">R$90+Z$89</f>
        <v>0</v>
      </c>
      <c r="J21" s="12">
        <f t="shared" si="10"/>
        <v>0</v>
      </c>
      <c r="K21" s="19">
        <f t="shared" si="10"/>
        <v>0.64200000000000002</v>
      </c>
      <c r="L21" s="10">
        <f t="shared" si="4"/>
        <v>0.84200000000000008</v>
      </c>
    </row>
    <row r="22" spans="6:28" x14ac:dyDescent="0.25">
      <c r="F22" s="2">
        <v>8</v>
      </c>
      <c r="G22" s="3">
        <v>0.2</v>
      </c>
      <c r="H22" s="12">
        <f>Q$100+Y$99</f>
        <v>2</v>
      </c>
      <c r="I22" s="12">
        <f t="shared" ref="I22:K22" si="11">R$100+Z$99</f>
        <v>0</v>
      </c>
      <c r="J22" s="12">
        <f t="shared" si="11"/>
        <v>0</v>
      </c>
      <c r="K22" s="19">
        <f t="shared" si="11"/>
        <v>0.64200000000000002</v>
      </c>
      <c r="L22" s="10">
        <f t="shared" si="4"/>
        <v>0.84200000000000008</v>
      </c>
    </row>
    <row r="23" spans="6:28" x14ac:dyDescent="0.25">
      <c r="H23" s="13">
        <f>((100-H15)/100)*((100-H16)/100)*((100-H17)/100)*((100-H18)/100)*((100-H19)/100)*((100-H20)/100)*((100-H21)/100)*((100-H22)/100)</f>
        <v>0.70318168192984309</v>
      </c>
      <c r="I23" s="13">
        <f t="shared" ref="I23:J23" si="12">((100-I15)/100)*((100-I16)/100)*((100-I17)/100)*((100-I18)/100)*((100-I19)/100)*((100-I20)/100)*((100-I21)/100)*((100-I22)/100)</f>
        <v>0.83</v>
      </c>
      <c r="J23" s="13">
        <f t="shared" si="12"/>
        <v>0.83</v>
      </c>
      <c r="L23" s="6">
        <f>SUM(L15:L22)</f>
        <v>6.0800000000000018</v>
      </c>
      <c r="P23" s="21">
        <v>1</v>
      </c>
      <c r="Q23" s="18">
        <v>0</v>
      </c>
      <c r="R23" s="2">
        <f>$Q23</f>
        <v>0</v>
      </c>
      <c r="S23" s="2">
        <f t="shared" ref="S23:T27" si="13">$Q23</f>
        <v>0</v>
      </c>
      <c r="T23" s="2">
        <f t="shared" si="13"/>
        <v>0</v>
      </c>
      <c r="Y23" s="18">
        <v>1</v>
      </c>
      <c r="Z23" s="2">
        <f>$Y23</f>
        <v>1</v>
      </c>
      <c r="AA23" s="2">
        <f t="shared" ref="AA23:AB26" si="14">$Y23</f>
        <v>1</v>
      </c>
      <c r="AB23" s="2">
        <f t="shared" si="14"/>
        <v>1</v>
      </c>
    </row>
    <row r="24" spans="6:28" x14ac:dyDescent="0.25">
      <c r="H24" s="13">
        <f>0.7-H23</f>
        <v>-3.1816819298431387E-3</v>
      </c>
      <c r="I24" s="13">
        <f t="shared" ref="I24:J24" si="15">0.7-I23</f>
        <v>-0.13</v>
      </c>
      <c r="J24" s="13">
        <f t="shared" si="15"/>
        <v>-0.13</v>
      </c>
      <c r="P24" s="20"/>
      <c r="Q24" s="18">
        <v>0</v>
      </c>
      <c r="R24" s="2">
        <f t="shared" ref="R24:R27" si="16">$Q24</f>
        <v>0</v>
      </c>
      <c r="S24" s="2">
        <f t="shared" si="13"/>
        <v>0</v>
      </c>
      <c r="T24" s="2">
        <f t="shared" si="13"/>
        <v>0</v>
      </c>
      <c r="Y24" s="18">
        <v>0</v>
      </c>
      <c r="Z24" s="2">
        <f t="shared" ref="Z24:Z26" si="17">$Y24</f>
        <v>0</v>
      </c>
      <c r="AA24" s="2">
        <f t="shared" si="14"/>
        <v>0</v>
      </c>
      <c r="AB24" s="2">
        <f t="shared" si="14"/>
        <v>0</v>
      </c>
    </row>
    <row r="25" spans="6:28" x14ac:dyDescent="0.25">
      <c r="H25" s="13">
        <f>H24/2</f>
        <v>-1.5908409649215693E-3</v>
      </c>
      <c r="I25" s="13">
        <f t="shared" ref="I25:J25" si="18">I24/2</f>
        <v>-6.5000000000000002E-2</v>
      </c>
      <c r="J25" s="13">
        <f t="shared" si="18"/>
        <v>-6.5000000000000002E-2</v>
      </c>
      <c r="P25" s="20"/>
      <c r="Q25" s="18">
        <v>0</v>
      </c>
      <c r="R25" s="2">
        <f t="shared" si="16"/>
        <v>0</v>
      </c>
      <c r="S25" s="2">
        <f t="shared" si="13"/>
        <v>0</v>
      </c>
      <c r="T25" s="2">
        <f t="shared" si="13"/>
        <v>0</v>
      </c>
      <c r="Y25" s="18">
        <v>0</v>
      </c>
      <c r="Z25" s="2">
        <f t="shared" si="17"/>
        <v>0</v>
      </c>
      <c r="AA25" s="2">
        <f t="shared" si="14"/>
        <v>0</v>
      </c>
      <c r="AB25" s="2">
        <f t="shared" si="14"/>
        <v>0</v>
      </c>
    </row>
    <row r="26" spans="6:28" x14ac:dyDescent="0.25">
      <c r="H26" s="13">
        <f>0.7-H25</f>
        <v>0.70159084096492152</v>
      </c>
      <c r="I26" s="13">
        <f t="shared" ref="I26:J26" si="19">0.7-I25</f>
        <v>0.7649999999999999</v>
      </c>
      <c r="J26" s="13">
        <f t="shared" si="19"/>
        <v>0.7649999999999999</v>
      </c>
      <c r="P26" s="20"/>
      <c r="Q26" s="18">
        <v>1</v>
      </c>
      <c r="R26" s="2">
        <f t="shared" si="16"/>
        <v>1</v>
      </c>
      <c r="S26" s="2">
        <f t="shared" si="13"/>
        <v>1</v>
      </c>
      <c r="T26" s="2">
        <f t="shared" si="13"/>
        <v>1</v>
      </c>
      <c r="Y26" s="18">
        <v>0</v>
      </c>
      <c r="Z26" s="2">
        <f t="shared" si="17"/>
        <v>0</v>
      </c>
      <c r="AA26" s="2">
        <f t="shared" si="14"/>
        <v>0</v>
      </c>
      <c r="AB26" s="2">
        <f t="shared" si="14"/>
        <v>0</v>
      </c>
    </row>
    <row r="27" spans="6:28" x14ac:dyDescent="0.25">
      <c r="H27" s="13">
        <f>H26*C4</f>
        <v>0.35079542048246076</v>
      </c>
      <c r="I27" s="13">
        <f t="shared" ref="I27:J27" si="20">I26*D4</f>
        <v>0.45899999999999991</v>
      </c>
      <c r="J27" s="13">
        <f t="shared" si="20"/>
        <v>0.91799999999999982</v>
      </c>
      <c r="P27" s="20"/>
      <c r="Q27" s="18">
        <v>0</v>
      </c>
      <c r="R27" s="2">
        <f t="shared" si="16"/>
        <v>0</v>
      </c>
      <c r="S27" s="2">
        <f t="shared" si="13"/>
        <v>0</v>
      </c>
      <c r="T27" s="2">
        <f t="shared" si="13"/>
        <v>0</v>
      </c>
      <c r="Y27">
        <f>SUM(Y23:Y26)</f>
        <v>1</v>
      </c>
      <c r="Z27">
        <f t="shared" ref="Z27:AB27" si="21">SUM(Z23:Z26)</f>
        <v>1</v>
      </c>
      <c r="AA27">
        <f t="shared" si="21"/>
        <v>1</v>
      </c>
      <c r="AB27">
        <f t="shared" si="21"/>
        <v>1</v>
      </c>
    </row>
    <row r="28" spans="6:28" x14ac:dyDescent="0.25">
      <c r="F28" s="16" t="s">
        <v>24</v>
      </c>
      <c r="H28" s="14">
        <f>1-H27</f>
        <v>0.64920457951753918</v>
      </c>
      <c r="I28" s="14">
        <f t="shared" ref="I28:J28" si="22">1-I27</f>
        <v>0.54100000000000015</v>
      </c>
      <c r="J28" s="14">
        <f t="shared" si="22"/>
        <v>8.2000000000000184E-2</v>
      </c>
      <c r="P28" s="20"/>
      <c r="Q28">
        <f>SUM(Q23:Q27)</f>
        <v>1</v>
      </c>
      <c r="R28">
        <f t="shared" ref="R28:T28" si="23">SUM(R23:R27)</f>
        <v>1</v>
      </c>
      <c r="S28">
        <f t="shared" si="23"/>
        <v>1</v>
      </c>
      <c r="T28">
        <f t="shared" si="23"/>
        <v>1</v>
      </c>
    </row>
    <row r="29" spans="6:28" x14ac:dyDescent="0.25">
      <c r="P29" s="20"/>
      <c r="Y29">
        <f>SUMPRODUCT(Y$16:Y$19,Y23:Y26)</f>
        <v>2</v>
      </c>
      <c r="Z29">
        <f t="shared" ref="Z29:AB29" si="24">SUMPRODUCT(Z$16:Z$19,Z23:Z26)</f>
        <v>0</v>
      </c>
      <c r="AA29">
        <f t="shared" si="24"/>
        <v>0</v>
      </c>
      <c r="AB29">
        <f t="shared" si="24"/>
        <v>-1.4E-2</v>
      </c>
    </row>
    <row r="30" spans="6:28" x14ac:dyDescent="0.25">
      <c r="P30" s="20"/>
      <c r="Q30">
        <f>SUMPRODUCT(Q$16:Q$20,Q23:Q27)</f>
        <v>17</v>
      </c>
      <c r="R30">
        <f t="shared" ref="R30:T30" si="25">SUMPRODUCT(R$16:R$20,R23:R27)</f>
        <v>17</v>
      </c>
      <c r="S30">
        <f t="shared" si="25"/>
        <v>17</v>
      </c>
      <c r="T30">
        <f t="shared" si="25"/>
        <v>0</v>
      </c>
    </row>
    <row r="31" spans="6:28" x14ac:dyDescent="0.25">
      <c r="P31" s="20"/>
    </row>
    <row r="32" spans="6:28" x14ac:dyDescent="0.25">
      <c r="P32" s="20"/>
    </row>
    <row r="33" spans="1:28" x14ac:dyDescent="0.25">
      <c r="P33" s="21">
        <v>2</v>
      </c>
      <c r="Q33" s="18">
        <v>0</v>
      </c>
      <c r="R33" s="2">
        <f>$Q33</f>
        <v>0</v>
      </c>
      <c r="S33" s="2">
        <f t="shared" ref="S33:T37" si="26">$Q33</f>
        <v>0</v>
      </c>
      <c r="T33" s="2">
        <f t="shared" si="26"/>
        <v>0</v>
      </c>
      <c r="Y33" s="18">
        <v>1</v>
      </c>
      <c r="Z33" s="2">
        <f>$Y33</f>
        <v>1</v>
      </c>
      <c r="AA33" s="2">
        <f t="shared" ref="AA33:AB36" si="27">$Y33</f>
        <v>1</v>
      </c>
      <c r="AB33" s="2">
        <f t="shared" si="27"/>
        <v>1</v>
      </c>
    </row>
    <row r="34" spans="1:28" x14ac:dyDescent="0.25">
      <c r="P34" s="20"/>
      <c r="Q34" s="18">
        <v>0</v>
      </c>
      <c r="R34" s="2">
        <f t="shared" ref="R34:R37" si="28">$Q34</f>
        <v>0</v>
      </c>
      <c r="S34" s="2">
        <f t="shared" si="26"/>
        <v>0</v>
      </c>
      <c r="T34" s="2">
        <f t="shared" si="26"/>
        <v>0</v>
      </c>
      <c r="Y34" s="18">
        <v>0</v>
      </c>
      <c r="Z34" s="2">
        <f t="shared" ref="Z34:Z36" si="29">$Y34</f>
        <v>0</v>
      </c>
      <c r="AA34" s="2">
        <f t="shared" si="27"/>
        <v>0</v>
      </c>
      <c r="AB34" s="2">
        <f t="shared" si="27"/>
        <v>0</v>
      </c>
    </row>
    <row r="35" spans="1:28" x14ac:dyDescent="0.25">
      <c r="A35" s="17"/>
      <c r="P35" s="20"/>
      <c r="Q35" s="18">
        <v>0</v>
      </c>
      <c r="R35" s="2">
        <f t="shared" si="28"/>
        <v>0</v>
      </c>
      <c r="S35" s="2">
        <f t="shared" si="26"/>
        <v>0</v>
      </c>
      <c r="T35" s="2">
        <f t="shared" si="26"/>
        <v>0</v>
      </c>
      <c r="Y35" s="18">
        <v>0</v>
      </c>
      <c r="Z35" s="2">
        <f t="shared" si="29"/>
        <v>0</v>
      </c>
      <c r="AA35" s="2">
        <f t="shared" si="27"/>
        <v>0</v>
      </c>
      <c r="AB35" s="2">
        <f t="shared" si="27"/>
        <v>0</v>
      </c>
    </row>
    <row r="36" spans="1:28" x14ac:dyDescent="0.25">
      <c r="A36" s="17"/>
      <c r="P36" s="20"/>
      <c r="Q36" s="18">
        <v>0</v>
      </c>
      <c r="R36" s="2">
        <f t="shared" si="28"/>
        <v>0</v>
      </c>
      <c r="S36" s="2">
        <f t="shared" si="26"/>
        <v>0</v>
      </c>
      <c r="T36" s="2">
        <f t="shared" si="26"/>
        <v>0</v>
      </c>
      <c r="Y36" s="18">
        <v>0</v>
      </c>
      <c r="Z36" s="2">
        <f t="shared" si="29"/>
        <v>0</v>
      </c>
      <c r="AA36" s="2">
        <f t="shared" si="27"/>
        <v>0</v>
      </c>
      <c r="AB36" s="2">
        <f t="shared" si="27"/>
        <v>0</v>
      </c>
    </row>
    <row r="37" spans="1:28" x14ac:dyDescent="0.25">
      <c r="A37" s="17"/>
      <c r="P37" s="20"/>
      <c r="Q37" s="18">
        <v>1</v>
      </c>
      <c r="R37" s="2">
        <f t="shared" si="28"/>
        <v>1</v>
      </c>
      <c r="S37" s="2">
        <f t="shared" si="26"/>
        <v>1</v>
      </c>
      <c r="T37" s="2">
        <f t="shared" si="26"/>
        <v>1</v>
      </c>
      <c r="Y37">
        <f>SUM(Y33:Y36)</f>
        <v>1</v>
      </c>
      <c r="Z37">
        <f t="shared" ref="Z37" si="30">SUM(Z33:Z36)</f>
        <v>1</v>
      </c>
      <c r="AA37">
        <f t="shared" ref="AA37" si="31">SUM(AA33:AA36)</f>
        <v>1</v>
      </c>
      <c r="AB37">
        <f t="shared" ref="AB37" si="32">SUM(AB33:AB36)</f>
        <v>1</v>
      </c>
    </row>
    <row r="38" spans="1:28" x14ac:dyDescent="0.25">
      <c r="A38" s="17"/>
      <c r="P38" s="20"/>
      <c r="Q38">
        <f>SUM(Q33:Q37)</f>
        <v>1</v>
      </c>
      <c r="R38">
        <f t="shared" ref="R38" si="33">SUM(R33:R37)</f>
        <v>1</v>
      </c>
      <c r="S38">
        <f t="shared" ref="S38" si="34">SUM(S33:S37)</f>
        <v>1</v>
      </c>
      <c r="T38">
        <f t="shared" ref="T38" si="35">SUM(T33:T37)</f>
        <v>1</v>
      </c>
    </row>
    <row r="39" spans="1:28" x14ac:dyDescent="0.25">
      <c r="P39" s="20"/>
      <c r="Y39">
        <f>SUMPRODUCT(Y$16:Y$19,Y33:Y36)</f>
        <v>2</v>
      </c>
      <c r="Z39">
        <f t="shared" ref="Z39:AB39" si="36">SUMPRODUCT(Z$16:Z$19,Z33:Z36)</f>
        <v>0</v>
      </c>
      <c r="AA39">
        <f t="shared" si="36"/>
        <v>0</v>
      </c>
      <c r="AB39">
        <f t="shared" si="36"/>
        <v>-1.4E-2</v>
      </c>
    </row>
    <row r="40" spans="1:28" x14ac:dyDescent="0.25">
      <c r="P40" s="20"/>
      <c r="Q40">
        <f>SUMPRODUCT(Q$16:Q$20,Q33:Q37)</f>
        <v>0</v>
      </c>
      <c r="R40">
        <f t="shared" ref="R40:T40" si="37">SUMPRODUCT(R$16:R$20,R33:R37)</f>
        <v>0</v>
      </c>
      <c r="S40">
        <f t="shared" si="37"/>
        <v>0</v>
      </c>
      <c r="T40">
        <f t="shared" si="37"/>
        <v>0.65600000000000003</v>
      </c>
    </row>
    <row r="41" spans="1:28" x14ac:dyDescent="0.25">
      <c r="P41" s="20"/>
    </row>
    <row r="42" spans="1:28" x14ac:dyDescent="0.25">
      <c r="P42" s="20"/>
    </row>
    <row r="43" spans="1:28" x14ac:dyDescent="0.25">
      <c r="P43" s="21">
        <v>3</v>
      </c>
      <c r="Q43" s="18">
        <v>0</v>
      </c>
      <c r="R43" s="2">
        <f>$Q43</f>
        <v>0</v>
      </c>
      <c r="S43" s="2">
        <f t="shared" ref="S43:T47" si="38">$Q43</f>
        <v>0</v>
      </c>
      <c r="T43" s="2">
        <f t="shared" si="38"/>
        <v>0</v>
      </c>
      <c r="Y43" s="18">
        <v>1</v>
      </c>
      <c r="Z43" s="2">
        <f>$Y43</f>
        <v>1</v>
      </c>
      <c r="AA43" s="2">
        <f t="shared" ref="AA43:AB46" si="39">$Y43</f>
        <v>1</v>
      </c>
      <c r="AB43" s="2">
        <f t="shared" si="39"/>
        <v>1</v>
      </c>
    </row>
    <row r="44" spans="1:28" x14ac:dyDescent="0.25">
      <c r="P44" s="20"/>
      <c r="Q44" s="18">
        <v>0</v>
      </c>
      <c r="R44" s="2">
        <f t="shared" ref="R44:R47" si="40">$Q44</f>
        <v>0</v>
      </c>
      <c r="S44" s="2">
        <f t="shared" si="38"/>
        <v>0</v>
      </c>
      <c r="T44" s="2">
        <f t="shared" si="38"/>
        <v>0</v>
      </c>
      <c r="Y44" s="18">
        <v>0</v>
      </c>
      <c r="Z44" s="2">
        <f t="shared" ref="Z44:Z46" si="41">$Y44</f>
        <v>0</v>
      </c>
      <c r="AA44" s="2">
        <f t="shared" si="39"/>
        <v>0</v>
      </c>
      <c r="AB44" s="2">
        <f t="shared" si="39"/>
        <v>0</v>
      </c>
    </row>
    <row r="45" spans="1:28" x14ac:dyDescent="0.25">
      <c r="P45" s="20"/>
      <c r="Q45" s="18">
        <v>0</v>
      </c>
      <c r="R45" s="2">
        <f t="shared" si="40"/>
        <v>0</v>
      </c>
      <c r="S45" s="2">
        <f t="shared" si="38"/>
        <v>0</v>
      </c>
      <c r="T45" s="2">
        <f t="shared" si="38"/>
        <v>0</v>
      </c>
      <c r="Y45" s="18">
        <v>0</v>
      </c>
      <c r="Z45" s="2">
        <f t="shared" si="41"/>
        <v>0</v>
      </c>
      <c r="AA45" s="2">
        <f t="shared" si="39"/>
        <v>0</v>
      </c>
      <c r="AB45" s="2">
        <f t="shared" si="39"/>
        <v>0</v>
      </c>
    </row>
    <row r="46" spans="1:28" x14ac:dyDescent="0.25">
      <c r="P46" s="20"/>
      <c r="Q46" s="18">
        <v>0</v>
      </c>
      <c r="R46" s="2">
        <f t="shared" si="40"/>
        <v>0</v>
      </c>
      <c r="S46" s="2">
        <f t="shared" si="38"/>
        <v>0</v>
      </c>
      <c r="T46" s="2">
        <f t="shared" si="38"/>
        <v>0</v>
      </c>
      <c r="Y46" s="18">
        <v>0</v>
      </c>
      <c r="Z46" s="2">
        <f t="shared" si="41"/>
        <v>0</v>
      </c>
      <c r="AA46" s="2">
        <f t="shared" si="39"/>
        <v>0</v>
      </c>
      <c r="AB46" s="2">
        <f t="shared" si="39"/>
        <v>0</v>
      </c>
    </row>
    <row r="47" spans="1:28" x14ac:dyDescent="0.25">
      <c r="P47" s="20"/>
      <c r="Q47" s="18">
        <v>1</v>
      </c>
      <c r="R47" s="2">
        <f t="shared" si="40"/>
        <v>1</v>
      </c>
      <c r="S47" s="2">
        <f t="shared" si="38"/>
        <v>1</v>
      </c>
      <c r="T47" s="2">
        <f t="shared" si="38"/>
        <v>1</v>
      </c>
      <c r="Y47">
        <f>SUM(Y43:Y46)</f>
        <v>1</v>
      </c>
      <c r="Z47">
        <f t="shared" ref="Z47" si="42">SUM(Z43:Z46)</f>
        <v>1</v>
      </c>
      <c r="AA47">
        <f t="shared" ref="AA47" si="43">SUM(AA43:AA46)</f>
        <v>1</v>
      </c>
      <c r="AB47">
        <f t="shared" ref="AB47" si="44">SUM(AB43:AB46)</f>
        <v>1</v>
      </c>
    </row>
    <row r="48" spans="1:28" x14ac:dyDescent="0.25">
      <c r="P48" s="20"/>
      <c r="Q48">
        <f>SUM(Q43:Q47)</f>
        <v>1</v>
      </c>
      <c r="R48">
        <f t="shared" ref="R48" si="45">SUM(R43:R47)</f>
        <v>1</v>
      </c>
      <c r="S48">
        <f t="shared" ref="S48" si="46">SUM(S43:S47)</f>
        <v>1</v>
      </c>
      <c r="T48">
        <f t="shared" ref="T48" si="47">SUM(T43:T47)</f>
        <v>1</v>
      </c>
    </row>
    <row r="49" spans="16:28" x14ac:dyDescent="0.25">
      <c r="P49" s="20"/>
      <c r="Y49">
        <f>SUMPRODUCT(Y$16:Y$19,Y43:Y46)</f>
        <v>2</v>
      </c>
      <c r="Z49">
        <f t="shared" ref="Z49:AB49" si="48">SUMPRODUCT(Z$16:Z$19,Z43:Z46)</f>
        <v>0</v>
      </c>
      <c r="AA49">
        <f t="shared" si="48"/>
        <v>0</v>
      </c>
      <c r="AB49">
        <f t="shared" si="48"/>
        <v>-1.4E-2</v>
      </c>
    </row>
    <row r="50" spans="16:28" x14ac:dyDescent="0.25">
      <c r="P50" s="20"/>
      <c r="Q50">
        <f>SUMPRODUCT(Q$16:Q$20,Q43:Q47)</f>
        <v>0</v>
      </c>
      <c r="R50">
        <f t="shared" ref="R50:T50" si="49">SUMPRODUCT(R$16:R$20,R43:R47)</f>
        <v>0</v>
      </c>
      <c r="S50">
        <f t="shared" si="49"/>
        <v>0</v>
      </c>
      <c r="T50">
        <f t="shared" si="49"/>
        <v>0.65600000000000003</v>
      </c>
    </row>
    <row r="51" spans="16:28" x14ac:dyDescent="0.25">
      <c r="P51" s="20"/>
    </row>
    <row r="52" spans="16:28" x14ac:dyDescent="0.25">
      <c r="P52" s="20"/>
    </row>
    <row r="53" spans="16:28" x14ac:dyDescent="0.25">
      <c r="P53" s="21">
        <v>4</v>
      </c>
      <c r="Q53" s="18">
        <v>0</v>
      </c>
      <c r="R53" s="2">
        <f>$Q53</f>
        <v>0</v>
      </c>
      <c r="S53" s="2">
        <f t="shared" ref="S53:T57" si="50">$Q53</f>
        <v>0</v>
      </c>
      <c r="T53" s="2">
        <f t="shared" si="50"/>
        <v>0</v>
      </c>
      <c r="Y53" s="18">
        <v>1</v>
      </c>
      <c r="Z53" s="2">
        <f>$Y53</f>
        <v>1</v>
      </c>
      <c r="AA53" s="2">
        <f t="shared" ref="AA53:AB56" si="51">$Y53</f>
        <v>1</v>
      </c>
      <c r="AB53" s="2">
        <f t="shared" si="51"/>
        <v>1</v>
      </c>
    </row>
    <row r="54" spans="16:28" x14ac:dyDescent="0.25">
      <c r="P54" s="20"/>
      <c r="Q54" s="18">
        <v>0</v>
      </c>
      <c r="R54" s="2">
        <f t="shared" ref="R54:R57" si="52">$Q54</f>
        <v>0</v>
      </c>
      <c r="S54" s="2">
        <f t="shared" si="50"/>
        <v>0</v>
      </c>
      <c r="T54" s="2">
        <f t="shared" si="50"/>
        <v>0</v>
      </c>
      <c r="Y54" s="18">
        <v>0</v>
      </c>
      <c r="Z54" s="2">
        <f t="shared" ref="Z54:Z56" si="53">$Y54</f>
        <v>0</v>
      </c>
      <c r="AA54" s="2">
        <f t="shared" si="51"/>
        <v>0</v>
      </c>
      <c r="AB54" s="2">
        <f t="shared" si="51"/>
        <v>0</v>
      </c>
    </row>
    <row r="55" spans="16:28" x14ac:dyDescent="0.25">
      <c r="P55" s="20"/>
      <c r="Q55" s="18">
        <v>0</v>
      </c>
      <c r="R55" s="2">
        <f t="shared" si="52"/>
        <v>0</v>
      </c>
      <c r="S55" s="2">
        <f t="shared" si="50"/>
        <v>0</v>
      </c>
      <c r="T55" s="2">
        <f t="shared" si="50"/>
        <v>0</v>
      </c>
      <c r="Y55" s="18">
        <v>0</v>
      </c>
      <c r="Z55" s="2">
        <f t="shared" si="53"/>
        <v>0</v>
      </c>
      <c r="AA55" s="2">
        <f t="shared" si="51"/>
        <v>0</v>
      </c>
      <c r="AB55" s="2">
        <f t="shared" si="51"/>
        <v>0</v>
      </c>
    </row>
    <row r="56" spans="16:28" x14ac:dyDescent="0.25">
      <c r="P56" s="20"/>
      <c r="Q56" s="18">
        <v>0</v>
      </c>
      <c r="R56" s="2">
        <f t="shared" si="52"/>
        <v>0</v>
      </c>
      <c r="S56" s="2">
        <f t="shared" si="50"/>
        <v>0</v>
      </c>
      <c r="T56" s="2">
        <f t="shared" si="50"/>
        <v>0</v>
      </c>
      <c r="Y56" s="18">
        <v>0</v>
      </c>
      <c r="Z56" s="2">
        <f t="shared" si="53"/>
        <v>0</v>
      </c>
      <c r="AA56" s="2">
        <f t="shared" si="51"/>
        <v>0</v>
      </c>
      <c r="AB56" s="2">
        <f t="shared" si="51"/>
        <v>0</v>
      </c>
    </row>
    <row r="57" spans="16:28" x14ac:dyDescent="0.25">
      <c r="P57" s="20"/>
      <c r="Q57" s="18">
        <v>1</v>
      </c>
      <c r="R57" s="2">
        <f t="shared" si="52"/>
        <v>1</v>
      </c>
      <c r="S57" s="2">
        <f t="shared" si="50"/>
        <v>1</v>
      </c>
      <c r="T57" s="2">
        <f t="shared" si="50"/>
        <v>1</v>
      </c>
      <c r="Y57">
        <f>SUM(Y53:Y56)</f>
        <v>1</v>
      </c>
      <c r="Z57">
        <f t="shared" ref="Z57" si="54">SUM(Z53:Z56)</f>
        <v>1</v>
      </c>
      <c r="AA57">
        <f t="shared" ref="AA57" si="55">SUM(AA53:AA56)</f>
        <v>1</v>
      </c>
      <c r="AB57">
        <f t="shared" ref="AB57" si="56">SUM(AB53:AB56)</f>
        <v>1</v>
      </c>
    </row>
    <row r="58" spans="16:28" x14ac:dyDescent="0.25">
      <c r="P58" s="20"/>
      <c r="Q58">
        <f>SUM(Q53:Q57)</f>
        <v>1</v>
      </c>
      <c r="R58">
        <f t="shared" ref="R58" si="57">SUM(R53:R57)</f>
        <v>1</v>
      </c>
      <c r="S58">
        <f t="shared" ref="S58" si="58">SUM(S53:S57)</f>
        <v>1</v>
      </c>
      <c r="T58">
        <f t="shared" ref="T58" si="59">SUM(T53:T57)</f>
        <v>1</v>
      </c>
    </row>
    <row r="59" spans="16:28" x14ac:dyDescent="0.25">
      <c r="P59" s="20"/>
      <c r="Y59">
        <f>SUMPRODUCT(Y$16:Y$19,Y53:Y56)</f>
        <v>2</v>
      </c>
      <c r="Z59">
        <f t="shared" ref="Z59:AB59" si="60">SUMPRODUCT(Z$16:Z$19,Z53:Z56)</f>
        <v>0</v>
      </c>
      <c r="AA59">
        <f t="shared" si="60"/>
        <v>0</v>
      </c>
      <c r="AB59">
        <f t="shared" si="60"/>
        <v>-1.4E-2</v>
      </c>
    </row>
    <row r="60" spans="16:28" x14ac:dyDescent="0.25">
      <c r="P60" s="20"/>
      <c r="Q60">
        <f>SUMPRODUCT(Q$16:Q$20,Q53:Q57)</f>
        <v>0</v>
      </c>
      <c r="R60">
        <f t="shared" ref="R60:T60" si="61">SUMPRODUCT(R$16:R$20,R53:R57)</f>
        <v>0</v>
      </c>
      <c r="S60">
        <f t="shared" si="61"/>
        <v>0</v>
      </c>
      <c r="T60">
        <f t="shared" si="61"/>
        <v>0.65600000000000003</v>
      </c>
    </row>
    <row r="61" spans="16:28" x14ac:dyDescent="0.25">
      <c r="P61" s="20"/>
    </row>
    <row r="62" spans="16:28" x14ac:dyDescent="0.25">
      <c r="P62" s="20"/>
    </row>
    <row r="63" spans="16:28" x14ac:dyDescent="0.25">
      <c r="P63" s="21">
        <v>5</v>
      </c>
      <c r="Q63" s="18">
        <v>0</v>
      </c>
      <c r="R63" s="2">
        <f>$Q63</f>
        <v>0</v>
      </c>
      <c r="S63" s="2">
        <f t="shared" ref="S63:T67" si="62">$Q63</f>
        <v>0</v>
      </c>
      <c r="T63" s="2">
        <f t="shared" si="62"/>
        <v>0</v>
      </c>
      <c r="Y63" s="18">
        <v>1</v>
      </c>
      <c r="Z63" s="2">
        <f>$Y63</f>
        <v>1</v>
      </c>
      <c r="AA63" s="2">
        <f t="shared" ref="AA63:AB66" si="63">$Y63</f>
        <v>1</v>
      </c>
      <c r="AB63" s="2">
        <f t="shared" si="63"/>
        <v>1</v>
      </c>
    </row>
    <row r="64" spans="16:28" x14ac:dyDescent="0.25">
      <c r="P64" s="20"/>
      <c r="Q64" s="18">
        <v>0</v>
      </c>
      <c r="R64" s="2">
        <f t="shared" ref="R64:R67" si="64">$Q64</f>
        <v>0</v>
      </c>
      <c r="S64" s="2">
        <f t="shared" si="62"/>
        <v>0</v>
      </c>
      <c r="T64" s="2">
        <f t="shared" si="62"/>
        <v>0</v>
      </c>
      <c r="Y64" s="18">
        <v>0</v>
      </c>
      <c r="Z64" s="2">
        <f t="shared" ref="Z64:Z66" si="65">$Y64</f>
        <v>0</v>
      </c>
      <c r="AA64" s="2">
        <f t="shared" si="63"/>
        <v>0</v>
      </c>
      <c r="AB64" s="2">
        <f t="shared" si="63"/>
        <v>0</v>
      </c>
    </row>
    <row r="65" spans="16:28" x14ac:dyDescent="0.25">
      <c r="P65" s="20"/>
      <c r="Q65" s="18">
        <v>0</v>
      </c>
      <c r="R65" s="2">
        <f t="shared" si="64"/>
        <v>0</v>
      </c>
      <c r="S65" s="2">
        <f t="shared" si="62"/>
        <v>0</v>
      </c>
      <c r="T65" s="2">
        <f t="shared" si="62"/>
        <v>0</v>
      </c>
      <c r="Y65" s="18">
        <v>0</v>
      </c>
      <c r="Z65" s="2">
        <f t="shared" si="65"/>
        <v>0</v>
      </c>
      <c r="AA65" s="2">
        <f t="shared" si="63"/>
        <v>0</v>
      </c>
      <c r="AB65" s="2">
        <f t="shared" si="63"/>
        <v>0</v>
      </c>
    </row>
    <row r="66" spans="16:28" x14ac:dyDescent="0.25">
      <c r="P66" s="20"/>
      <c r="Q66" s="18">
        <v>0</v>
      </c>
      <c r="R66" s="2">
        <f t="shared" si="64"/>
        <v>0</v>
      </c>
      <c r="S66" s="2">
        <f t="shared" si="62"/>
        <v>0</v>
      </c>
      <c r="T66" s="2">
        <f t="shared" si="62"/>
        <v>0</v>
      </c>
      <c r="Y66" s="18">
        <v>0</v>
      </c>
      <c r="Z66" s="2">
        <f t="shared" si="65"/>
        <v>0</v>
      </c>
      <c r="AA66" s="2">
        <f t="shared" si="63"/>
        <v>0</v>
      </c>
      <c r="AB66" s="2">
        <f t="shared" si="63"/>
        <v>0</v>
      </c>
    </row>
    <row r="67" spans="16:28" x14ac:dyDescent="0.25">
      <c r="P67" s="20"/>
      <c r="Q67" s="18">
        <v>1</v>
      </c>
      <c r="R67" s="2">
        <f t="shared" si="64"/>
        <v>1</v>
      </c>
      <c r="S67" s="2">
        <f t="shared" si="62"/>
        <v>1</v>
      </c>
      <c r="T67" s="2">
        <f t="shared" si="62"/>
        <v>1</v>
      </c>
      <c r="Y67">
        <f>SUM(Y63:Y66)</f>
        <v>1</v>
      </c>
      <c r="Z67">
        <f t="shared" ref="Z67" si="66">SUM(Z63:Z66)</f>
        <v>1</v>
      </c>
      <c r="AA67">
        <f t="shared" ref="AA67" si="67">SUM(AA63:AA66)</f>
        <v>1</v>
      </c>
      <c r="AB67">
        <f t="shared" ref="AB67" si="68">SUM(AB63:AB66)</f>
        <v>1</v>
      </c>
    </row>
    <row r="68" spans="16:28" x14ac:dyDescent="0.25">
      <c r="P68" s="20"/>
      <c r="Q68">
        <f>SUM(Q63:Q67)</f>
        <v>1</v>
      </c>
      <c r="R68">
        <f t="shared" ref="R68" si="69">SUM(R63:R67)</f>
        <v>1</v>
      </c>
      <c r="S68">
        <f t="shared" ref="S68" si="70">SUM(S63:S67)</f>
        <v>1</v>
      </c>
      <c r="T68">
        <f t="shared" ref="T68" si="71">SUM(T63:T67)</f>
        <v>1</v>
      </c>
    </row>
    <row r="69" spans="16:28" x14ac:dyDescent="0.25">
      <c r="P69" s="20"/>
      <c r="Y69">
        <f>SUMPRODUCT(Y$16:Y$19,Y63:Y66)</f>
        <v>2</v>
      </c>
      <c r="Z69">
        <f t="shared" ref="Z69:AB69" si="72">SUMPRODUCT(Z$16:Z$19,Z63:Z66)</f>
        <v>0</v>
      </c>
      <c r="AA69">
        <f t="shared" si="72"/>
        <v>0</v>
      </c>
      <c r="AB69">
        <f t="shared" si="72"/>
        <v>-1.4E-2</v>
      </c>
    </row>
    <row r="70" spans="16:28" x14ac:dyDescent="0.25">
      <c r="P70" s="20"/>
      <c r="Q70">
        <f>SUMPRODUCT(Q$16:Q$20,Q63:Q67)</f>
        <v>0</v>
      </c>
      <c r="R70">
        <f t="shared" ref="R70:T70" si="73">SUMPRODUCT(R$16:R$20,R63:R67)</f>
        <v>0</v>
      </c>
      <c r="S70">
        <f t="shared" si="73"/>
        <v>0</v>
      </c>
      <c r="T70">
        <f t="shared" si="73"/>
        <v>0.65600000000000003</v>
      </c>
    </row>
    <row r="71" spans="16:28" x14ac:dyDescent="0.25">
      <c r="P71" s="20"/>
    </row>
    <row r="72" spans="16:28" x14ac:dyDescent="0.25">
      <c r="P72" s="20"/>
    </row>
    <row r="73" spans="16:28" x14ac:dyDescent="0.25">
      <c r="P73" s="21">
        <v>6</v>
      </c>
      <c r="Q73" s="18">
        <v>0</v>
      </c>
      <c r="R73" s="2">
        <f>$Q73</f>
        <v>0</v>
      </c>
      <c r="S73" s="2">
        <f t="shared" ref="S73:T77" si="74">$Q73</f>
        <v>0</v>
      </c>
      <c r="T73" s="2">
        <f t="shared" si="74"/>
        <v>0</v>
      </c>
      <c r="Y73" s="18">
        <v>1</v>
      </c>
      <c r="Z73" s="2">
        <f>$Y73</f>
        <v>1</v>
      </c>
      <c r="AA73" s="2">
        <f t="shared" ref="AA73:AB76" si="75">$Y73</f>
        <v>1</v>
      </c>
      <c r="AB73" s="2">
        <f t="shared" si="75"/>
        <v>1</v>
      </c>
    </row>
    <row r="74" spans="16:28" x14ac:dyDescent="0.25">
      <c r="P74" s="20"/>
      <c r="Q74" s="18">
        <v>0</v>
      </c>
      <c r="R74" s="2">
        <f t="shared" ref="R74:R77" si="76">$Q74</f>
        <v>0</v>
      </c>
      <c r="S74" s="2">
        <f t="shared" si="74"/>
        <v>0</v>
      </c>
      <c r="T74" s="2">
        <f t="shared" si="74"/>
        <v>0</v>
      </c>
      <c r="Y74" s="18">
        <v>0</v>
      </c>
      <c r="Z74" s="2">
        <f t="shared" ref="Z74:Z76" si="77">$Y74</f>
        <v>0</v>
      </c>
      <c r="AA74" s="2">
        <f t="shared" si="75"/>
        <v>0</v>
      </c>
      <c r="AB74" s="2">
        <f t="shared" si="75"/>
        <v>0</v>
      </c>
    </row>
    <row r="75" spans="16:28" x14ac:dyDescent="0.25">
      <c r="P75" s="20"/>
      <c r="Q75" s="18">
        <v>0</v>
      </c>
      <c r="R75" s="2">
        <f t="shared" si="76"/>
        <v>0</v>
      </c>
      <c r="S75" s="2">
        <f t="shared" si="74"/>
        <v>0</v>
      </c>
      <c r="T75" s="2">
        <f t="shared" si="74"/>
        <v>0</v>
      </c>
      <c r="Y75" s="18">
        <v>0</v>
      </c>
      <c r="Z75" s="2">
        <f t="shared" si="77"/>
        <v>0</v>
      </c>
      <c r="AA75" s="2">
        <f t="shared" si="75"/>
        <v>0</v>
      </c>
      <c r="AB75" s="2">
        <f t="shared" si="75"/>
        <v>0</v>
      </c>
    </row>
    <row r="76" spans="16:28" x14ac:dyDescent="0.25">
      <c r="P76" s="20"/>
      <c r="Q76" s="18">
        <v>0</v>
      </c>
      <c r="R76" s="2">
        <f t="shared" si="76"/>
        <v>0</v>
      </c>
      <c r="S76" s="2">
        <f t="shared" si="74"/>
        <v>0</v>
      </c>
      <c r="T76" s="2">
        <f t="shared" si="74"/>
        <v>0</v>
      </c>
      <c r="Y76" s="18">
        <v>0</v>
      </c>
      <c r="Z76" s="2">
        <f t="shared" si="77"/>
        <v>0</v>
      </c>
      <c r="AA76" s="2">
        <f t="shared" si="75"/>
        <v>0</v>
      </c>
      <c r="AB76" s="2">
        <f t="shared" si="75"/>
        <v>0</v>
      </c>
    </row>
    <row r="77" spans="16:28" x14ac:dyDescent="0.25">
      <c r="P77" s="20"/>
      <c r="Q77" s="18">
        <v>1</v>
      </c>
      <c r="R77" s="2">
        <f t="shared" si="76"/>
        <v>1</v>
      </c>
      <c r="S77" s="2">
        <f t="shared" si="74"/>
        <v>1</v>
      </c>
      <c r="T77" s="2">
        <f t="shared" si="74"/>
        <v>1</v>
      </c>
      <c r="Y77">
        <f>SUM(Y73:Y76)</f>
        <v>1</v>
      </c>
      <c r="Z77">
        <f t="shared" ref="Z77" si="78">SUM(Z73:Z76)</f>
        <v>1</v>
      </c>
      <c r="AA77">
        <f t="shared" ref="AA77" si="79">SUM(AA73:AA76)</f>
        <v>1</v>
      </c>
      <c r="AB77">
        <f t="shared" ref="AB77" si="80">SUM(AB73:AB76)</f>
        <v>1</v>
      </c>
    </row>
    <row r="78" spans="16:28" x14ac:dyDescent="0.25">
      <c r="P78" s="20"/>
      <c r="Q78">
        <f>SUM(Q73:Q77)</f>
        <v>1</v>
      </c>
      <c r="R78">
        <f t="shared" ref="R78" si="81">SUM(R73:R77)</f>
        <v>1</v>
      </c>
      <c r="S78">
        <f t="shared" ref="S78" si="82">SUM(S73:S77)</f>
        <v>1</v>
      </c>
      <c r="T78">
        <f t="shared" ref="T78" si="83">SUM(T73:T77)</f>
        <v>1</v>
      </c>
    </row>
    <row r="79" spans="16:28" x14ac:dyDescent="0.25">
      <c r="P79" s="20"/>
      <c r="Y79">
        <f>SUMPRODUCT(Y$16:Y$19,Y73:Y76)</f>
        <v>2</v>
      </c>
      <c r="Z79">
        <f t="shared" ref="Z79:AB79" si="84">SUMPRODUCT(Z$16:Z$19,Z73:Z76)</f>
        <v>0</v>
      </c>
      <c r="AA79">
        <f t="shared" si="84"/>
        <v>0</v>
      </c>
      <c r="AB79">
        <f t="shared" si="84"/>
        <v>-1.4E-2</v>
      </c>
    </row>
    <row r="80" spans="16:28" x14ac:dyDescent="0.25">
      <c r="P80" s="20"/>
      <c r="Q80">
        <f>SUMPRODUCT(Q$16:Q$20,Q73:Q77)</f>
        <v>0</v>
      </c>
      <c r="R80">
        <f t="shared" ref="R80:T80" si="85">SUMPRODUCT(R$16:R$20,R73:R77)</f>
        <v>0</v>
      </c>
      <c r="S80">
        <f t="shared" si="85"/>
        <v>0</v>
      </c>
      <c r="T80">
        <f t="shared" si="85"/>
        <v>0.65600000000000003</v>
      </c>
    </row>
    <row r="81" spans="16:28" x14ac:dyDescent="0.25">
      <c r="P81" s="20"/>
    </row>
    <row r="82" spans="16:28" x14ac:dyDescent="0.25">
      <c r="P82" s="20"/>
    </row>
    <row r="83" spans="16:28" x14ac:dyDescent="0.25">
      <c r="P83" s="21">
        <v>7</v>
      </c>
      <c r="Q83" s="18">
        <v>0</v>
      </c>
      <c r="R83" s="2">
        <f>$Q83</f>
        <v>0</v>
      </c>
      <c r="S83" s="2">
        <f t="shared" ref="S83:T87" si="86">$Q83</f>
        <v>0</v>
      </c>
      <c r="T83" s="2">
        <f t="shared" si="86"/>
        <v>0</v>
      </c>
      <c r="Y83" s="18">
        <v>1</v>
      </c>
      <c r="Z83" s="2">
        <f>$Y83</f>
        <v>1</v>
      </c>
      <c r="AA83" s="2">
        <f t="shared" ref="AA83:AB86" si="87">$Y83</f>
        <v>1</v>
      </c>
      <c r="AB83" s="2">
        <f t="shared" si="87"/>
        <v>1</v>
      </c>
    </row>
    <row r="84" spans="16:28" x14ac:dyDescent="0.25">
      <c r="P84" s="20"/>
      <c r="Q84" s="18">
        <v>0</v>
      </c>
      <c r="R84" s="2">
        <f t="shared" ref="R84:R87" si="88">$Q84</f>
        <v>0</v>
      </c>
      <c r="S84" s="2">
        <f t="shared" si="86"/>
        <v>0</v>
      </c>
      <c r="T84" s="2">
        <f t="shared" si="86"/>
        <v>0</v>
      </c>
      <c r="Y84" s="18">
        <v>0</v>
      </c>
      <c r="Z84" s="2">
        <f t="shared" ref="Z84:Z86" si="89">$Y84</f>
        <v>0</v>
      </c>
      <c r="AA84" s="2">
        <f t="shared" si="87"/>
        <v>0</v>
      </c>
      <c r="AB84" s="2">
        <f t="shared" si="87"/>
        <v>0</v>
      </c>
    </row>
    <row r="85" spans="16:28" x14ac:dyDescent="0.25">
      <c r="P85" s="20"/>
      <c r="Q85" s="18">
        <v>0</v>
      </c>
      <c r="R85" s="2">
        <f t="shared" si="88"/>
        <v>0</v>
      </c>
      <c r="S85" s="2">
        <f t="shared" si="86"/>
        <v>0</v>
      </c>
      <c r="T85" s="2">
        <f t="shared" si="86"/>
        <v>0</v>
      </c>
      <c r="Y85" s="18">
        <v>0</v>
      </c>
      <c r="Z85" s="2">
        <f t="shared" si="89"/>
        <v>0</v>
      </c>
      <c r="AA85" s="2">
        <f t="shared" si="87"/>
        <v>0</v>
      </c>
      <c r="AB85" s="2">
        <f t="shared" si="87"/>
        <v>0</v>
      </c>
    </row>
    <row r="86" spans="16:28" x14ac:dyDescent="0.25">
      <c r="P86" s="20"/>
      <c r="Q86" s="18">
        <v>0</v>
      </c>
      <c r="R86" s="2">
        <f t="shared" si="88"/>
        <v>0</v>
      </c>
      <c r="S86" s="2">
        <f t="shared" si="86"/>
        <v>0</v>
      </c>
      <c r="T86" s="2">
        <f t="shared" si="86"/>
        <v>0</v>
      </c>
      <c r="Y86" s="18">
        <v>0</v>
      </c>
      <c r="Z86" s="2">
        <f t="shared" si="89"/>
        <v>0</v>
      </c>
      <c r="AA86" s="2">
        <f t="shared" si="87"/>
        <v>0</v>
      </c>
      <c r="AB86" s="2">
        <f t="shared" si="87"/>
        <v>0</v>
      </c>
    </row>
    <row r="87" spans="16:28" x14ac:dyDescent="0.25">
      <c r="P87" s="20"/>
      <c r="Q87" s="18">
        <v>1</v>
      </c>
      <c r="R87" s="2">
        <f t="shared" si="88"/>
        <v>1</v>
      </c>
      <c r="S87" s="2">
        <f t="shared" si="86"/>
        <v>1</v>
      </c>
      <c r="T87" s="2">
        <f t="shared" si="86"/>
        <v>1</v>
      </c>
      <c r="Y87">
        <f>SUM(Y83:Y86)</f>
        <v>1</v>
      </c>
      <c r="Z87">
        <f t="shared" ref="Z87" si="90">SUM(Z83:Z86)</f>
        <v>1</v>
      </c>
      <c r="AA87">
        <f t="shared" ref="AA87" si="91">SUM(AA83:AA86)</f>
        <v>1</v>
      </c>
      <c r="AB87">
        <f t="shared" ref="AB87" si="92">SUM(AB83:AB86)</f>
        <v>1</v>
      </c>
    </row>
    <row r="88" spans="16:28" x14ac:dyDescent="0.25">
      <c r="P88" s="20"/>
      <c r="Q88">
        <f>SUM(Q83:Q87)</f>
        <v>1</v>
      </c>
      <c r="R88">
        <f t="shared" ref="R88" si="93">SUM(R83:R87)</f>
        <v>1</v>
      </c>
      <c r="S88">
        <f t="shared" ref="S88" si="94">SUM(S83:S87)</f>
        <v>1</v>
      </c>
      <c r="T88">
        <f t="shared" ref="T88" si="95">SUM(T83:T87)</f>
        <v>1</v>
      </c>
    </row>
    <row r="89" spans="16:28" x14ac:dyDescent="0.25">
      <c r="P89" s="20"/>
      <c r="Y89">
        <f>SUMPRODUCT(Y$16:Y$19,Y83:Y86)</f>
        <v>2</v>
      </c>
      <c r="Z89">
        <f t="shared" ref="Z89:AB89" si="96">SUMPRODUCT(Z$16:Z$19,Z83:Z86)</f>
        <v>0</v>
      </c>
      <c r="AA89">
        <f t="shared" si="96"/>
        <v>0</v>
      </c>
      <c r="AB89">
        <f t="shared" si="96"/>
        <v>-1.4E-2</v>
      </c>
    </row>
    <row r="90" spans="16:28" x14ac:dyDescent="0.25">
      <c r="P90" s="20"/>
      <c r="Q90">
        <f>SUMPRODUCT(Q$16:Q$20,Q83:Q87)</f>
        <v>0</v>
      </c>
      <c r="R90">
        <f t="shared" ref="R90:T90" si="97">SUMPRODUCT(R$16:R$20,R83:R87)</f>
        <v>0</v>
      </c>
      <c r="S90">
        <f t="shared" si="97"/>
        <v>0</v>
      </c>
      <c r="T90">
        <f t="shared" si="97"/>
        <v>0.65600000000000003</v>
      </c>
    </row>
    <row r="91" spans="16:28" x14ac:dyDescent="0.25">
      <c r="P91" s="20"/>
    </row>
    <row r="92" spans="16:28" x14ac:dyDescent="0.25">
      <c r="P92" s="20"/>
    </row>
    <row r="93" spans="16:28" x14ac:dyDescent="0.25">
      <c r="P93" s="21">
        <v>8</v>
      </c>
      <c r="Q93" s="18">
        <v>0</v>
      </c>
      <c r="R93" s="2">
        <f>$Q93</f>
        <v>0</v>
      </c>
      <c r="S93" s="2">
        <f t="shared" ref="S93:T97" si="98">$Q93</f>
        <v>0</v>
      </c>
      <c r="T93" s="2">
        <f t="shared" si="98"/>
        <v>0</v>
      </c>
      <c r="Y93" s="18">
        <v>1</v>
      </c>
      <c r="Z93" s="2">
        <f>$Y93</f>
        <v>1</v>
      </c>
      <c r="AA93" s="2">
        <f t="shared" ref="AA93:AB96" si="99">$Y93</f>
        <v>1</v>
      </c>
      <c r="AB93" s="2">
        <f t="shared" si="99"/>
        <v>1</v>
      </c>
    </row>
    <row r="94" spans="16:28" x14ac:dyDescent="0.25">
      <c r="P94" s="20"/>
      <c r="Q94" s="18">
        <v>0</v>
      </c>
      <c r="R94" s="2">
        <f t="shared" ref="R94:R97" si="100">$Q94</f>
        <v>0</v>
      </c>
      <c r="S94" s="2">
        <f t="shared" si="98"/>
        <v>0</v>
      </c>
      <c r="T94" s="2">
        <f t="shared" si="98"/>
        <v>0</v>
      </c>
      <c r="Y94" s="18">
        <v>0</v>
      </c>
      <c r="Z94" s="2">
        <f t="shared" ref="Z94:Z96" si="101">$Y94</f>
        <v>0</v>
      </c>
      <c r="AA94" s="2">
        <f t="shared" si="99"/>
        <v>0</v>
      </c>
      <c r="AB94" s="2">
        <f t="shared" si="99"/>
        <v>0</v>
      </c>
    </row>
    <row r="95" spans="16:28" x14ac:dyDescent="0.25">
      <c r="P95" s="20"/>
      <c r="Q95" s="18">
        <v>0</v>
      </c>
      <c r="R95" s="2">
        <f t="shared" si="100"/>
        <v>0</v>
      </c>
      <c r="S95" s="2">
        <f t="shared" si="98"/>
        <v>0</v>
      </c>
      <c r="T95" s="2">
        <f t="shared" si="98"/>
        <v>0</v>
      </c>
      <c r="Y95" s="18">
        <v>0</v>
      </c>
      <c r="Z95" s="2">
        <f t="shared" si="101"/>
        <v>0</v>
      </c>
      <c r="AA95" s="2">
        <f t="shared" si="99"/>
        <v>0</v>
      </c>
      <c r="AB95" s="2">
        <f t="shared" si="99"/>
        <v>0</v>
      </c>
    </row>
    <row r="96" spans="16:28" x14ac:dyDescent="0.25">
      <c r="P96" s="20"/>
      <c r="Q96" s="18">
        <v>0</v>
      </c>
      <c r="R96" s="2">
        <f t="shared" si="100"/>
        <v>0</v>
      </c>
      <c r="S96" s="2">
        <f t="shared" si="98"/>
        <v>0</v>
      </c>
      <c r="T96" s="2">
        <f t="shared" si="98"/>
        <v>0</v>
      </c>
      <c r="Y96" s="18">
        <v>0</v>
      </c>
      <c r="Z96" s="2">
        <f t="shared" si="101"/>
        <v>0</v>
      </c>
      <c r="AA96" s="2">
        <f t="shared" si="99"/>
        <v>0</v>
      </c>
      <c r="AB96" s="2">
        <f t="shared" si="99"/>
        <v>0</v>
      </c>
    </row>
    <row r="97" spans="16:28" x14ac:dyDescent="0.25">
      <c r="P97" s="20"/>
      <c r="Q97" s="18">
        <v>1</v>
      </c>
      <c r="R97" s="2">
        <f t="shared" si="100"/>
        <v>1</v>
      </c>
      <c r="S97" s="2">
        <f t="shared" si="98"/>
        <v>1</v>
      </c>
      <c r="T97" s="2">
        <f t="shared" si="98"/>
        <v>1</v>
      </c>
      <c r="Y97">
        <f>SUM(Y93:Y96)</f>
        <v>1</v>
      </c>
      <c r="Z97">
        <f t="shared" ref="Z97" si="102">SUM(Z93:Z96)</f>
        <v>1</v>
      </c>
      <c r="AA97">
        <f t="shared" ref="AA97" si="103">SUM(AA93:AA96)</f>
        <v>1</v>
      </c>
      <c r="AB97">
        <f t="shared" ref="AB97" si="104">SUM(AB93:AB96)</f>
        <v>1</v>
      </c>
    </row>
    <row r="98" spans="16:28" x14ac:dyDescent="0.25">
      <c r="P98" s="20"/>
      <c r="Q98">
        <f>SUM(Q93:Q97)</f>
        <v>1</v>
      </c>
      <c r="R98">
        <f t="shared" ref="R98" si="105">SUM(R93:R97)</f>
        <v>1</v>
      </c>
      <c r="S98">
        <f t="shared" ref="S98" si="106">SUM(S93:S97)</f>
        <v>1</v>
      </c>
      <c r="T98">
        <f t="shared" ref="T98" si="107">SUM(T93:T97)</f>
        <v>1</v>
      </c>
    </row>
    <row r="99" spans="16:28" x14ac:dyDescent="0.25">
      <c r="P99" s="20"/>
      <c r="Y99">
        <f>SUMPRODUCT(Y$16:Y$19,Y93:Y96)</f>
        <v>2</v>
      </c>
      <c r="Z99">
        <f t="shared" ref="Z99:AB99" si="108">SUMPRODUCT(Z$16:Z$19,Z93:Z96)</f>
        <v>0</v>
      </c>
      <c r="AA99">
        <f t="shared" si="108"/>
        <v>0</v>
      </c>
      <c r="AB99">
        <f t="shared" si="108"/>
        <v>-1.4E-2</v>
      </c>
    </row>
    <row r="100" spans="16:28" x14ac:dyDescent="0.25">
      <c r="P100" s="20"/>
      <c r="Q100">
        <f>SUMPRODUCT(Q$16:Q$20,Q93:Q97)</f>
        <v>0</v>
      </c>
      <c r="R100">
        <f t="shared" ref="R100:T100" si="109">SUMPRODUCT(R$16:R$20,R93:R97)</f>
        <v>0</v>
      </c>
      <c r="S100">
        <f t="shared" si="109"/>
        <v>0</v>
      </c>
      <c r="T100">
        <f t="shared" si="109"/>
        <v>0.65600000000000003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BE8C0-EBF6-40AA-8131-16BF3B7C5D66}">
  <dimension ref="A2:AS38"/>
  <sheetViews>
    <sheetView tabSelected="1" topLeftCell="B1" zoomScale="90" zoomScaleNormal="90" workbookViewId="0">
      <selection activeCell="V26" sqref="V26"/>
    </sheetView>
  </sheetViews>
  <sheetFormatPr defaultRowHeight="15" x14ac:dyDescent="0.25"/>
  <cols>
    <col min="8" max="10" width="12.5703125" bestFit="1" customWidth="1"/>
    <col min="22" max="29" width="3.28515625" customWidth="1"/>
    <col min="38" max="45" width="3.140625" customWidth="1"/>
  </cols>
  <sheetData>
    <row r="2" spans="2:45" x14ac:dyDescent="0.25">
      <c r="B2" s="2"/>
      <c r="C2" s="2" t="s">
        <v>3</v>
      </c>
      <c r="D2" s="2" t="s">
        <v>13</v>
      </c>
      <c r="E2" s="2" t="s">
        <v>4</v>
      </c>
    </row>
    <row r="3" spans="2:45" x14ac:dyDescent="0.25">
      <c r="B3" s="2" t="s">
        <v>23</v>
      </c>
      <c r="C3" s="11">
        <v>50</v>
      </c>
      <c r="D3" s="11">
        <v>40</v>
      </c>
      <c r="E3" s="11">
        <v>-20</v>
      </c>
    </row>
    <row r="4" spans="2:45" x14ac:dyDescent="0.25">
      <c r="B4" s="2" t="s">
        <v>6</v>
      </c>
      <c r="C4" s="2">
        <f>(100-C3)/100</f>
        <v>0.5</v>
      </c>
      <c r="D4" s="2">
        <f t="shared" ref="D4:E4" si="0">(100-D3)/100</f>
        <v>0.6</v>
      </c>
      <c r="E4" s="2">
        <f t="shared" si="0"/>
        <v>1.2</v>
      </c>
    </row>
    <row r="5" spans="2:45" x14ac:dyDescent="0.25">
      <c r="C5">
        <f>1/(1-H28)</f>
        <v>2.8506643519595167</v>
      </c>
      <c r="D5">
        <f t="shared" ref="D5:E5" si="1">1/(1-I28)</f>
        <v>2.1786492374727677</v>
      </c>
      <c r="E5">
        <f t="shared" si="1"/>
        <v>1.0893246187363836</v>
      </c>
    </row>
    <row r="6" spans="2:45" x14ac:dyDescent="0.25">
      <c r="B6" s="16" t="s">
        <v>22</v>
      </c>
      <c r="C6" s="15">
        <f>C5*$E$8</f>
        <v>2175.0569005451111</v>
      </c>
      <c r="D6" s="15">
        <f>D5*$E$8</f>
        <v>1662.3093681917219</v>
      </c>
      <c r="E6" s="15">
        <f>E5*$E$8</f>
        <v>831.15468409586072</v>
      </c>
    </row>
    <row r="7" spans="2:45" x14ac:dyDescent="0.25">
      <c r="N7" s="2" t="s">
        <v>3</v>
      </c>
      <c r="O7" s="2" t="s">
        <v>13</v>
      </c>
      <c r="P7" s="2" t="s">
        <v>4</v>
      </c>
      <c r="R7" s="9" t="s">
        <v>11</v>
      </c>
    </row>
    <row r="8" spans="2:45" x14ac:dyDescent="0.25">
      <c r="D8" s="15" t="s">
        <v>0</v>
      </c>
      <c r="E8" s="15">
        <v>763</v>
      </c>
      <c r="M8" s="2" t="s">
        <v>5</v>
      </c>
      <c r="N8" s="2">
        <f>C6+C6*$L$23</f>
        <v>15399.402855859391</v>
      </c>
      <c r="O8" s="2">
        <f>D6+D6*$L$23</f>
        <v>11769.150326797393</v>
      </c>
      <c r="P8" s="2">
        <f>E6+E6*$L$23</f>
        <v>5884.5751633986956</v>
      </c>
      <c r="R8" s="9">
        <f>SUM(N8:P8)</f>
        <v>33053.128346055477</v>
      </c>
    </row>
    <row r="9" spans="2:45" hidden="1" x14ac:dyDescent="0.25">
      <c r="D9" s="2" t="s">
        <v>1</v>
      </c>
      <c r="E9" s="2">
        <v>923</v>
      </c>
      <c r="H9" s="2"/>
      <c r="I9" s="2"/>
      <c r="N9" s="5" t="e">
        <f>#REF!+#REF!*$L$23</f>
        <v>#REF!</v>
      </c>
      <c r="O9" s="5" t="e">
        <f>#REF!+#REF!*$L$23</f>
        <v>#REF!</v>
      </c>
      <c r="P9" s="5" t="e">
        <f>#REF!+#REF!*$L$23</f>
        <v>#REF!</v>
      </c>
      <c r="R9" s="2" t="e">
        <f t="shared" ref="R9:R10" si="2">SUM(N9:P9)</f>
        <v>#REF!</v>
      </c>
    </row>
    <row r="10" spans="2:45" hidden="1" x14ac:dyDescent="0.25">
      <c r="D10" s="2" t="s">
        <v>2</v>
      </c>
      <c r="E10" s="2">
        <v>1123</v>
      </c>
      <c r="H10" s="2"/>
      <c r="I10" s="2"/>
      <c r="N10" s="5" t="e">
        <f>#REF!+#REF!*$L$23</f>
        <v>#REF!</v>
      </c>
      <c r="O10" s="5" t="e">
        <f>#REF!+#REF!*$L$23</f>
        <v>#REF!</v>
      </c>
      <c r="P10" s="5" t="e">
        <f>#REF!+#REF!*$L$23</f>
        <v>#REF!</v>
      </c>
      <c r="R10" s="2" t="e">
        <f t="shared" si="2"/>
        <v>#REF!</v>
      </c>
    </row>
    <row r="13" spans="2:45" x14ac:dyDescent="0.25">
      <c r="O13" s="1"/>
      <c r="P13" s="1"/>
      <c r="Q13" s="1"/>
      <c r="R13" s="8" t="s">
        <v>20</v>
      </c>
      <c r="S13" s="1"/>
      <c r="T13" s="1"/>
      <c r="U13" s="1"/>
      <c r="V13" s="1"/>
      <c r="W13" s="1"/>
      <c r="AF13" s="1"/>
      <c r="AG13" s="1"/>
      <c r="AH13" s="4" t="s">
        <v>21</v>
      </c>
    </row>
    <row r="14" spans="2:45" x14ac:dyDescent="0.25">
      <c r="F14" s="2"/>
      <c r="G14" s="2" t="s">
        <v>7</v>
      </c>
      <c r="H14" s="2" t="s">
        <v>8</v>
      </c>
      <c r="I14" s="2" t="s">
        <v>14</v>
      </c>
      <c r="J14" s="2" t="s">
        <v>9</v>
      </c>
      <c r="K14" s="2" t="s">
        <v>10</v>
      </c>
      <c r="L14" s="2" t="s">
        <v>12</v>
      </c>
      <c r="V14" s="23" t="s">
        <v>25</v>
      </c>
      <c r="W14" s="23"/>
      <c r="X14" s="23"/>
      <c r="Y14" s="23"/>
      <c r="Z14" s="23"/>
      <c r="AA14" s="23"/>
      <c r="AB14" s="23"/>
      <c r="AC14" s="23"/>
      <c r="AL14" s="23" t="s">
        <v>25</v>
      </c>
      <c r="AM14" s="23"/>
      <c r="AN14" s="23"/>
      <c r="AO14" s="23"/>
      <c r="AP14" s="23"/>
      <c r="AQ14" s="23"/>
      <c r="AR14" s="23"/>
      <c r="AS14" s="23"/>
    </row>
    <row r="15" spans="2:45" x14ac:dyDescent="0.25">
      <c r="F15" s="2">
        <v>1</v>
      </c>
      <c r="G15" s="3">
        <v>0.2</v>
      </c>
      <c r="H15" s="12">
        <f t="shared" ref="H15:K15" si="3">SUMPRODUCT(Q$16:Q$20,INDEX($V$16:$AC$20,0,$F15))+SUMPRODUCT(AG$16:AG$19,INDEX($AL$16:$AS$19,0,$F15))</f>
        <v>2</v>
      </c>
      <c r="I15" s="12">
        <f t="shared" si="3"/>
        <v>0</v>
      </c>
      <c r="J15" s="12">
        <f t="shared" si="3"/>
        <v>0</v>
      </c>
      <c r="K15" s="22">
        <f t="shared" si="3"/>
        <v>0.64200000000000002</v>
      </c>
      <c r="L15" s="10">
        <f t="shared" ref="L15:L22" si="4">G15+K15</f>
        <v>0.84200000000000008</v>
      </c>
      <c r="P15" t="s">
        <v>18</v>
      </c>
      <c r="Q15" t="s">
        <v>3</v>
      </c>
      <c r="R15" t="s">
        <v>13</v>
      </c>
      <c r="S15" t="s">
        <v>4</v>
      </c>
      <c r="T15" t="s">
        <v>15</v>
      </c>
      <c r="V15">
        <v>1</v>
      </c>
      <c r="W15">
        <v>2</v>
      </c>
      <c r="X15">
        <v>3</v>
      </c>
      <c r="Y15">
        <v>4</v>
      </c>
      <c r="Z15">
        <v>5</v>
      </c>
      <c r="AA15">
        <v>6</v>
      </c>
      <c r="AB15">
        <v>7</v>
      </c>
      <c r="AC15">
        <v>8</v>
      </c>
      <c r="AF15" t="s">
        <v>19</v>
      </c>
      <c r="AG15" t="s">
        <v>3</v>
      </c>
      <c r="AH15" t="s">
        <v>13</v>
      </c>
      <c r="AI15" t="s">
        <v>4</v>
      </c>
      <c r="AJ15" t="s">
        <v>15</v>
      </c>
      <c r="AL15">
        <v>1</v>
      </c>
      <c r="AM15">
        <v>2</v>
      </c>
      <c r="AN15">
        <v>3</v>
      </c>
      <c r="AO15">
        <v>4</v>
      </c>
      <c r="AP15">
        <v>5</v>
      </c>
      <c r="AQ15">
        <v>6</v>
      </c>
      <c r="AR15">
        <v>7</v>
      </c>
      <c r="AS15">
        <v>8</v>
      </c>
    </row>
    <row r="16" spans="2:45" x14ac:dyDescent="0.25">
      <c r="F16" s="2">
        <v>2</v>
      </c>
      <c r="G16" s="3">
        <v>0.2</v>
      </c>
      <c r="H16" s="12">
        <f t="shared" ref="H16:H22" si="5">SUMPRODUCT(Q$16:Q$20,INDEX($V$16:$AC$20,0,$F16))+SUMPRODUCT(AG$16:AG$19,INDEX($AL$16:$AS$19,0,$F16))</f>
        <v>2</v>
      </c>
      <c r="I16" s="12">
        <f t="shared" ref="I16:I22" si="6">SUMPRODUCT(R$16:R$20,INDEX($V$16:$AC$20,0,$F16))+SUMPRODUCT(AH$16:AH$19,INDEX($AL$16:$AS$19,0,$F16))</f>
        <v>0</v>
      </c>
      <c r="J16" s="12">
        <f t="shared" ref="J16:J22" si="7">SUMPRODUCT(S$16:S$20,INDEX($V$16:$AC$20,0,$F16))+SUMPRODUCT(AI$16:AI$19,INDEX($AL$16:$AS$19,0,$F16))</f>
        <v>0</v>
      </c>
      <c r="K16" s="22">
        <f t="shared" ref="K16:K22" si="8">SUMPRODUCT(T$16:T$20,INDEX($V$16:$AC$20,0,$F16))+SUMPRODUCT(AJ$16:AJ$19,INDEX($AL$16:$AS$19,0,$F16))</f>
        <v>0.64200000000000002</v>
      </c>
      <c r="L16" s="10">
        <f t="shared" si="4"/>
        <v>0.84200000000000008</v>
      </c>
      <c r="P16" t="s">
        <v>3</v>
      </c>
      <c r="Q16">
        <v>27</v>
      </c>
      <c r="R16">
        <v>-4</v>
      </c>
      <c r="S16">
        <v>-4</v>
      </c>
      <c r="T16" s="7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F16" t="s">
        <v>3</v>
      </c>
      <c r="AG16">
        <v>2</v>
      </c>
      <c r="AH16">
        <v>0</v>
      </c>
      <c r="AI16">
        <v>0</v>
      </c>
      <c r="AJ16" s="7">
        <v>-1.4E-2</v>
      </c>
      <c r="AL16" s="18">
        <v>1</v>
      </c>
      <c r="AM16" s="18">
        <v>1</v>
      </c>
      <c r="AN16" s="18">
        <v>1</v>
      </c>
      <c r="AO16" s="18">
        <v>1</v>
      </c>
      <c r="AP16" s="18">
        <v>1</v>
      </c>
      <c r="AQ16" s="18">
        <v>1</v>
      </c>
      <c r="AR16" s="18">
        <v>1</v>
      </c>
      <c r="AS16" s="18">
        <v>1</v>
      </c>
    </row>
    <row r="17" spans="6:45" x14ac:dyDescent="0.25">
      <c r="F17" s="2">
        <v>3</v>
      </c>
      <c r="G17" s="3">
        <v>0.2</v>
      </c>
      <c r="H17" s="12">
        <f t="shared" si="5"/>
        <v>19</v>
      </c>
      <c r="I17" s="12">
        <f t="shared" si="6"/>
        <v>17</v>
      </c>
      <c r="J17" s="12">
        <f t="shared" si="7"/>
        <v>17</v>
      </c>
      <c r="K17" s="22">
        <f t="shared" si="8"/>
        <v>-1.4E-2</v>
      </c>
      <c r="L17" s="10">
        <f t="shared" si="4"/>
        <v>0.186</v>
      </c>
      <c r="P17" t="s">
        <v>13</v>
      </c>
      <c r="Q17">
        <v>-4</v>
      </c>
      <c r="R17">
        <v>27</v>
      </c>
      <c r="S17">
        <v>-4</v>
      </c>
      <c r="T17" s="7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F17" t="s">
        <v>13</v>
      </c>
      <c r="AG17">
        <v>0</v>
      </c>
      <c r="AH17">
        <v>2</v>
      </c>
      <c r="AI17">
        <v>0</v>
      </c>
      <c r="AJ17" s="7">
        <v>-1.4E-2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</row>
    <row r="18" spans="6:45" x14ac:dyDescent="0.25">
      <c r="F18" s="2">
        <v>4</v>
      </c>
      <c r="G18" s="3">
        <v>0.2</v>
      </c>
      <c r="H18" s="12">
        <f t="shared" si="5"/>
        <v>2</v>
      </c>
      <c r="I18" s="12">
        <f t="shared" si="6"/>
        <v>0</v>
      </c>
      <c r="J18" s="12">
        <f t="shared" si="7"/>
        <v>0</v>
      </c>
      <c r="K18" s="22">
        <f t="shared" si="8"/>
        <v>0.64200000000000002</v>
      </c>
      <c r="L18" s="10">
        <f t="shared" si="4"/>
        <v>0.84200000000000008</v>
      </c>
      <c r="P18" t="s">
        <v>4</v>
      </c>
      <c r="Q18">
        <v>-4</v>
      </c>
      <c r="R18">
        <v>-4</v>
      </c>
      <c r="S18">
        <v>27</v>
      </c>
      <c r="T18" s="7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F18" t="s">
        <v>4</v>
      </c>
      <c r="AG18">
        <v>0</v>
      </c>
      <c r="AH18">
        <v>0</v>
      </c>
      <c r="AI18">
        <v>2</v>
      </c>
      <c r="AJ18" s="7">
        <v>-1.4E-2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</row>
    <row r="19" spans="6:45" x14ac:dyDescent="0.25">
      <c r="F19" s="2">
        <v>5</v>
      </c>
      <c r="G19" s="3">
        <v>0.2</v>
      </c>
      <c r="H19" s="12">
        <f t="shared" si="5"/>
        <v>2</v>
      </c>
      <c r="I19" s="12">
        <f t="shared" si="6"/>
        <v>0</v>
      </c>
      <c r="J19" s="12">
        <f t="shared" si="7"/>
        <v>0</v>
      </c>
      <c r="K19" s="22">
        <f t="shared" si="8"/>
        <v>0.64200000000000002</v>
      </c>
      <c r="L19" s="10">
        <f t="shared" si="4"/>
        <v>0.84200000000000008</v>
      </c>
      <c r="P19" t="s">
        <v>16</v>
      </c>
      <c r="Q19">
        <v>17</v>
      </c>
      <c r="R19">
        <v>17</v>
      </c>
      <c r="S19">
        <v>17</v>
      </c>
      <c r="T19" s="7">
        <v>0</v>
      </c>
      <c r="V19" s="18">
        <v>0</v>
      </c>
      <c r="W19" s="18">
        <v>0</v>
      </c>
      <c r="X19" s="18">
        <v>1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F19" t="s">
        <v>17</v>
      </c>
      <c r="AG19">
        <v>-2</v>
      </c>
      <c r="AH19">
        <v>-2</v>
      </c>
      <c r="AI19">
        <v>-2</v>
      </c>
      <c r="AJ19" s="7">
        <v>8.4000000000000005E-2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</row>
    <row r="20" spans="6:45" x14ac:dyDescent="0.25">
      <c r="F20" s="2">
        <v>6</v>
      </c>
      <c r="G20" s="3">
        <v>0.2</v>
      </c>
      <c r="H20" s="12">
        <f t="shared" si="5"/>
        <v>2</v>
      </c>
      <c r="I20" s="12">
        <f t="shared" si="6"/>
        <v>0</v>
      </c>
      <c r="J20" s="12">
        <f t="shared" si="7"/>
        <v>0</v>
      </c>
      <c r="K20" s="22">
        <f t="shared" si="8"/>
        <v>0.64200000000000002</v>
      </c>
      <c r="L20" s="10">
        <f t="shared" si="4"/>
        <v>0.84200000000000008</v>
      </c>
      <c r="P20" t="s">
        <v>17</v>
      </c>
      <c r="Q20">
        <v>0</v>
      </c>
      <c r="R20">
        <v>0</v>
      </c>
      <c r="S20">
        <v>0</v>
      </c>
      <c r="T20" s="7">
        <v>0.65600000000000003</v>
      </c>
      <c r="V20" s="18">
        <v>1</v>
      </c>
      <c r="W20" s="18">
        <v>1</v>
      </c>
      <c r="X20" s="18">
        <v>0</v>
      </c>
      <c r="Y20" s="18">
        <v>1</v>
      </c>
      <c r="Z20" s="18">
        <v>1</v>
      </c>
      <c r="AA20" s="18">
        <v>1</v>
      </c>
      <c r="AB20" s="18">
        <v>1</v>
      </c>
      <c r="AC20" s="18">
        <v>1</v>
      </c>
      <c r="AL20">
        <f>SUM(AL16:AL19)</f>
        <v>1</v>
      </c>
      <c r="AM20">
        <f>SUM(AM16:AM19)</f>
        <v>1</v>
      </c>
      <c r="AN20">
        <f>SUM(AN16:AN19)</f>
        <v>1</v>
      </c>
      <c r="AO20">
        <f>SUM(AO16:AO19)</f>
        <v>1</v>
      </c>
      <c r="AP20">
        <f>SUM(AP16:AP19)</f>
        <v>1</v>
      </c>
      <c r="AQ20">
        <f>SUM(AQ16:AQ19)</f>
        <v>1</v>
      </c>
      <c r="AR20">
        <f>SUM(AR16:AR19)</f>
        <v>1</v>
      </c>
      <c r="AS20">
        <f>SUM(AS16:AS19)</f>
        <v>1</v>
      </c>
    </row>
    <row r="21" spans="6:45" x14ac:dyDescent="0.25">
      <c r="F21" s="2">
        <v>7</v>
      </c>
      <c r="G21" s="3">
        <v>0.2</v>
      </c>
      <c r="H21" s="12">
        <f t="shared" si="5"/>
        <v>2</v>
      </c>
      <c r="I21" s="12">
        <f t="shared" si="6"/>
        <v>0</v>
      </c>
      <c r="J21" s="12">
        <f t="shared" si="7"/>
        <v>0</v>
      </c>
      <c r="K21" s="22">
        <f t="shared" si="8"/>
        <v>0.64200000000000002</v>
      </c>
      <c r="L21" s="10">
        <f t="shared" si="4"/>
        <v>0.84200000000000008</v>
      </c>
      <c r="V21">
        <f>SUM(V16:V20)</f>
        <v>1</v>
      </c>
      <c r="W21">
        <f>SUM(W16:W20)</f>
        <v>1</v>
      </c>
      <c r="X21">
        <f>SUM(X16:X20)</f>
        <v>1</v>
      </c>
      <c r="Y21">
        <f>SUM(Y16:Y20)</f>
        <v>1</v>
      </c>
      <c r="Z21">
        <f>SUM(Z16:Z20)</f>
        <v>1</v>
      </c>
      <c r="AA21">
        <f>SUM(AA16:AA20)</f>
        <v>1</v>
      </c>
      <c r="AB21">
        <f>SUM(AB16:AB20)</f>
        <v>1</v>
      </c>
      <c r="AC21">
        <f>SUM(AC16:AC20)</f>
        <v>1</v>
      </c>
    </row>
    <row r="22" spans="6:45" x14ac:dyDescent="0.25">
      <c r="F22" s="2">
        <v>8</v>
      </c>
      <c r="G22" s="3">
        <v>0.2</v>
      </c>
      <c r="H22" s="12">
        <f t="shared" si="5"/>
        <v>2</v>
      </c>
      <c r="I22" s="12">
        <f t="shared" si="6"/>
        <v>0</v>
      </c>
      <c r="J22" s="12">
        <f t="shared" si="7"/>
        <v>0</v>
      </c>
      <c r="K22" s="22">
        <f t="shared" si="8"/>
        <v>0.64200000000000002</v>
      </c>
      <c r="L22" s="10">
        <f t="shared" si="4"/>
        <v>0.84200000000000008</v>
      </c>
    </row>
    <row r="23" spans="6:45" x14ac:dyDescent="0.25">
      <c r="H23" s="13">
        <f>((100-H15)/100)*((100-H16)/100)*((100-H17)/100)*((100-H18)/100)*((100-H19)/100)*((100-H20)/100)*((100-H21)/100)*((100-H22)/100)</f>
        <v>0.70318168192984298</v>
      </c>
      <c r="I23" s="13">
        <f t="shared" ref="I23:J23" si="9">((100-I15)/100)*((100-I16)/100)*((100-I17)/100)*((100-I18)/100)*((100-I19)/100)*((100-I20)/100)*((100-I21)/100)*((100-I22)/100)</f>
        <v>0.83</v>
      </c>
      <c r="J23" s="13">
        <f t="shared" si="9"/>
        <v>0.83</v>
      </c>
      <c r="L23" s="6">
        <f>SUM(L15:L22)</f>
        <v>6.0800000000000018</v>
      </c>
    </row>
    <row r="24" spans="6:45" x14ac:dyDescent="0.25">
      <c r="H24" s="13">
        <f>0.7-H23</f>
        <v>-3.1816819298430277E-3</v>
      </c>
      <c r="I24" s="13">
        <f t="shared" ref="I24:J24" si="10">0.7-I23</f>
        <v>-0.13</v>
      </c>
      <c r="J24" s="13">
        <f t="shared" si="10"/>
        <v>-0.13</v>
      </c>
    </row>
    <row r="25" spans="6:45" x14ac:dyDescent="0.25">
      <c r="H25" s="13">
        <f>H24/2</f>
        <v>-1.5908409649215138E-3</v>
      </c>
      <c r="I25" s="13">
        <f t="shared" ref="I25:J25" si="11">I24/2</f>
        <v>-6.5000000000000002E-2</v>
      </c>
      <c r="J25" s="13">
        <f t="shared" si="11"/>
        <v>-6.5000000000000002E-2</v>
      </c>
    </row>
    <row r="26" spans="6:45" x14ac:dyDescent="0.25">
      <c r="H26" s="13">
        <f>0.7-H25</f>
        <v>0.70159084096492141</v>
      </c>
      <c r="I26" s="13">
        <f t="shared" ref="I26:J26" si="12">0.7-I25</f>
        <v>0.7649999999999999</v>
      </c>
      <c r="J26" s="13">
        <f t="shared" si="12"/>
        <v>0.7649999999999999</v>
      </c>
    </row>
    <row r="27" spans="6:45" x14ac:dyDescent="0.25">
      <c r="H27" s="13">
        <f>H26*C4</f>
        <v>0.35079542048246071</v>
      </c>
      <c r="I27" s="13">
        <f t="shared" ref="I27:J27" si="13">I26*D4</f>
        <v>0.45899999999999991</v>
      </c>
      <c r="J27" s="13">
        <f t="shared" si="13"/>
        <v>0.91799999999999982</v>
      </c>
    </row>
    <row r="28" spans="6:45" x14ac:dyDescent="0.25">
      <c r="F28" s="16" t="s">
        <v>24</v>
      </c>
      <c r="H28" s="14">
        <f>1-H27</f>
        <v>0.64920457951753929</v>
      </c>
      <c r="I28" s="14">
        <f t="shared" ref="I28:J28" si="14">1-I27</f>
        <v>0.54100000000000015</v>
      </c>
      <c r="J28" s="14">
        <f t="shared" si="14"/>
        <v>8.2000000000000184E-2</v>
      </c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  <row r="38" spans="1:1" x14ac:dyDescent="0.25">
      <c r="A38" s="17"/>
    </row>
  </sheetData>
  <mergeCells count="2">
    <mergeCell ref="V14:AC14"/>
    <mergeCell ref="AL14:AS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ex1</vt:lpstr>
      <vt:lpstr>ex2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Алексей Владимирович</dc:creator>
  <cp:lastModifiedBy>Elena</cp:lastModifiedBy>
  <dcterms:created xsi:type="dcterms:W3CDTF">2022-09-20T08:14:06Z</dcterms:created>
  <dcterms:modified xsi:type="dcterms:W3CDTF">2022-10-02T05:16:46Z</dcterms:modified>
</cp:coreProperties>
</file>