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<sst xmlns="http://schemas.openxmlformats.org/spreadsheetml/2006/main" count="17" uniqueCount="17">
  <si>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</si>
  <si>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</si>
  <si>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</si>
  <si>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</si>
  <si>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</si>
  <si>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</si>
  <si>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 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</si>
  <si>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</si>
  <si>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</si>
  <si>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</si>
  <si>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</si>
  <si>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</si>
  <si>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                СУММА СБОРА С 01.06.22 ПО 31.07.2022</t>
  </si>
  <si>
    <t xml:space="preserve">ИТОГ</t>
  </si>
  <si>
    <t xml:space="preserve">май</t>
  </si>
  <si>
    <t xml:space="preserve">июнь</t>
  </si>
  <si>
    <t xml:space="preserve">июль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</si>
</sst>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_-* #,##0.00\ _₽_-;\-* #,##0.00\ _₽_-;_-* \-??\ _₽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93CDDD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3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11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3" borderId="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4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7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9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E2" activeCellId="0" sqref="E2"/>
    </sheetView>
  </sheetViews>
  <sheetFormatPr defaultColWidth="8.6875" defaultRowHeight="15" zeroHeight="false" outlineLevelRow="0" outlineLevelCol="0"/>
  <cols>
    <col collapsed="false" customWidth="true" hidden="false" outlineLevel="0" max="4" min="1" style="0" width="10.58"/>
    <col collapsed="false" customWidth="true" hidden="false" outlineLevel="0" max="5" min="5" style="0" width="15.69"/>
    <col collapsed="false" customWidth="true" hidden="false" outlineLevel="0" max="6" min="6" style="0" width="14.59"/>
    <col collapsed="false" customWidth="true" hidden="false" outlineLevel="0" max="7" min="7" style="0" width="14.03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2" t="s">
        <v>9</v>
      </c>
      <c r="K1" s="2" t="s">
        <v>10</v>
      </c>
      <c r="L1" s="5" t="s">
        <v>11</v>
      </c>
    </row>
    <row r="2" customFormat="false" ht="15" hidden="false" customHeight="false" outlineLevel="0" collapsed="false">
      <c r="A2" s="6" t="n">
        <v>1039544.54</v>
      </c>
      <c r="B2" s="6" t="n">
        <v>1146053.28</v>
      </c>
      <c r="C2" s="6" t="n">
        <v>1603175.26</v>
      </c>
      <c r="D2" s="6" t="n">
        <v>1404874.58</v>
      </c>
      <c r="E2" s="6" t="n">
        <v>1483793.76</v>
      </c>
      <c r="F2" s="6" t="n">
        <v>1215065.58</v>
      </c>
      <c r="G2" s="6" t="n">
        <v>986687.2</v>
      </c>
      <c r="H2" s="7"/>
      <c r="I2" s="8"/>
      <c r="J2" s="9"/>
      <c r="K2" s="9"/>
      <c r="L2" s="10"/>
    </row>
    <row r="3" customFormat="false" ht="15" hidden="false" customHeight="false" outlineLevel="0" collapsed="false">
      <c r="A3" s="6" t="n">
        <v>1233304.35</v>
      </c>
      <c r="B3" s="6" t="n">
        <v>1254394.52</v>
      </c>
      <c r="C3" s="6" t="n">
        <v>1299253.89</v>
      </c>
      <c r="D3" s="6" t="n">
        <v>1560185.6</v>
      </c>
      <c r="E3" s="6" t="n">
        <v>1421477.92</v>
      </c>
      <c r="F3" s="6" t="n">
        <v>1545072.47</v>
      </c>
      <c r="G3" s="6" t="n">
        <v>1101324.99</v>
      </c>
      <c r="H3" s="11"/>
      <c r="I3" s="12"/>
      <c r="J3" s="13"/>
      <c r="K3" s="13"/>
      <c r="L3" s="14"/>
    </row>
    <row r="4" customFormat="false" ht="15" hidden="false" customHeight="false" outlineLevel="0" collapsed="false">
      <c r="A4" s="6" t="n">
        <v>1114911.23</v>
      </c>
      <c r="B4" s="6" t="n">
        <v>1319939.51</v>
      </c>
      <c r="C4" s="6" t="n">
        <v>1329672.36</v>
      </c>
      <c r="D4" s="6" t="n">
        <v>1374906.14</v>
      </c>
      <c r="E4" s="6" t="n">
        <v>1492950.76</v>
      </c>
      <c r="F4" s="6" t="n">
        <v>1446319.42</v>
      </c>
      <c r="G4" s="6" t="n">
        <v>1113655.37</v>
      </c>
      <c r="H4" s="11"/>
      <c r="I4" s="12"/>
      <c r="J4" s="13"/>
      <c r="K4" s="13"/>
      <c r="L4" s="14"/>
    </row>
    <row r="5" customFormat="false" ht="15" hidden="false" customHeight="false" outlineLevel="0" collapsed="false">
      <c r="A5" s="6" t="n">
        <v>1166335.94</v>
      </c>
      <c r="B5" s="6" t="n">
        <v>1155931.4</v>
      </c>
      <c r="C5" s="6" t="n">
        <v>1347885.11</v>
      </c>
      <c r="D5" s="6" t="n">
        <v>1375819.57</v>
      </c>
      <c r="E5" s="6" t="n">
        <v>818247.59</v>
      </c>
      <c r="F5" s="6" t="n">
        <v>1223844.19</v>
      </c>
      <c r="G5" s="6" t="n">
        <v>851908.44</v>
      </c>
      <c r="H5" s="11"/>
      <c r="I5" s="12"/>
      <c r="J5" s="13"/>
      <c r="K5" s="13"/>
      <c r="L5" s="14"/>
    </row>
    <row r="6" customFormat="false" ht="15" hidden="false" customHeight="false" outlineLevel="0" collapsed="false">
      <c r="A6" s="6" t="n">
        <v>1111106.65</v>
      </c>
      <c r="B6" s="6" t="n">
        <v>1200749.22</v>
      </c>
      <c r="C6" s="6" t="n">
        <v>1396031.05</v>
      </c>
      <c r="D6" s="6" t="n">
        <v>1332737.98</v>
      </c>
      <c r="E6" s="6" t="n">
        <v>1351400.61</v>
      </c>
      <c r="F6" s="6" t="n">
        <v>1270310.73</v>
      </c>
      <c r="G6" s="6" t="n">
        <v>868137.15</v>
      </c>
      <c r="H6" s="11"/>
      <c r="I6" s="12"/>
      <c r="J6" s="13"/>
      <c r="K6" s="13"/>
      <c r="L6" s="14"/>
    </row>
    <row r="7" customFormat="false" ht="15" hidden="false" customHeight="false" outlineLevel="0" collapsed="false">
      <c r="A7" s="15" t="n">
        <v>1216496.3</v>
      </c>
      <c r="B7" s="16" t="n">
        <v>1223327.39</v>
      </c>
      <c r="C7" s="16" t="n">
        <v>1067825.55</v>
      </c>
      <c r="D7" s="17" t="n">
        <v>1500441.71</v>
      </c>
      <c r="E7" s="18" t="n">
        <v>1366917.15</v>
      </c>
      <c r="F7" s="18" t="n">
        <v>1315906.3</v>
      </c>
      <c r="G7" s="18" t="n">
        <v>935569.73</v>
      </c>
      <c r="H7" s="19"/>
      <c r="I7" s="12"/>
      <c r="J7" s="13"/>
      <c r="K7" s="13"/>
      <c r="L7" s="14"/>
    </row>
    <row r="8" customFormat="false" ht="15" hidden="false" customHeight="false" outlineLevel="0" collapsed="false">
      <c r="A8" s="6" t="n">
        <v>1013942.33</v>
      </c>
      <c r="B8" s="6" t="n">
        <v>1106856.1</v>
      </c>
      <c r="C8" s="6" t="n">
        <v>1276809.64</v>
      </c>
      <c r="D8" s="6" t="n">
        <v>1348253.71</v>
      </c>
      <c r="E8" s="6" t="n">
        <v>1302001.08</v>
      </c>
      <c r="F8" s="6" t="n">
        <v>1421766.03</v>
      </c>
      <c r="G8" s="6" t="n">
        <v>977905.96</v>
      </c>
      <c r="H8" s="11"/>
      <c r="I8" s="12"/>
      <c r="J8" s="13"/>
      <c r="K8" s="13"/>
      <c r="L8" s="14"/>
    </row>
    <row r="9" customFormat="false" ht="15" hidden="false" customHeight="false" outlineLevel="0" collapsed="false">
      <c r="A9" s="20"/>
      <c r="B9" s="21" t="n">
        <v>371287.92</v>
      </c>
      <c r="C9" s="21" t="n">
        <v>1325912.35</v>
      </c>
      <c r="D9" s="22" t="n">
        <v>1300474.65</v>
      </c>
      <c r="E9" s="6" t="n">
        <v>1298476.02</v>
      </c>
      <c r="F9" s="6" t="n">
        <v>1345577.77</v>
      </c>
      <c r="G9" s="6" t="n">
        <v>939597.72</v>
      </c>
      <c r="H9" s="11"/>
      <c r="I9" s="12"/>
      <c r="J9" s="13"/>
      <c r="K9" s="13"/>
      <c r="L9" s="14"/>
    </row>
    <row r="10" customFormat="false" ht="15" hidden="false" customHeight="false" outlineLevel="0" collapsed="false">
      <c r="A10" s="20"/>
      <c r="B10" s="6"/>
      <c r="C10" s="6"/>
      <c r="D10" s="6"/>
      <c r="E10" s="6"/>
      <c r="F10" s="6" t="n">
        <v>837973.78</v>
      </c>
      <c r="G10" s="6" t="n">
        <v>1088742.51</v>
      </c>
      <c r="H10" s="11"/>
      <c r="I10" s="12"/>
      <c r="J10" s="13"/>
      <c r="K10" s="13"/>
      <c r="L10" s="14"/>
    </row>
    <row r="11" customFormat="false" ht="15" hidden="false" customHeight="false" outlineLevel="0" collapsed="false">
      <c r="A11" s="20"/>
      <c r="B11" s="6"/>
      <c r="C11" s="6"/>
      <c r="D11" s="6"/>
      <c r="E11" s="6"/>
      <c r="F11" s="6"/>
      <c r="G11" s="6"/>
      <c r="H11" s="11"/>
      <c r="I11" s="23"/>
      <c r="J11" s="13"/>
      <c r="K11" s="13"/>
      <c r="L11" s="14"/>
    </row>
    <row r="12" customFormat="false" ht="15" hidden="false" customHeight="false" outlineLevel="0" collapsed="false">
      <c r="A12" s="24"/>
      <c r="B12" s="18"/>
      <c r="C12" s="18"/>
      <c r="D12" s="18"/>
      <c r="E12" s="18"/>
      <c r="F12" s="18"/>
      <c r="G12" s="18"/>
      <c r="H12" s="19"/>
      <c r="I12" s="25"/>
      <c r="J12" s="26"/>
      <c r="K12" s="26"/>
      <c r="L12" s="27"/>
    </row>
    <row r="13" customFormat="false" ht="15" hidden="false" customHeight="false" outlineLevel="0" collapsed="false">
      <c r="A13" s="28"/>
      <c r="B13" s="29"/>
      <c r="C13" s="29"/>
      <c r="D13" s="29"/>
      <c r="E13" s="29"/>
      <c r="F13" s="29"/>
      <c r="G13" s="29"/>
      <c r="H13" s="30"/>
      <c r="I13" s="29"/>
      <c r="J13" s="31"/>
      <c r="K13" s="31"/>
      <c r="L13" s="31"/>
    </row>
    <row r="14" customFormat="false" ht="15" hidden="false" customHeight="false" outlineLevel="0" collapsed="false">
      <c r="A14" s="20" t="n">
        <v>1273055.82</v>
      </c>
      <c r="B14" s="6" t="n">
        <v>1108061.04</v>
      </c>
      <c r="C14" s="6" t="n">
        <v>1181363.58</v>
      </c>
      <c r="D14" s="6" t="n">
        <v>1356608.2</v>
      </c>
      <c r="E14" s="6" t="n">
        <v>1349525.14</v>
      </c>
      <c r="F14" s="6" t="n">
        <v>1492330.69</v>
      </c>
      <c r="G14" s="11" t="n">
        <v>959402.22</v>
      </c>
      <c r="H14" s="11"/>
      <c r="I14" s="12"/>
      <c r="J14" s="13"/>
      <c r="K14" s="13"/>
      <c r="L14" s="14"/>
    </row>
    <row r="15" customFormat="false" ht="15" hidden="false" customHeight="false" outlineLevel="0" collapsed="false">
      <c r="A15" s="20" t="n">
        <v>1049579.54</v>
      </c>
      <c r="B15" s="6" t="n">
        <v>1297813.45</v>
      </c>
      <c r="C15" s="6" t="n">
        <v>1216871.8</v>
      </c>
      <c r="D15" s="6" t="n">
        <v>1327451.94</v>
      </c>
      <c r="E15" s="6" t="n">
        <v>1475227.67</v>
      </c>
      <c r="F15" s="6" t="n">
        <v>925183.95</v>
      </c>
      <c r="G15" s="11" t="n">
        <v>1004756.83</v>
      </c>
      <c r="H15" s="11"/>
      <c r="I15" s="12"/>
      <c r="J15" s="13"/>
      <c r="K15" s="13"/>
      <c r="L15" s="14"/>
    </row>
    <row r="16" customFormat="false" ht="15" hidden="false" customHeight="false" outlineLevel="0" collapsed="false">
      <c r="A16" s="20" t="n">
        <v>1290102.6</v>
      </c>
      <c r="B16" s="6" t="n">
        <v>1003391.45</v>
      </c>
      <c r="C16" s="6" t="n">
        <v>1283527.22</v>
      </c>
      <c r="D16" s="6" t="n">
        <v>1415054.28</v>
      </c>
      <c r="E16" s="6" t="n">
        <v>1258322.12</v>
      </c>
      <c r="F16" s="6" t="n">
        <v>1311630.8</v>
      </c>
      <c r="G16" s="6" t="n">
        <v>1213385.07</v>
      </c>
      <c r="H16" s="6"/>
      <c r="I16" s="23"/>
      <c r="J16" s="13"/>
      <c r="K16" s="13"/>
      <c r="L16" s="14"/>
    </row>
    <row r="17" customFormat="false" ht="15" hidden="false" customHeight="false" outlineLevel="0" collapsed="false">
      <c r="A17" s="20" t="n">
        <v>1183135.99</v>
      </c>
      <c r="B17" s="32" t="n">
        <v>1205820.72</v>
      </c>
      <c r="C17" s="6" t="n">
        <v>1462808.11</v>
      </c>
      <c r="D17" s="6" t="n">
        <v>1151185.1</v>
      </c>
      <c r="E17" s="6" t="n">
        <v>1400274</v>
      </c>
      <c r="F17" s="6" t="n">
        <v>1071835.6</v>
      </c>
      <c r="G17" s="6" t="n">
        <v>1225778.6</v>
      </c>
      <c r="H17" s="33"/>
      <c r="I17" s="23"/>
      <c r="J17" s="13"/>
      <c r="K17" s="13"/>
      <c r="L17" s="14"/>
    </row>
    <row r="18" customFormat="false" ht="15" hidden="false" customHeight="false" outlineLevel="0" collapsed="false">
      <c r="A18" s="34" t="n">
        <v>1104269.06</v>
      </c>
      <c r="B18" s="32" t="n">
        <v>1078567.47</v>
      </c>
      <c r="C18" s="35" t="n">
        <v>1424090.94</v>
      </c>
      <c r="D18" s="35" t="n">
        <v>1321779.87</v>
      </c>
      <c r="E18" s="35" t="n">
        <v>1346052.87</v>
      </c>
      <c r="F18" s="35" t="n">
        <v>1258589.22</v>
      </c>
      <c r="G18" s="35" t="n">
        <v>1071738.55</v>
      </c>
      <c r="H18" s="35"/>
      <c r="I18" s="36"/>
      <c r="J18" s="13"/>
      <c r="K18" s="13"/>
      <c r="L18" s="14"/>
    </row>
    <row r="19" customFormat="false" ht="15" hidden="false" customHeight="false" outlineLevel="0" collapsed="false">
      <c r="A19" s="20" t="n">
        <v>1097880.13</v>
      </c>
      <c r="B19" s="32" t="n">
        <v>1127963.82</v>
      </c>
      <c r="C19" s="6" t="n">
        <v>1247013.54</v>
      </c>
      <c r="D19" s="6" t="n">
        <v>1319747.45</v>
      </c>
      <c r="E19" s="6" t="n">
        <v>1240770.09</v>
      </c>
      <c r="F19" s="6" t="n">
        <v>1016817.92</v>
      </c>
      <c r="G19" s="6" t="n">
        <v>791243.58</v>
      </c>
      <c r="H19" s="6"/>
      <c r="I19" s="23"/>
      <c r="J19" s="13"/>
      <c r="K19" s="13"/>
      <c r="L19" s="14"/>
    </row>
    <row r="20" customFormat="false" ht="15" hidden="false" customHeight="false" outlineLevel="0" collapsed="false">
      <c r="A20" s="20"/>
      <c r="B20" s="32" t="n">
        <v>1231792.85</v>
      </c>
      <c r="C20" s="6" t="n">
        <v>1454474.8</v>
      </c>
      <c r="D20" s="6" t="n">
        <v>1263414.45</v>
      </c>
      <c r="E20" s="6" t="n">
        <v>1312808.99</v>
      </c>
      <c r="F20" s="6" t="n">
        <v>1636059.47</v>
      </c>
      <c r="G20" s="6" t="n">
        <v>1411273.48</v>
      </c>
      <c r="H20" s="6"/>
      <c r="I20" s="23"/>
      <c r="J20" s="13"/>
      <c r="K20" s="13"/>
      <c r="L20" s="14"/>
    </row>
    <row r="21" customFormat="false" ht="15" hidden="false" customHeight="false" outlineLevel="0" collapsed="false">
      <c r="A21" s="20" t="n">
        <v>1031372.66</v>
      </c>
      <c r="B21" s="32" t="n">
        <v>1125053.36</v>
      </c>
      <c r="C21" s="6" t="n">
        <v>1203061.6</v>
      </c>
      <c r="D21" s="6" t="n">
        <v>1312866.81</v>
      </c>
      <c r="E21" s="6" t="n">
        <v>1368179.49</v>
      </c>
      <c r="F21" s="6" t="n">
        <v>1239691.38</v>
      </c>
      <c r="G21" s="6" t="n">
        <v>939966.02</v>
      </c>
      <c r="H21" s="6"/>
      <c r="I21" s="23"/>
      <c r="J21" s="13"/>
      <c r="K21" s="13"/>
      <c r="L21" s="14"/>
    </row>
    <row r="22" customFormat="false" ht="15" hidden="false" customHeight="false" outlineLevel="0" collapsed="false">
      <c r="A22" s="20" t="n">
        <v>1178781</v>
      </c>
      <c r="B22" s="32" t="n">
        <v>1242816.51</v>
      </c>
      <c r="C22" s="6" t="n">
        <v>1516054.41</v>
      </c>
      <c r="D22" s="6" t="n">
        <v>1363505.31</v>
      </c>
      <c r="E22" s="6" t="n">
        <v>1380171.7</v>
      </c>
      <c r="F22" s="6" t="n">
        <v>1418193.52</v>
      </c>
      <c r="G22" s="6" t="n">
        <v>985666.84</v>
      </c>
      <c r="H22" s="6"/>
      <c r="I22" s="23"/>
      <c r="J22" s="13"/>
      <c r="K22" s="13"/>
      <c r="L22" s="14"/>
    </row>
    <row r="23" customFormat="false" ht="15" hidden="false" customHeight="false" outlineLevel="0" collapsed="false">
      <c r="A23" s="20"/>
      <c r="B23" s="24"/>
      <c r="C23" s="32" t="n">
        <v>107696.68</v>
      </c>
      <c r="D23" s="6" t="n">
        <v>988575.79</v>
      </c>
      <c r="E23" s="6" t="n">
        <v>1562266.08</v>
      </c>
      <c r="F23" s="6" t="n">
        <v>1419429.17</v>
      </c>
      <c r="G23" s="6" t="n">
        <v>1197797.34</v>
      </c>
      <c r="H23" s="6"/>
      <c r="I23" s="23"/>
      <c r="J23" s="13"/>
      <c r="K23" s="13"/>
      <c r="L23" s="14"/>
    </row>
    <row r="24" customFormat="false" ht="15" hidden="false" customHeight="false" outlineLevel="0" collapsed="false">
      <c r="A24" s="20"/>
      <c r="B24" s="32"/>
      <c r="C24" s="6"/>
      <c r="D24" s="6" t="n">
        <v>849525.52</v>
      </c>
      <c r="E24" s="6" t="n">
        <v>1336852.29</v>
      </c>
      <c r="F24" s="6" t="n">
        <v>1243415.8</v>
      </c>
      <c r="G24" s="6" t="n">
        <v>1384658.12</v>
      </c>
      <c r="H24" s="6"/>
      <c r="I24" s="23"/>
      <c r="J24" s="13"/>
      <c r="K24" s="13"/>
      <c r="L24" s="14"/>
    </row>
    <row r="25" customFormat="false" ht="15" hidden="false" customHeight="false" outlineLevel="0" collapsed="false">
      <c r="A25" s="20"/>
      <c r="B25" s="32"/>
      <c r="C25" s="6"/>
      <c r="D25" s="6"/>
      <c r="E25" s="6"/>
      <c r="F25" s="6" t="n">
        <v>355421.84</v>
      </c>
      <c r="G25" s="6" t="n">
        <v>995141.2</v>
      </c>
      <c r="H25" s="6"/>
      <c r="I25" s="23"/>
      <c r="J25" s="13"/>
      <c r="K25" s="13"/>
      <c r="L25" s="14"/>
    </row>
    <row r="26" customFormat="false" ht="15" hidden="false" customHeight="false" outlineLevel="0" collapsed="false">
      <c r="A26" s="37"/>
      <c r="B26" s="28"/>
      <c r="C26" s="29"/>
      <c r="D26" s="29"/>
      <c r="E26" s="29"/>
      <c r="F26" s="29"/>
      <c r="G26" s="29"/>
      <c r="H26" s="29"/>
      <c r="I26" s="29"/>
      <c r="J26" s="31"/>
      <c r="K26" s="31"/>
      <c r="L26" s="38"/>
    </row>
    <row r="27" customFormat="false" ht="15" hidden="false" customHeight="false" outlineLevel="0" collapsed="false">
      <c r="A27" s="39" t="n">
        <v>999688.52</v>
      </c>
      <c r="B27" s="21" t="n">
        <v>1281022.19</v>
      </c>
      <c r="C27" s="21" t="n">
        <v>1050887.24</v>
      </c>
      <c r="D27" s="21" t="n">
        <v>1018859.15</v>
      </c>
      <c r="E27" s="21" t="n">
        <v>1510308.84</v>
      </c>
      <c r="F27" s="21" t="n">
        <v>1368259.81</v>
      </c>
      <c r="G27" s="21" t="n">
        <v>1056075.2</v>
      </c>
      <c r="H27" s="21"/>
      <c r="I27" s="40"/>
      <c r="J27" s="13"/>
      <c r="K27" s="13"/>
      <c r="L27" s="14"/>
    </row>
    <row r="28" customFormat="false" ht="15" hidden="false" customHeight="false" outlineLevel="0" collapsed="false">
      <c r="A28" s="20" t="n">
        <v>1092231.78</v>
      </c>
      <c r="B28" s="6" t="n">
        <v>1317345.36</v>
      </c>
      <c r="C28" s="6" t="n">
        <v>1356945.67</v>
      </c>
      <c r="D28" s="6" t="n">
        <v>1167150.94</v>
      </c>
      <c r="E28" s="6" t="n">
        <v>1450252.63</v>
      </c>
      <c r="F28" s="6" t="n">
        <v>1422199.61</v>
      </c>
      <c r="G28" s="11" t="n">
        <v>1119962.66</v>
      </c>
      <c r="H28" s="11"/>
      <c r="I28" s="12"/>
      <c r="J28" s="13"/>
      <c r="K28" s="13"/>
      <c r="L28" s="14"/>
    </row>
    <row r="29" customFormat="false" ht="15" hidden="false" customHeight="false" outlineLevel="0" collapsed="false">
      <c r="A29" s="24" t="n">
        <v>1113184.32</v>
      </c>
      <c r="B29" s="6" t="n">
        <v>1348871.08</v>
      </c>
      <c r="C29" s="6" t="n">
        <v>1416047.63</v>
      </c>
      <c r="D29" s="6" t="n">
        <v>1567887.96</v>
      </c>
      <c r="E29" s="6" t="n">
        <v>1415316.1</v>
      </c>
      <c r="F29" s="6" t="n">
        <v>1359731.13</v>
      </c>
      <c r="G29" s="6" t="n">
        <v>833169.43</v>
      </c>
      <c r="H29" s="6"/>
      <c r="I29" s="23"/>
      <c r="J29" s="13"/>
      <c r="K29" s="13"/>
      <c r="L29" s="14"/>
    </row>
    <row r="30" customFormat="false" ht="15" hidden="false" customHeight="false" outlineLevel="0" collapsed="false">
      <c r="A30" s="20" t="n">
        <v>901393.45</v>
      </c>
      <c r="B30" s="6" t="n">
        <v>899029.29</v>
      </c>
      <c r="C30" s="6" t="n">
        <v>1020839.17</v>
      </c>
      <c r="D30" s="6" t="n">
        <v>1312913.47</v>
      </c>
      <c r="E30" s="6" t="n">
        <v>1088153.51</v>
      </c>
      <c r="F30" s="6" t="n">
        <v>1123818.14</v>
      </c>
      <c r="G30" s="6" t="n">
        <v>826567.51</v>
      </c>
      <c r="H30" s="6"/>
      <c r="I30" s="23"/>
      <c r="J30" s="13"/>
      <c r="K30" s="13"/>
      <c r="L30" s="14"/>
    </row>
    <row r="31" customFormat="false" ht="15" hidden="false" customHeight="false" outlineLevel="0" collapsed="false">
      <c r="A31" s="20"/>
      <c r="B31" s="6" t="n">
        <v>1242721.49</v>
      </c>
      <c r="C31" s="6" t="n">
        <v>1299087.53</v>
      </c>
      <c r="D31" s="6" t="n">
        <v>1399857.73</v>
      </c>
      <c r="E31" s="6" t="n">
        <v>1328830.11</v>
      </c>
      <c r="F31" s="6" t="n">
        <v>1322240.28</v>
      </c>
      <c r="G31" s="11" t="n">
        <v>1204965.46</v>
      </c>
      <c r="H31" s="11"/>
      <c r="I31" s="12"/>
      <c r="J31" s="13"/>
      <c r="K31" s="13"/>
      <c r="L31" s="14"/>
    </row>
    <row r="32" customFormat="false" ht="15" hidden="false" customHeight="false" outlineLevel="0" collapsed="false">
      <c r="A32" s="20" t="n">
        <v>750410.37</v>
      </c>
      <c r="B32" s="6" t="n">
        <v>905746.08</v>
      </c>
      <c r="C32" s="6" t="n">
        <v>1075185.42</v>
      </c>
      <c r="D32" s="6" t="n">
        <v>1231184.07</v>
      </c>
      <c r="E32" s="6" t="n">
        <v>1031982.31</v>
      </c>
      <c r="F32" s="6" t="n">
        <v>1216639.53</v>
      </c>
      <c r="G32" s="11" t="n">
        <v>727330.66</v>
      </c>
      <c r="H32" s="41"/>
      <c r="I32" s="12"/>
      <c r="J32" s="13"/>
      <c r="K32" s="13"/>
      <c r="L32" s="14"/>
    </row>
    <row r="33" customFormat="false" ht="15" hidden="false" customHeight="false" outlineLevel="0" collapsed="false">
      <c r="A33" s="20" t="n">
        <v>1155981.96</v>
      </c>
      <c r="B33" s="6" t="n">
        <v>1560019.59</v>
      </c>
      <c r="C33" s="6" t="n">
        <v>1669133.07</v>
      </c>
      <c r="D33" s="6" t="n">
        <v>1675591.65</v>
      </c>
      <c r="E33" s="6" t="n">
        <v>1590408.91</v>
      </c>
      <c r="F33" s="6" t="n">
        <v>1436522.35</v>
      </c>
      <c r="G33" s="6" t="n">
        <v>1165029.96</v>
      </c>
      <c r="H33" s="6"/>
      <c r="I33" s="23"/>
      <c r="J33" s="13"/>
      <c r="K33" s="13"/>
      <c r="L33" s="14"/>
    </row>
    <row r="34" customFormat="false" ht="15" hidden="false" customHeight="false" outlineLevel="0" collapsed="false">
      <c r="A34" s="42"/>
      <c r="B34" s="16" t="n">
        <v>960987.79</v>
      </c>
      <c r="C34" s="16" t="n">
        <v>1221511.12</v>
      </c>
      <c r="D34" s="16" t="n">
        <v>1112694.77</v>
      </c>
      <c r="E34" s="18" t="n">
        <v>1141636.68</v>
      </c>
      <c r="F34" s="18" t="n">
        <v>1204390.69</v>
      </c>
      <c r="G34" s="19" t="n">
        <v>1000139.95</v>
      </c>
      <c r="H34" s="19"/>
      <c r="I34" s="43"/>
      <c r="J34" s="26"/>
      <c r="K34" s="26"/>
      <c r="L34" s="27"/>
    </row>
    <row r="35" customFormat="false" ht="15" hidden="false" customHeight="false" outlineLevel="0" collapsed="false">
      <c r="A35" s="44" t="n">
        <v>929883.28</v>
      </c>
      <c r="B35" s="44" t="n">
        <v>1080347.21</v>
      </c>
      <c r="C35" s="44" t="n">
        <v>1068383.75</v>
      </c>
      <c r="D35" s="44" t="n">
        <v>1103040.56</v>
      </c>
      <c r="E35" s="44" t="n">
        <v>1376036.5</v>
      </c>
      <c r="F35" s="44" t="n">
        <v>1406159.46</v>
      </c>
      <c r="G35" s="44" t="n">
        <v>993006.63</v>
      </c>
      <c r="H35" s="19"/>
      <c r="I35" s="26"/>
      <c r="J35" s="26"/>
      <c r="K35" s="26"/>
      <c r="L35" s="27"/>
    </row>
    <row r="36" customFormat="false" ht="15" hidden="false" customHeight="false" outlineLevel="0" collapsed="false">
      <c r="A36" s="6" t="n">
        <v>357256.52</v>
      </c>
      <c r="B36" s="32" t="n">
        <v>5200</v>
      </c>
      <c r="C36" s="32"/>
      <c r="D36" s="32" t="n">
        <v>1111155.52</v>
      </c>
      <c r="E36" s="32" t="n">
        <v>1561257.03</v>
      </c>
      <c r="F36" s="32" t="n">
        <v>1478980.71</v>
      </c>
      <c r="G36" s="32" t="n">
        <v>1141386.55</v>
      </c>
      <c r="H36" s="11"/>
      <c r="I36" s="13"/>
      <c r="J36" s="13"/>
      <c r="K36" s="13"/>
      <c r="L36" s="13"/>
    </row>
    <row r="37" customFormat="false" ht="15" hidden="false" customHeight="false" outlineLevel="0" collapsed="false">
      <c r="A37" s="45"/>
      <c r="B37" s="45"/>
      <c r="C37" s="45"/>
      <c r="D37" s="45"/>
      <c r="E37" s="45"/>
      <c r="F37" s="45"/>
      <c r="G37" s="45"/>
      <c r="H37" s="46"/>
      <c r="I37" s="45"/>
      <c r="J37" s="45"/>
      <c r="K37" s="45"/>
      <c r="L37" s="45"/>
    </row>
  </sheetData>
  <conditionalFormatting sqref="A2:L36">
    <cfRule type="cellIs" priority="2" operator="between" aboveAverage="0" equalAverage="0" bottom="0" percent="0" rank="0" text="" dxfId="0">
      <formula>1400000</formula>
      <formula>1499999</formula>
    </cfRule>
    <cfRule type="cellIs" priority="3" operator="greaterThanOrEqual" aboveAverage="0" equalAverage="0" bottom="0" percent="0" rank="0" text="" dxfId="1">
      <formula>1500000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5"/>
  <sheetViews>
    <sheetView showFormulas="false" showGridLines="true" showRowColHeaders="true" showZeros="true" rightToLeft="false" tabSelected="false" showOutlineSymbols="true" defaultGridColor="true" view="normal" topLeftCell="A4" colorId="64" zoomScale="85" zoomScaleNormal="85" zoomScalePageLayoutView="100" workbookViewId="0">
      <selection pane="topLeft" activeCell="E2" activeCellId="0" sqref="E2"/>
    </sheetView>
  </sheetViews>
  <sheetFormatPr defaultColWidth="8.6875" defaultRowHeight="15" zeroHeight="false" outlineLevelRow="0" outlineLevelCol="0"/>
  <cols>
    <col collapsed="false" customWidth="true" hidden="false" outlineLevel="0" max="5" min="2" style="0" width="10.58"/>
  </cols>
  <sheetData>
    <row r="1" customFormat="false" ht="15.75" hidden="false" customHeight="false" outlineLevel="0" collapsed="false">
      <c r="A1" s="47" t="s">
        <v>12</v>
      </c>
      <c r="B1" s="47"/>
      <c r="C1" s="47"/>
      <c r="D1" s="47"/>
      <c r="E1" s="48" t="s">
        <v>13</v>
      </c>
    </row>
    <row r="2" customFormat="false" ht="15" hidden="false" customHeight="false" outlineLevel="0" collapsed="false">
      <c r="A2" s="49"/>
      <c r="B2" s="6" t="n">
        <v>1483793.76</v>
      </c>
      <c r="C2" s="6" t="n">
        <v>1215065.58</v>
      </c>
      <c r="D2" s="6" t="n">
        <v>986687.2</v>
      </c>
      <c r="E2" s="50" t="n">
        <v>4493817</v>
      </c>
    </row>
    <row r="3" customFormat="false" ht="15" hidden="false" customHeight="false" outlineLevel="0" collapsed="false">
      <c r="A3" s="51"/>
      <c r="B3" s="6" t="n">
        <v>1421477.92</v>
      </c>
      <c r="C3" s="6" t="n">
        <v>1545072.47</v>
      </c>
      <c r="D3" s="6" t="n">
        <v>1101324.99</v>
      </c>
      <c r="E3" s="52" t="n">
        <v>4413629</v>
      </c>
    </row>
    <row r="4" customFormat="false" ht="15" hidden="false" customHeight="false" outlineLevel="0" collapsed="false">
      <c r="A4" s="53"/>
      <c r="B4" s="6" t="n">
        <v>1492950.76</v>
      </c>
      <c r="C4" s="6" t="n">
        <v>1446319.42</v>
      </c>
      <c r="D4" s="6" t="n">
        <v>1113655.37</v>
      </c>
      <c r="E4" s="54" t="n">
        <v>4366454</v>
      </c>
    </row>
    <row r="5" customFormat="false" ht="15" hidden="false" customHeight="false" outlineLevel="0" collapsed="false">
      <c r="A5" s="53"/>
      <c r="B5" s="6" t="n">
        <v>818247.59</v>
      </c>
      <c r="C5" s="6" t="n">
        <v>1223844.19</v>
      </c>
      <c r="D5" s="6" t="n">
        <v>851908.44</v>
      </c>
      <c r="E5" s="55" t="n">
        <v>4359753</v>
      </c>
    </row>
    <row r="6" customFormat="false" ht="15" hidden="false" customHeight="false" outlineLevel="0" collapsed="false">
      <c r="A6" s="53"/>
      <c r="B6" s="6" t="n">
        <v>1351400.61</v>
      </c>
      <c r="C6" s="6" t="n">
        <v>1270310.73</v>
      </c>
      <c r="D6" s="6" t="n">
        <v>868137.15</v>
      </c>
      <c r="E6" s="54" t="n">
        <v>4332590</v>
      </c>
    </row>
    <row r="7" customFormat="false" ht="15" hidden="false" customHeight="false" outlineLevel="0" collapsed="false">
      <c r="A7" s="53"/>
      <c r="B7" s="18" t="n">
        <v>1366917.15</v>
      </c>
      <c r="C7" s="18" t="n">
        <v>1315906.3</v>
      </c>
      <c r="D7" s="18" t="n">
        <v>935569.73</v>
      </c>
      <c r="E7" s="56" t="n">
        <v>4278654</v>
      </c>
    </row>
    <row r="8" customFormat="false" ht="15" hidden="false" customHeight="false" outlineLevel="0" collapsed="false">
      <c r="A8" s="53"/>
      <c r="B8" s="6" t="n">
        <v>1302001.08</v>
      </c>
      <c r="C8" s="6" t="n">
        <v>1421766.03</v>
      </c>
      <c r="D8" s="6" t="n">
        <v>977905.96</v>
      </c>
      <c r="E8" s="52" t="n">
        <v>4189374</v>
      </c>
    </row>
    <row r="9" customFormat="false" ht="15" hidden="false" customHeight="false" outlineLevel="0" collapsed="false">
      <c r="A9" s="53"/>
      <c r="B9" s="6" t="n">
        <v>1298476.02</v>
      </c>
      <c r="C9" s="6" t="n">
        <v>1345577.77</v>
      </c>
      <c r="D9" s="6" t="n">
        <v>939597.72</v>
      </c>
      <c r="E9" s="56" t="n">
        <v>4186783</v>
      </c>
    </row>
    <row r="10" customFormat="false" ht="15" hidden="false" customHeight="false" outlineLevel="0" collapsed="false">
      <c r="A10" s="53"/>
      <c r="B10" s="6"/>
      <c r="C10" s="6" t="n">
        <v>837973.78</v>
      </c>
      <c r="D10" s="6" t="n">
        <v>1088742.51</v>
      </c>
      <c r="E10" s="57" t="n">
        <v>4182689</v>
      </c>
    </row>
    <row r="11" customFormat="false" ht="15" hidden="false" customHeight="false" outlineLevel="0" collapsed="false">
      <c r="A11" s="53"/>
      <c r="B11" s="6"/>
      <c r="C11" s="6"/>
      <c r="D11" s="6"/>
      <c r="E11" s="52" t="n">
        <v>4168650</v>
      </c>
    </row>
    <row r="12" customFormat="false" ht="15" hidden="false" customHeight="false" outlineLevel="0" collapsed="false">
      <c r="A12" s="53"/>
      <c r="B12" s="18"/>
      <c r="C12" s="18"/>
      <c r="D12" s="18"/>
      <c r="E12" s="58" t="n">
        <v>4107640</v>
      </c>
    </row>
    <row r="13" customFormat="false" ht="15" hidden="false" customHeight="false" outlineLevel="0" collapsed="false">
      <c r="A13" s="53"/>
      <c r="B13" s="29"/>
      <c r="C13" s="29"/>
      <c r="D13" s="29"/>
      <c r="E13" s="52" t="n">
        <v>4107286</v>
      </c>
    </row>
    <row r="14" customFormat="false" ht="15" hidden="false" customHeight="false" outlineLevel="0" collapsed="false">
      <c r="A14" s="53"/>
      <c r="B14" s="6" t="n">
        <v>1349525.14</v>
      </c>
      <c r="C14" s="6" t="n">
        <v>1492330.69</v>
      </c>
      <c r="D14" s="11" t="n">
        <v>959402.22</v>
      </c>
      <c r="E14" s="56" t="n">
        <v>4066399</v>
      </c>
    </row>
    <row r="15" customFormat="false" ht="15" hidden="false" customHeight="false" outlineLevel="0" collapsed="false">
      <c r="A15" s="53"/>
      <c r="B15" s="6" t="n">
        <v>1475227.67</v>
      </c>
      <c r="C15" s="6" t="n">
        <v>925183.95</v>
      </c>
      <c r="D15" s="11" t="n">
        <v>1004756.83</v>
      </c>
      <c r="E15" s="52" t="n">
        <v>4061704</v>
      </c>
    </row>
    <row r="16" customFormat="false" ht="15" hidden="false" customHeight="false" outlineLevel="0" collapsed="false">
      <c r="A16" s="53"/>
      <c r="B16" s="6" t="n">
        <v>1258322.12</v>
      </c>
      <c r="C16" s="6" t="n">
        <v>1311630.8</v>
      </c>
      <c r="D16" s="6" t="n">
        <v>1213385.07</v>
      </c>
      <c r="E16" s="59" t="n">
        <v>4053528</v>
      </c>
    </row>
    <row r="17" customFormat="false" ht="15" hidden="false" customHeight="false" outlineLevel="0" collapsed="false">
      <c r="A17" s="53"/>
      <c r="B17" s="6" t="n">
        <v>1400274</v>
      </c>
      <c r="C17" s="6" t="n">
        <v>1071835.6</v>
      </c>
      <c r="D17" s="6" t="n">
        <v>1225778.6</v>
      </c>
      <c r="E17" s="56" t="n">
        <v>4025802</v>
      </c>
    </row>
    <row r="18" customFormat="false" ht="15" hidden="false" customHeight="false" outlineLevel="0" collapsed="false">
      <c r="A18" s="53"/>
      <c r="B18" s="35" t="n">
        <v>1346052.87</v>
      </c>
      <c r="C18" s="35" t="n">
        <v>1258589.22</v>
      </c>
      <c r="D18" s="35" t="n">
        <v>1071738.55</v>
      </c>
      <c r="E18" s="60" t="n">
        <v>3917064</v>
      </c>
    </row>
    <row r="19" customFormat="false" ht="15" hidden="false" customHeight="false" outlineLevel="0" collapsed="false">
      <c r="A19" s="53"/>
      <c r="B19" s="6" t="n">
        <v>1240770.09</v>
      </c>
      <c r="C19" s="6" t="n">
        <v>1016817.92</v>
      </c>
      <c r="D19" s="6" t="n">
        <v>791243.58</v>
      </c>
      <c r="E19" s="52" t="n">
        <v>3891175</v>
      </c>
    </row>
    <row r="20" customFormat="false" ht="15" hidden="false" customHeight="false" outlineLevel="0" collapsed="false">
      <c r="A20" s="61"/>
      <c r="B20" s="6" t="n">
        <v>1312808.99</v>
      </c>
      <c r="C20" s="6" t="n">
        <v>1636059.47</v>
      </c>
      <c r="D20" s="6" t="n">
        <v>1411273.48</v>
      </c>
      <c r="E20" s="56" t="n">
        <v>3845406</v>
      </c>
    </row>
    <row r="21" customFormat="false" ht="15" hidden="false" customHeight="false" outlineLevel="0" collapsed="false">
      <c r="A21" s="53"/>
      <c r="B21" s="6" t="n">
        <v>1368179.49</v>
      </c>
      <c r="C21" s="6" t="n">
        <v>1239691.38</v>
      </c>
      <c r="D21" s="6" t="n">
        <v>939966.02</v>
      </c>
      <c r="E21" s="56" t="n">
        <v>3760030</v>
      </c>
    </row>
    <row r="22" customFormat="false" ht="15" hidden="false" customHeight="false" outlineLevel="0" collapsed="false">
      <c r="A22" s="51"/>
      <c r="B22" s="6" t="n">
        <v>1380171.7</v>
      </c>
      <c r="C22" s="6" t="n">
        <v>1418193.52</v>
      </c>
      <c r="D22" s="6" t="n">
        <v>985666.84</v>
      </c>
      <c r="E22" s="56" t="n">
        <v>3678705</v>
      </c>
    </row>
    <row r="23" customFormat="false" ht="15" hidden="false" customHeight="false" outlineLevel="0" collapsed="false">
      <c r="A23" s="53"/>
      <c r="B23" s="6" t="n">
        <v>1562266.08</v>
      </c>
      <c r="C23" s="6" t="n">
        <v>1419429.17</v>
      </c>
      <c r="D23" s="6" t="n">
        <v>1197797.34</v>
      </c>
      <c r="E23" s="52" t="n">
        <v>3664956</v>
      </c>
    </row>
    <row r="24" customFormat="false" ht="15" hidden="false" customHeight="false" outlineLevel="0" collapsed="false">
      <c r="A24" s="53"/>
      <c r="B24" s="6" t="n">
        <v>1336852.29</v>
      </c>
      <c r="C24" s="6" t="n">
        <v>1243415.8</v>
      </c>
      <c r="D24" s="6" t="n">
        <v>1384658.12</v>
      </c>
      <c r="E24" s="56" t="n">
        <v>3611365</v>
      </c>
    </row>
    <row r="25" customFormat="false" ht="15" hidden="false" customHeight="false" outlineLevel="0" collapsed="false">
      <c r="A25" s="53"/>
      <c r="B25" s="6"/>
      <c r="C25" s="6" t="n">
        <v>355421.84</v>
      </c>
      <c r="D25" s="6" t="n">
        <v>995141.2</v>
      </c>
      <c r="E25" s="56" t="n">
        <v>3552485</v>
      </c>
    </row>
    <row r="26" customFormat="false" ht="15" hidden="false" customHeight="false" outlineLevel="0" collapsed="false">
      <c r="A26" s="53"/>
      <c r="B26" s="29"/>
      <c r="C26" s="29"/>
      <c r="D26" s="29"/>
      <c r="E26" s="52" t="n">
        <v>3479257</v>
      </c>
    </row>
    <row r="27" customFormat="false" ht="15" hidden="false" customHeight="false" outlineLevel="0" collapsed="false">
      <c r="A27" s="53"/>
      <c r="B27" s="21" t="n">
        <v>1510308.84</v>
      </c>
      <c r="C27" s="21" t="n">
        <v>1368259.81</v>
      </c>
      <c r="D27" s="21" t="n">
        <v>1056075.2</v>
      </c>
      <c r="E27" s="56" t="n">
        <v>3429821</v>
      </c>
    </row>
    <row r="28" customFormat="false" ht="15" hidden="false" customHeight="false" outlineLevel="0" collapsed="false">
      <c r="A28" s="53"/>
      <c r="B28" s="6" t="n">
        <v>1450252.63</v>
      </c>
      <c r="C28" s="6" t="n">
        <v>1422199.61</v>
      </c>
      <c r="D28" s="11" t="n">
        <v>1119962.66</v>
      </c>
      <c r="E28" s="56" t="n">
        <v>3416596</v>
      </c>
    </row>
    <row r="29" customFormat="false" ht="15" hidden="false" customHeight="false" outlineLevel="0" collapsed="false">
      <c r="A29" s="53"/>
      <c r="B29" s="6" t="n">
        <v>1415316.1</v>
      </c>
      <c r="C29" s="6" t="n">
        <v>1359731.13</v>
      </c>
      <c r="D29" s="6" t="n">
        <v>833169.43</v>
      </c>
      <c r="E29" s="52" t="n">
        <v>3340130</v>
      </c>
    </row>
    <row r="30" customFormat="false" ht="15" hidden="false" customHeight="false" outlineLevel="0" collapsed="false">
      <c r="A30" s="53"/>
      <c r="B30" s="6" t="n">
        <v>1088153.51</v>
      </c>
      <c r="C30" s="6" t="n">
        <v>1123818.14</v>
      </c>
      <c r="D30" s="6" t="n">
        <v>826567.51</v>
      </c>
      <c r="E30" s="56" t="n">
        <v>3308943</v>
      </c>
    </row>
    <row r="31" customFormat="false" ht="15" hidden="false" customHeight="false" outlineLevel="0" collapsed="false">
      <c r="A31" s="53"/>
      <c r="B31" s="6" t="n">
        <v>1328830.11</v>
      </c>
      <c r="C31" s="6" t="n">
        <v>1322240.28</v>
      </c>
      <c r="D31" s="11" t="n">
        <v>1204965.46</v>
      </c>
      <c r="E31" s="62" t="n">
        <v>3242823</v>
      </c>
    </row>
    <row r="32" customFormat="false" ht="15" hidden="false" customHeight="false" outlineLevel="0" collapsed="false">
      <c r="A32" s="53"/>
      <c r="B32" s="6" t="n">
        <v>1031982.31</v>
      </c>
      <c r="C32" s="6" t="n">
        <v>1216639.53</v>
      </c>
      <c r="D32" s="11" t="n">
        <v>727330.66</v>
      </c>
      <c r="E32" s="52" t="n">
        <v>3013799</v>
      </c>
    </row>
    <row r="33" customFormat="false" ht="15" hidden="false" customHeight="false" outlineLevel="0" collapsed="false">
      <c r="A33" s="53"/>
      <c r="B33" s="6" t="n">
        <v>1590408.91</v>
      </c>
      <c r="C33" s="6" t="n">
        <v>1436522.35</v>
      </c>
      <c r="D33" s="6" t="n">
        <v>1165029.96</v>
      </c>
      <c r="E33" s="11" t="n">
        <v>581418.67</v>
      </c>
    </row>
    <row r="34" customFormat="false" ht="15.75" hidden="false" customHeight="false" outlineLevel="0" collapsed="false">
      <c r="A34" s="63"/>
      <c r="B34" s="18" t="n">
        <v>1141636.68</v>
      </c>
      <c r="C34" s="18" t="n">
        <v>1204390.69</v>
      </c>
      <c r="D34" s="19" t="n">
        <v>1000139.95</v>
      </c>
      <c r="E34" s="11" t="n">
        <v>4437.7</v>
      </c>
    </row>
    <row r="35" customFormat="false" ht="15" hidden="false" customHeight="false" outlineLevel="0" collapsed="false">
      <c r="B35" s="0" t="s">
        <v>14</v>
      </c>
      <c r="C35" s="0" t="s">
        <v>15</v>
      </c>
      <c r="D35" s="0" t="s">
        <v>16</v>
      </c>
    </row>
  </sheetData>
  <mergeCells count="1">
    <mergeCell ref="A1:D1"/>
  </mergeCells>
  <conditionalFormatting sqref="B2:D34">
    <cfRule type="cellIs" priority="2" operator="between" aboveAverage="0" equalAverage="0" bottom="0" percent="0" rank="0" text="" dxfId="2">
      <formula>1400000</formula>
      <formula>1499999</formula>
    </cfRule>
    <cfRule type="cellIs" priority="3" operator="greaterThanOrEqual" aboveAverage="0" equalAverage="0" bottom="0" percent="0" rank="0" text="" dxfId="3">
      <formula>1500000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D4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B35" activeCellId="0" sqref="B35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9.45"/>
    <col collapsed="false" customWidth="true" hidden="false" outlineLevel="0" max="3" min="3" style="0" width="15.14"/>
    <col collapsed="false" customWidth="true" hidden="false" outlineLevel="0" max="4" min="4" style="0" width="15.28"/>
    <col collapsed="false" customWidth="true" hidden="false" outlineLevel="0" max="5" min="5" style="0" width="22.23"/>
  </cols>
  <sheetData>
    <row r="2" customFormat="false" ht="13.8" hidden="false" customHeight="false" outlineLevel="0" collapsed="false">
      <c r="B2" s="64" t="n">
        <f aca="false">IFERROR(IF(LOOKUP(2,1/(Лист1!$A$2:$L$2&lt;&gt;""),COLUMN($A1:$L1))&gt;2,INDEX(Лист1!$A$2:$L$36,ROW(A1),LOOKUP(2,1/(Лист1!$A$2:$L$2&lt;&gt;""),COLUMN($A$1:$L$1)-2))),"")</f>
        <v>1483793.76</v>
      </c>
      <c r="C2" s="64" t="n">
        <f aca="false">IFERROR(IF(LOOKUP(2,1/(Лист1!$A$2:$L$2&lt;&gt;""),COLUMN($A1:$L1))&gt;1,INDEX(Лист1!$A$2:$L$36,ROW(A1),LOOKUP(2,1/(Лист1!$A$2:$L$2&lt;&gt;""),COLUMN($A$1:$L$1)-1))),"")</f>
        <v>1215065.58</v>
      </c>
      <c r="D2" s="64" t="n">
        <f aca="false">IFERROR(INDEX(Лист1!$A$2:$L$36,ROW(A1),LOOKUP(2,1/(Лист1!$A$2:$L$2&lt;&gt;""),COLUMN($A$1:$L$1))),"")</f>
        <v>986687.2</v>
      </c>
    </row>
    <row r="3" customFormat="false" ht="13.8" hidden="false" customHeight="false" outlineLevel="0" collapsed="false">
      <c r="B3" s="64" t="n">
        <f aca="false">IFERROR(IF(LOOKUP(2,1/(Лист1!$A$2:$L$2&lt;&gt;""),COLUMN($A2:$L2))&gt;2,INDEX(Лист1!$A$2:$L$36,ROW(A2),LOOKUP(2,1/(Лист1!$A$2:$L$2&lt;&gt;""),COLUMN($A$1:$L$1)-2))),"")</f>
        <v>1421477.92</v>
      </c>
      <c r="C3" s="64" t="n">
        <f aca="false">IFERROR(IF(LOOKUP(2,1/(Лист1!$A$2:$L$2&lt;&gt;""),COLUMN($A2:$L2))&gt;1,INDEX(Лист1!$A$2:$L$36,ROW(A2),LOOKUP(2,1/(Лист1!$A$2:$L$2&lt;&gt;""),COLUMN($A$1:$L$1)-1))),"")</f>
        <v>1545072.47</v>
      </c>
      <c r="D3" s="64" t="n">
        <f aca="false">IFERROR(INDEX(Лист1!$A$2:$L$36,ROW(A2),LOOKUP(2,1/(Лист1!$A$2:$L$2&lt;&gt;""),COLUMN($A$1:$L$1))),"")</f>
        <v>1101324.99</v>
      </c>
    </row>
    <row r="4" customFormat="false" ht="13.8" hidden="false" customHeight="false" outlineLevel="0" collapsed="false">
      <c r="B4" s="64" t="n">
        <f aca="false">IFERROR(IF(LOOKUP(2,1/(Лист1!$A$2:$L$2&lt;&gt;""),COLUMN($A3:$L3))&gt;2,INDEX(Лист1!$A$2:$L$36,ROW(A3),LOOKUP(2,1/(Лист1!$A$2:$L$2&lt;&gt;""),COLUMN($A$1:$L$1)-2))),"")</f>
        <v>1492950.76</v>
      </c>
      <c r="C4" s="64" t="n">
        <f aca="false">IFERROR(IF(LOOKUP(2,1/(Лист1!$A$2:$L$2&lt;&gt;""),COLUMN($A3:$L3))&gt;1,INDEX(Лист1!$A$2:$L$36,ROW(A3),LOOKUP(2,1/(Лист1!$A$2:$L$2&lt;&gt;""),COLUMN($A$1:$L$1)-1))),"")</f>
        <v>1446319.42</v>
      </c>
      <c r="D4" s="64" t="n">
        <f aca="false">IFERROR(INDEX(Лист1!$A$2:$L$36,ROW(A3),LOOKUP(2,1/(Лист1!$A$2:$L$2&lt;&gt;""),COLUMN($A$1:$L$1))),"")</f>
        <v>1113655.37</v>
      </c>
    </row>
    <row r="5" customFormat="false" ht="13.8" hidden="false" customHeight="false" outlineLevel="0" collapsed="false">
      <c r="B5" s="64" t="n">
        <f aca="false">IFERROR(IF(LOOKUP(2,1/(Лист1!$A$2:$L$2&lt;&gt;""),COLUMN($A4:$L4))&gt;2,INDEX(Лист1!$A$2:$L$36,ROW(A4),LOOKUP(2,1/(Лист1!$A$2:$L$2&lt;&gt;""),COLUMN($A$1:$L$1)-2))),"")</f>
        <v>818247.59</v>
      </c>
      <c r="C5" s="64" t="n">
        <f aca="false">IFERROR(IF(LOOKUP(2,1/(Лист1!$A$2:$L$2&lt;&gt;""),COLUMN($A4:$L4))&gt;1,INDEX(Лист1!$A$2:$L$36,ROW(A4),LOOKUP(2,1/(Лист1!$A$2:$L$2&lt;&gt;""),COLUMN($A$1:$L$1)-1))),"")</f>
        <v>1223844.19</v>
      </c>
      <c r="D5" s="64" t="n">
        <f aca="false">IFERROR(INDEX(Лист1!$A$2:$L$36,ROW(A4),LOOKUP(2,1/(Лист1!$A$2:$L$2&lt;&gt;""),COLUMN($A$1:$L$1))),"")</f>
        <v>851908.44</v>
      </c>
    </row>
    <row r="6" customFormat="false" ht="13.8" hidden="false" customHeight="false" outlineLevel="0" collapsed="false">
      <c r="B6" s="64" t="n">
        <f aca="false">IFERROR(IF(LOOKUP(2,1/(Лист1!$A$2:$L$2&lt;&gt;""),COLUMN($A5:$L5))&gt;2,INDEX(Лист1!$A$2:$L$36,ROW(A5),LOOKUP(2,1/(Лист1!$A$2:$L$2&lt;&gt;""),COLUMN($A$1:$L$1)-2))),"")</f>
        <v>1351400.61</v>
      </c>
      <c r="C6" s="64" t="n">
        <f aca="false">IFERROR(IF(LOOKUP(2,1/(Лист1!$A$2:$L$2&lt;&gt;""),COLUMN($A5:$L5))&gt;1,INDEX(Лист1!$A$2:$L$36,ROW(A5),LOOKUP(2,1/(Лист1!$A$2:$L$2&lt;&gt;""),COLUMN($A$1:$L$1)-1))),"")</f>
        <v>1270310.73</v>
      </c>
      <c r="D6" s="64" t="n">
        <f aca="false">IFERROR(INDEX(Лист1!$A$2:$L$36,ROW(A5),LOOKUP(2,1/(Лист1!$A$2:$L$2&lt;&gt;""),COLUMN($A$1:$L$1))),"")</f>
        <v>868137.15</v>
      </c>
    </row>
    <row r="7" customFormat="false" ht="13.8" hidden="false" customHeight="false" outlineLevel="0" collapsed="false">
      <c r="B7" s="64" t="n">
        <f aca="false">IFERROR(IF(LOOKUP(2,1/(Лист1!$A$2:$L$2&lt;&gt;""),COLUMN($A6:$L6))&gt;2,INDEX(Лист1!$A$2:$L$36,ROW(A6),LOOKUP(2,1/(Лист1!$A$2:$L$2&lt;&gt;""),COLUMN($A$1:$L$1)-2))),"")</f>
        <v>1366917.15</v>
      </c>
      <c r="C7" s="64" t="n">
        <f aca="false">IFERROR(IF(LOOKUP(2,1/(Лист1!$A$2:$L$2&lt;&gt;""),COLUMN($A6:$L6))&gt;1,INDEX(Лист1!$A$2:$L$36,ROW(A6),LOOKUP(2,1/(Лист1!$A$2:$L$2&lt;&gt;""),COLUMN($A$1:$L$1)-1))),"")</f>
        <v>1315906.3</v>
      </c>
      <c r="D7" s="64" t="n">
        <f aca="false">IFERROR(INDEX(Лист1!$A$2:$L$36,ROW(A6),LOOKUP(2,1/(Лист1!$A$2:$L$2&lt;&gt;""),COLUMN($A$1:$L$1))),"")</f>
        <v>935569.73</v>
      </c>
    </row>
    <row r="8" customFormat="false" ht="13.8" hidden="false" customHeight="false" outlineLevel="0" collapsed="false">
      <c r="B8" s="64" t="n">
        <f aca="false">IFERROR(IF(LOOKUP(2,1/(Лист1!$A$2:$L$2&lt;&gt;""),COLUMN($A7:$L7))&gt;2,INDEX(Лист1!$A$2:$L$36,ROW(A7),LOOKUP(2,1/(Лист1!$A$2:$L$2&lt;&gt;""),COLUMN($A$1:$L$1)-2))),"")</f>
        <v>1302001.08</v>
      </c>
      <c r="C8" s="64" t="n">
        <f aca="false">IFERROR(IF(LOOKUP(2,1/(Лист1!$A$2:$L$2&lt;&gt;""),COLUMN($A7:$L7))&gt;1,INDEX(Лист1!$A$2:$L$36,ROW(A7),LOOKUP(2,1/(Лист1!$A$2:$L$2&lt;&gt;""),COLUMN($A$1:$L$1)-1))),"")</f>
        <v>1421766.03</v>
      </c>
      <c r="D8" s="64" t="n">
        <f aca="false">IFERROR(INDEX(Лист1!$A$2:$L$36,ROW(A7),LOOKUP(2,1/(Лист1!$A$2:$L$2&lt;&gt;""),COLUMN($A$1:$L$1))),"")</f>
        <v>977905.96</v>
      </c>
    </row>
    <row r="9" customFormat="false" ht="13.8" hidden="false" customHeight="false" outlineLevel="0" collapsed="false">
      <c r="B9" s="64" t="n">
        <f aca="false">IFERROR(IF(LOOKUP(2,1/(Лист1!$A$2:$L$2&lt;&gt;""),COLUMN($A8:$L8))&gt;2,INDEX(Лист1!$A$2:$L$36,ROW(A8),LOOKUP(2,1/(Лист1!$A$2:$L$2&lt;&gt;""),COLUMN($A$1:$L$1)-2))),"")</f>
        <v>1298476.02</v>
      </c>
      <c r="C9" s="64" t="n">
        <f aca="false">IFERROR(IF(LOOKUP(2,1/(Лист1!$A$2:$L$2&lt;&gt;""),COLUMN($A8:$L8))&gt;1,INDEX(Лист1!$A$2:$L$36,ROW(A8),LOOKUP(2,1/(Лист1!$A$2:$L$2&lt;&gt;""),COLUMN($A$1:$L$1)-1))),"")</f>
        <v>1345577.77</v>
      </c>
      <c r="D9" s="64" t="n">
        <f aca="false">IFERROR(INDEX(Лист1!$A$2:$L$36,ROW(A8),LOOKUP(2,1/(Лист1!$A$2:$L$2&lt;&gt;""),COLUMN($A$1:$L$1))),"")</f>
        <v>939597.72</v>
      </c>
    </row>
    <row r="10" customFormat="false" ht="13.8" hidden="false" customHeight="false" outlineLevel="0" collapsed="false">
      <c r="B10" s="64" t="n">
        <f aca="false">IFERROR(IF(LOOKUP(2,1/(Лист1!$A$2:$L$2&lt;&gt;""),COLUMN($A9:$L9))&gt;2,INDEX(Лист1!$A$2:$L$36,ROW(A9),LOOKUP(2,1/(Лист1!$A$2:$L$2&lt;&gt;""),COLUMN($A$1:$L$1)-2))),"")</f>
        <v>0</v>
      </c>
      <c r="C10" s="64" t="n">
        <f aca="false">IFERROR(IF(LOOKUP(2,1/(Лист1!$A$2:$L$2&lt;&gt;""),COLUMN($A9:$L9))&gt;1,INDEX(Лист1!$A$2:$L$36,ROW(A9),LOOKUP(2,1/(Лист1!$A$2:$L$2&lt;&gt;""),COLUMN($A$1:$L$1)-1))),"")</f>
        <v>837973.78</v>
      </c>
      <c r="D10" s="64" t="n">
        <f aca="false">IFERROR(INDEX(Лист1!$A$2:$L$36,ROW(A9),LOOKUP(2,1/(Лист1!$A$2:$L$2&lt;&gt;""),COLUMN($A$1:$L$1))),"")</f>
        <v>1088742.51</v>
      </c>
    </row>
    <row r="11" customFormat="false" ht="13.8" hidden="false" customHeight="false" outlineLevel="0" collapsed="false">
      <c r="B11" s="64" t="n">
        <f aca="false">IFERROR(IF(LOOKUP(2,1/(Лист1!$A$2:$L$2&lt;&gt;""),COLUMN($A10:$L10))&gt;2,INDEX(Лист1!$A$2:$L$36,ROW(A10),LOOKUP(2,1/(Лист1!$A$2:$L$2&lt;&gt;""),COLUMN($A$1:$L$1)-2))),"")</f>
        <v>0</v>
      </c>
      <c r="C11" s="64" t="n">
        <f aca="false">IFERROR(IF(LOOKUP(2,1/(Лист1!$A$2:$L$2&lt;&gt;""),COLUMN($A10:$L10))&gt;1,INDEX(Лист1!$A$2:$L$36,ROW(A10),LOOKUP(2,1/(Лист1!$A$2:$L$2&lt;&gt;""),COLUMN($A$1:$L$1)-1))),"")</f>
        <v>0</v>
      </c>
      <c r="D11" s="64" t="n">
        <f aca="false">IFERROR(INDEX(Лист1!$A$2:$L$36,ROW(A10),LOOKUP(2,1/(Лист1!$A$2:$L$2&lt;&gt;""),COLUMN($A$1:$L$1))),"")</f>
        <v>0</v>
      </c>
    </row>
    <row r="12" customFormat="false" ht="13.8" hidden="false" customHeight="false" outlineLevel="0" collapsed="false">
      <c r="B12" s="64" t="n">
        <f aca="false">IFERROR(IF(LOOKUP(2,1/(Лист1!$A$2:$L$2&lt;&gt;""),COLUMN($A11:$L11))&gt;2,INDEX(Лист1!$A$2:$L$36,ROW(A11),LOOKUP(2,1/(Лист1!$A$2:$L$2&lt;&gt;""),COLUMN($A$1:$L$1)-2))),"")</f>
        <v>0</v>
      </c>
      <c r="C12" s="64" t="n">
        <f aca="false">IFERROR(IF(LOOKUP(2,1/(Лист1!$A$2:$L$2&lt;&gt;""),COLUMN($A11:$L11))&gt;1,INDEX(Лист1!$A$2:$L$36,ROW(A11),LOOKUP(2,1/(Лист1!$A$2:$L$2&lt;&gt;""),COLUMN($A$1:$L$1)-1))),"")</f>
        <v>0</v>
      </c>
      <c r="D12" s="64" t="n">
        <f aca="false">IFERROR(INDEX(Лист1!$A$2:$L$36,ROW(A11),LOOKUP(2,1/(Лист1!$A$2:$L$2&lt;&gt;""),COLUMN($A$1:$L$1))),"")</f>
        <v>0</v>
      </c>
    </row>
    <row r="13" customFormat="false" ht="13.8" hidden="false" customHeight="false" outlineLevel="0" collapsed="false">
      <c r="B13" s="64" t="n">
        <f aca="false">IFERROR(IF(LOOKUP(2,1/(Лист1!$A$2:$L$2&lt;&gt;""),COLUMN($A12:$L12))&gt;2,INDEX(Лист1!$A$2:$L$36,ROW(A12),LOOKUP(2,1/(Лист1!$A$2:$L$2&lt;&gt;""),COLUMN($A$1:$L$1)-2))),"")</f>
        <v>0</v>
      </c>
      <c r="C13" s="64" t="n">
        <f aca="false">IFERROR(IF(LOOKUP(2,1/(Лист1!$A$2:$L$2&lt;&gt;""),COLUMN($A12:$L12))&gt;1,INDEX(Лист1!$A$2:$L$36,ROW(A12),LOOKUP(2,1/(Лист1!$A$2:$L$2&lt;&gt;""),COLUMN($A$1:$L$1)-1))),"")</f>
        <v>0</v>
      </c>
      <c r="D13" s="64" t="n">
        <f aca="false">IFERROR(INDEX(Лист1!$A$2:$L$36,ROW(A12),LOOKUP(2,1/(Лист1!$A$2:$L$2&lt;&gt;""),COLUMN($A$1:$L$1))),"")</f>
        <v>0</v>
      </c>
    </row>
    <row r="14" customFormat="false" ht="13.8" hidden="false" customHeight="false" outlineLevel="0" collapsed="false">
      <c r="B14" s="64" t="n">
        <f aca="false">IFERROR(IF(LOOKUP(2,1/(Лист1!$A$2:$L$2&lt;&gt;""),COLUMN($A13:$L13))&gt;2,INDEX(Лист1!$A$2:$L$36,ROW(A13),LOOKUP(2,1/(Лист1!$A$2:$L$2&lt;&gt;""),COLUMN($A$1:$L$1)-2))),"")</f>
        <v>1349525.14</v>
      </c>
      <c r="C14" s="64" t="n">
        <f aca="false">IFERROR(IF(LOOKUP(2,1/(Лист1!$A$2:$L$2&lt;&gt;""),COLUMN($A13:$L13))&gt;1,INDEX(Лист1!$A$2:$L$36,ROW(A13),LOOKUP(2,1/(Лист1!$A$2:$L$2&lt;&gt;""),COLUMN($A$1:$L$1)-1))),"")</f>
        <v>1492330.69</v>
      </c>
      <c r="D14" s="64" t="n">
        <f aca="false">IFERROR(INDEX(Лист1!$A$2:$L$36,ROW(A13),LOOKUP(2,1/(Лист1!$A$2:$L$2&lt;&gt;""),COLUMN($A$1:$L$1))),"")</f>
        <v>959402.22</v>
      </c>
    </row>
    <row r="15" customFormat="false" ht="13.8" hidden="false" customHeight="false" outlineLevel="0" collapsed="false">
      <c r="B15" s="64" t="n">
        <f aca="false">IFERROR(IF(LOOKUP(2,1/(Лист1!$A$2:$L$2&lt;&gt;""),COLUMN($A14:$L14))&gt;2,INDEX(Лист1!$A$2:$L$36,ROW(A14),LOOKUP(2,1/(Лист1!$A$2:$L$2&lt;&gt;""),COLUMN($A$1:$L$1)-2))),"")</f>
        <v>1475227.67</v>
      </c>
      <c r="C15" s="64" t="n">
        <f aca="false">IFERROR(IF(LOOKUP(2,1/(Лист1!$A$2:$L$2&lt;&gt;""),COLUMN($A14:$L14))&gt;1,INDEX(Лист1!$A$2:$L$36,ROW(A14),LOOKUP(2,1/(Лист1!$A$2:$L$2&lt;&gt;""),COLUMN($A$1:$L$1)-1))),"")</f>
        <v>925183.95</v>
      </c>
      <c r="D15" s="64" t="n">
        <f aca="false">IFERROR(INDEX(Лист1!$A$2:$L$36,ROW(A14),LOOKUP(2,1/(Лист1!$A$2:$L$2&lt;&gt;""),COLUMN($A$1:$L$1))),"")</f>
        <v>1004756.83</v>
      </c>
    </row>
    <row r="16" customFormat="false" ht="13.8" hidden="false" customHeight="false" outlineLevel="0" collapsed="false">
      <c r="B16" s="64" t="n">
        <f aca="false">IFERROR(IF(LOOKUP(2,1/(Лист1!$A$2:$L$2&lt;&gt;""),COLUMN($A15:$L15))&gt;2,INDEX(Лист1!$A$2:$L$36,ROW(A15),LOOKUP(2,1/(Лист1!$A$2:$L$2&lt;&gt;""),COLUMN($A$1:$L$1)-2))),"")</f>
        <v>1258322.12</v>
      </c>
      <c r="C16" s="64" t="n">
        <f aca="false">IFERROR(IF(LOOKUP(2,1/(Лист1!$A$2:$L$2&lt;&gt;""),COLUMN($A15:$L15))&gt;1,INDEX(Лист1!$A$2:$L$36,ROW(A15),LOOKUP(2,1/(Лист1!$A$2:$L$2&lt;&gt;""),COLUMN($A$1:$L$1)-1))),"")</f>
        <v>1311630.8</v>
      </c>
      <c r="D16" s="64" t="n">
        <f aca="false">IFERROR(INDEX(Лист1!$A$2:$L$36,ROW(A15),LOOKUP(2,1/(Лист1!$A$2:$L$2&lt;&gt;""),COLUMN($A$1:$L$1))),"")</f>
        <v>1213385.07</v>
      </c>
    </row>
    <row r="17" customFormat="false" ht="13.8" hidden="false" customHeight="false" outlineLevel="0" collapsed="false">
      <c r="B17" s="64" t="n">
        <f aca="false">IFERROR(IF(LOOKUP(2,1/(Лист1!$A$2:$L$2&lt;&gt;""),COLUMN($A16:$L16))&gt;2,INDEX(Лист1!$A$2:$L$36,ROW(A16),LOOKUP(2,1/(Лист1!$A$2:$L$2&lt;&gt;""),COLUMN($A$1:$L$1)-2))),"")</f>
        <v>1400274</v>
      </c>
      <c r="C17" s="64" t="n">
        <f aca="false">IFERROR(IF(LOOKUP(2,1/(Лист1!$A$2:$L$2&lt;&gt;""),COLUMN($A16:$L16))&gt;1,INDEX(Лист1!$A$2:$L$36,ROW(A16),LOOKUP(2,1/(Лист1!$A$2:$L$2&lt;&gt;""),COLUMN($A$1:$L$1)-1))),"")</f>
        <v>1071835.6</v>
      </c>
      <c r="D17" s="64" t="n">
        <f aca="false">IFERROR(INDEX(Лист1!$A$2:$L$36,ROW(A16),LOOKUP(2,1/(Лист1!$A$2:$L$2&lt;&gt;""),COLUMN($A$1:$L$1))),"")</f>
        <v>1225778.6</v>
      </c>
    </row>
    <row r="18" customFormat="false" ht="13.8" hidden="false" customHeight="false" outlineLevel="0" collapsed="false">
      <c r="B18" s="64" t="n">
        <f aca="false">IFERROR(IF(LOOKUP(2,1/(Лист1!$A$2:$L$2&lt;&gt;""),COLUMN($A17:$L17))&gt;2,INDEX(Лист1!$A$2:$L$36,ROW(A17),LOOKUP(2,1/(Лист1!$A$2:$L$2&lt;&gt;""),COLUMN($A$1:$L$1)-2))),"")</f>
        <v>1346052.87</v>
      </c>
      <c r="C18" s="64" t="n">
        <f aca="false">IFERROR(IF(LOOKUP(2,1/(Лист1!$A$2:$L$2&lt;&gt;""),COLUMN($A17:$L17))&gt;1,INDEX(Лист1!$A$2:$L$36,ROW(A17),LOOKUP(2,1/(Лист1!$A$2:$L$2&lt;&gt;""),COLUMN($A$1:$L$1)-1))),"")</f>
        <v>1258589.22</v>
      </c>
      <c r="D18" s="64" t="n">
        <f aca="false">IFERROR(INDEX(Лист1!$A$2:$L$36,ROW(A17),LOOKUP(2,1/(Лист1!$A$2:$L$2&lt;&gt;""),COLUMN($A$1:$L$1))),"")</f>
        <v>1071738.55</v>
      </c>
    </row>
    <row r="19" customFormat="false" ht="13.8" hidden="false" customHeight="false" outlineLevel="0" collapsed="false">
      <c r="B19" s="64" t="n">
        <f aca="false">IFERROR(IF(LOOKUP(2,1/(Лист1!$A$2:$L$2&lt;&gt;""),COLUMN($A18:$L18))&gt;2,INDEX(Лист1!$A$2:$L$36,ROW(A18),LOOKUP(2,1/(Лист1!$A$2:$L$2&lt;&gt;""),COLUMN($A$1:$L$1)-2))),"")</f>
        <v>1240770.09</v>
      </c>
      <c r="C19" s="64" t="n">
        <f aca="false">IFERROR(IF(LOOKUP(2,1/(Лист1!$A$2:$L$2&lt;&gt;""),COLUMN($A18:$L18))&gt;1,INDEX(Лист1!$A$2:$L$36,ROW(A18),LOOKUP(2,1/(Лист1!$A$2:$L$2&lt;&gt;""),COLUMN($A$1:$L$1)-1))),"")</f>
        <v>1016817.92</v>
      </c>
      <c r="D19" s="64" t="n">
        <f aca="false">IFERROR(INDEX(Лист1!$A$2:$L$36,ROW(A18),LOOKUP(2,1/(Лист1!$A$2:$L$2&lt;&gt;""),COLUMN($A$1:$L$1))),"")</f>
        <v>791243.58</v>
      </c>
    </row>
    <row r="20" customFormat="false" ht="13.8" hidden="false" customHeight="false" outlineLevel="0" collapsed="false">
      <c r="B20" s="64" t="n">
        <f aca="false">IFERROR(IF(LOOKUP(2,1/(Лист1!$A$2:$L$2&lt;&gt;""),COLUMN($A19:$L19))&gt;2,INDEX(Лист1!$A$2:$L$36,ROW(A19),LOOKUP(2,1/(Лист1!$A$2:$L$2&lt;&gt;""),COLUMN($A$1:$L$1)-2))),"")</f>
        <v>1312808.99</v>
      </c>
      <c r="C20" s="64" t="n">
        <f aca="false">IFERROR(IF(LOOKUP(2,1/(Лист1!$A$2:$L$2&lt;&gt;""),COLUMN($A19:$L19))&gt;1,INDEX(Лист1!$A$2:$L$36,ROW(A19),LOOKUP(2,1/(Лист1!$A$2:$L$2&lt;&gt;""),COLUMN($A$1:$L$1)-1))),"")</f>
        <v>1636059.47</v>
      </c>
      <c r="D20" s="64" t="n">
        <f aca="false">IFERROR(INDEX(Лист1!$A$2:$L$36,ROW(A19),LOOKUP(2,1/(Лист1!$A$2:$L$2&lt;&gt;""),COLUMN($A$1:$L$1))),"")</f>
        <v>1411273.48</v>
      </c>
    </row>
    <row r="21" customFormat="false" ht="13.8" hidden="false" customHeight="false" outlineLevel="0" collapsed="false">
      <c r="B21" s="64" t="n">
        <f aca="false">IFERROR(IF(LOOKUP(2,1/(Лист1!$A$2:$L$2&lt;&gt;""),COLUMN($A20:$L20))&gt;2,INDEX(Лист1!$A$2:$L$36,ROW(A20),LOOKUP(2,1/(Лист1!$A$2:$L$2&lt;&gt;""),COLUMN($A$1:$L$1)-2))),"")</f>
        <v>1368179.49</v>
      </c>
      <c r="C21" s="64" t="n">
        <f aca="false">IFERROR(IF(LOOKUP(2,1/(Лист1!$A$2:$L$2&lt;&gt;""),COLUMN($A20:$L20))&gt;1,INDEX(Лист1!$A$2:$L$36,ROW(A20),LOOKUP(2,1/(Лист1!$A$2:$L$2&lt;&gt;""),COLUMN($A$1:$L$1)-1))),"")</f>
        <v>1239691.38</v>
      </c>
      <c r="D21" s="64" t="n">
        <f aca="false">IFERROR(INDEX(Лист1!$A$2:$L$36,ROW(A20),LOOKUP(2,1/(Лист1!$A$2:$L$2&lt;&gt;""),COLUMN($A$1:$L$1))),"")</f>
        <v>939966.02</v>
      </c>
    </row>
    <row r="22" customFormat="false" ht="13.8" hidden="false" customHeight="false" outlineLevel="0" collapsed="false">
      <c r="B22" s="64" t="n">
        <f aca="false">IFERROR(IF(LOOKUP(2,1/(Лист1!$A$2:$L$2&lt;&gt;""),COLUMN($A21:$L21))&gt;2,INDEX(Лист1!$A$2:$L$36,ROW(A21),LOOKUP(2,1/(Лист1!$A$2:$L$2&lt;&gt;""),COLUMN($A$1:$L$1)-2))),"")</f>
        <v>1380171.7</v>
      </c>
      <c r="C22" s="64" t="n">
        <f aca="false">IFERROR(IF(LOOKUP(2,1/(Лист1!$A$2:$L$2&lt;&gt;""),COLUMN($A21:$L21))&gt;1,INDEX(Лист1!$A$2:$L$36,ROW(A21),LOOKUP(2,1/(Лист1!$A$2:$L$2&lt;&gt;""),COLUMN($A$1:$L$1)-1))),"")</f>
        <v>1418193.52</v>
      </c>
      <c r="D22" s="64" t="n">
        <f aca="false">IFERROR(INDEX(Лист1!$A$2:$L$36,ROW(A21),LOOKUP(2,1/(Лист1!$A$2:$L$2&lt;&gt;""),COLUMN($A$1:$L$1))),"")</f>
        <v>985666.84</v>
      </c>
    </row>
    <row r="23" customFormat="false" ht="13.8" hidden="false" customHeight="false" outlineLevel="0" collapsed="false">
      <c r="B23" s="64" t="n">
        <f aca="false">IFERROR(IF(LOOKUP(2,1/(Лист1!$A$2:$L$2&lt;&gt;""),COLUMN($A22:$L22))&gt;2,INDEX(Лист1!$A$2:$L$36,ROW(A22),LOOKUP(2,1/(Лист1!$A$2:$L$2&lt;&gt;""),COLUMN($A$1:$L$1)-2))),"")</f>
        <v>1562266.08</v>
      </c>
      <c r="C23" s="64" t="n">
        <f aca="false">IFERROR(IF(LOOKUP(2,1/(Лист1!$A$2:$L$2&lt;&gt;""),COLUMN($A22:$L22))&gt;1,INDEX(Лист1!$A$2:$L$36,ROW(A22),LOOKUP(2,1/(Лист1!$A$2:$L$2&lt;&gt;""),COLUMN($A$1:$L$1)-1))),"")</f>
        <v>1419429.17</v>
      </c>
      <c r="D23" s="64" t="n">
        <f aca="false">IFERROR(INDEX(Лист1!$A$2:$L$36,ROW(A22),LOOKUP(2,1/(Лист1!$A$2:$L$2&lt;&gt;""),COLUMN($A$1:$L$1))),"")</f>
        <v>1197797.34</v>
      </c>
    </row>
    <row r="24" customFormat="false" ht="13.8" hidden="false" customHeight="false" outlineLevel="0" collapsed="false">
      <c r="B24" s="64" t="n">
        <f aca="false">IFERROR(IF(LOOKUP(2,1/(Лист1!$A$2:$L$2&lt;&gt;""),COLUMN($A23:$L23))&gt;2,INDEX(Лист1!$A$2:$L$36,ROW(A23),LOOKUP(2,1/(Лист1!$A$2:$L$2&lt;&gt;""),COLUMN($A$1:$L$1)-2))),"")</f>
        <v>1336852.29</v>
      </c>
      <c r="C24" s="64" t="n">
        <f aca="false">IFERROR(IF(LOOKUP(2,1/(Лист1!$A$2:$L$2&lt;&gt;""),COLUMN($A23:$L23))&gt;1,INDEX(Лист1!$A$2:$L$36,ROW(A23),LOOKUP(2,1/(Лист1!$A$2:$L$2&lt;&gt;""),COLUMN($A$1:$L$1)-1))),"")</f>
        <v>1243415.8</v>
      </c>
      <c r="D24" s="64" t="n">
        <f aca="false">IFERROR(INDEX(Лист1!$A$2:$L$36,ROW(A23),LOOKUP(2,1/(Лист1!$A$2:$L$2&lt;&gt;""),COLUMN($A$1:$L$1))),"")</f>
        <v>1384658.12</v>
      </c>
    </row>
    <row r="25" customFormat="false" ht="13.8" hidden="false" customHeight="false" outlineLevel="0" collapsed="false">
      <c r="B25" s="64" t="n">
        <f aca="false">IFERROR(IF(LOOKUP(2,1/(Лист1!$A$2:$L$2&lt;&gt;""),COLUMN($A24:$L24))&gt;2,INDEX(Лист1!$A$2:$L$36,ROW(A24),LOOKUP(2,1/(Лист1!$A$2:$L$2&lt;&gt;""),COLUMN($A$1:$L$1)-2))),"")</f>
        <v>0</v>
      </c>
      <c r="C25" s="64" t="n">
        <f aca="false">IFERROR(IF(LOOKUP(2,1/(Лист1!$A$2:$L$2&lt;&gt;""),COLUMN($A24:$L24))&gt;1,INDEX(Лист1!$A$2:$L$36,ROW(A24),LOOKUP(2,1/(Лист1!$A$2:$L$2&lt;&gt;""),COLUMN($A$1:$L$1)-1))),"")</f>
        <v>355421.84</v>
      </c>
      <c r="D25" s="64" t="n">
        <f aca="false">IFERROR(INDEX(Лист1!$A$2:$L$36,ROW(A24),LOOKUP(2,1/(Лист1!$A$2:$L$2&lt;&gt;""),COLUMN($A$1:$L$1))),"")</f>
        <v>995141.2</v>
      </c>
    </row>
    <row r="26" customFormat="false" ht="13.8" hidden="false" customHeight="false" outlineLevel="0" collapsed="false">
      <c r="B26" s="64" t="n">
        <f aca="false">IFERROR(IF(LOOKUP(2,1/(Лист1!$A$2:$L$2&lt;&gt;""),COLUMN($A25:$L25))&gt;2,INDEX(Лист1!$A$2:$L$36,ROW(A25),LOOKUP(2,1/(Лист1!$A$2:$L$2&lt;&gt;""),COLUMN($A$1:$L$1)-2))),"")</f>
        <v>0</v>
      </c>
      <c r="C26" s="64" t="n">
        <f aca="false">IFERROR(IF(LOOKUP(2,1/(Лист1!$A$2:$L$2&lt;&gt;""),COLUMN($A25:$L25))&gt;1,INDEX(Лист1!$A$2:$L$36,ROW(A25),LOOKUP(2,1/(Лист1!$A$2:$L$2&lt;&gt;""),COLUMN($A$1:$L$1)-1))),"")</f>
        <v>0</v>
      </c>
      <c r="D26" s="64" t="n">
        <f aca="false">IFERROR(INDEX(Лист1!$A$2:$L$36,ROW(A25),LOOKUP(2,1/(Лист1!$A$2:$L$2&lt;&gt;""),COLUMN($A$1:$L$1))),"")</f>
        <v>0</v>
      </c>
    </row>
    <row r="27" customFormat="false" ht="13.8" hidden="false" customHeight="false" outlineLevel="0" collapsed="false">
      <c r="B27" s="64" t="n">
        <f aca="false">IFERROR(IF(LOOKUP(2,1/(Лист1!$A$2:$L$2&lt;&gt;""),COLUMN($A26:$L26))&gt;2,INDEX(Лист1!$A$2:$L$36,ROW(A26),LOOKUP(2,1/(Лист1!$A$2:$L$2&lt;&gt;""),COLUMN($A$1:$L$1)-2))),"")</f>
        <v>1510308.84</v>
      </c>
      <c r="C27" s="64" t="n">
        <f aca="false">IFERROR(IF(LOOKUP(2,1/(Лист1!$A$2:$L$2&lt;&gt;""),COLUMN($A26:$L26))&gt;1,INDEX(Лист1!$A$2:$L$36,ROW(A26),LOOKUP(2,1/(Лист1!$A$2:$L$2&lt;&gt;""),COLUMN($A$1:$L$1)-1))),"")</f>
        <v>1368259.81</v>
      </c>
      <c r="D27" s="64" t="n">
        <f aca="false">IFERROR(INDEX(Лист1!$A$2:$L$36,ROW(A26),LOOKUP(2,1/(Лист1!$A$2:$L$2&lt;&gt;""),COLUMN($A$1:$L$1))),"")</f>
        <v>1056075.2</v>
      </c>
    </row>
    <row r="28" customFormat="false" ht="13.8" hidden="false" customHeight="false" outlineLevel="0" collapsed="false">
      <c r="B28" s="64" t="n">
        <f aca="false">IFERROR(IF(LOOKUP(2,1/(Лист1!$A$2:$L$2&lt;&gt;""),COLUMN($A27:$L27))&gt;2,INDEX(Лист1!$A$2:$L$36,ROW(A27),LOOKUP(2,1/(Лист1!$A$2:$L$2&lt;&gt;""),COLUMN($A$1:$L$1)-2))),"")</f>
        <v>1450252.63</v>
      </c>
      <c r="C28" s="64" t="n">
        <f aca="false">IFERROR(IF(LOOKUP(2,1/(Лист1!$A$2:$L$2&lt;&gt;""),COLUMN($A27:$L27))&gt;1,INDEX(Лист1!$A$2:$L$36,ROW(A27),LOOKUP(2,1/(Лист1!$A$2:$L$2&lt;&gt;""),COLUMN($A$1:$L$1)-1))),"")</f>
        <v>1422199.61</v>
      </c>
      <c r="D28" s="64" t="n">
        <f aca="false">IFERROR(INDEX(Лист1!$A$2:$L$36,ROW(A27),LOOKUP(2,1/(Лист1!$A$2:$L$2&lt;&gt;""),COLUMN($A$1:$L$1))),"")</f>
        <v>1119962.66</v>
      </c>
    </row>
    <row r="29" customFormat="false" ht="13.8" hidden="false" customHeight="false" outlineLevel="0" collapsed="false">
      <c r="B29" s="64" t="n">
        <f aca="false">IFERROR(IF(LOOKUP(2,1/(Лист1!$A$2:$L$2&lt;&gt;""),COLUMN($A28:$L28))&gt;2,INDEX(Лист1!$A$2:$L$36,ROW(A28),LOOKUP(2,1/(Лист1!$A$2:$L$2&lt;&gt;""),COLUMN($A$1:$L$1)-2))),"")</f>
        <v>1415316.1</v>
      </c>
      <c r="C29" s="64" t="n">
        <f aca="false">IFERROR(IF(LOOKUP(2,1/(Лист1!$A$2:$L$2&lt;&gt;""),COLUMN($A28:$L28))&gt;1,INDEX(Лист1!$A$2:$L$36,ROW(A28),LOOKUP(2,1/(Лист1!$A$2:$L$2&lt;&gt;""),COLUMN($A$1:$L$1)-1))),"")</f>
        <v>1359731.13</v>
      </c>
      <c r="D29" s="64" t="n">
        <f aca="false">IFERROR(INDEX(Лист1!$A$2:$L$36,ROW(A28),LOOKUP(2,1/(Лист1!$A$2:$L$2&lt;&gt;""),COLUMN($A$1:$L$1))),"")</f>
        <v>833169.43</v>
      </c>
    </row>
    <row r="30" customFormat="false" ht="13.8" hidden="false" customHeight="false" outlineLevel="0" collapsed="false">
      <c r="B30" s="64" t="n">
        <f aca="false">IFERROR(IF(LOOKUP(2,1/(Лист1!$A$2:$L$2&lt;&gt;""),COLUMN($A29:$L29))&gt;2,INDEX(Лист1!$A$2:$L$36,ROW(A29),LOOKUP(2,1/(Лист1!$A$2:$L$2&lt;&gt;""),COLUMN($A$1:$L$1)-2))),"")</f>
        <v>1088153.51</v>
      </c>
      <c r="C30" s="64" t="n">
        <f aca="false">IFERROR(IF(LOOKUP(2,1/(Лист1!$A$2:$L$2&lt;&gt;""),COLUMN($A29:$L29))&gt;1,INDEX(Лист1!$A$2:$L$36,ROW(A29),LOOKUP(2,1/(Лист1!$A$2:$L$2&lt;&gt;""),COLUMN($A$1:$L$1)-1))),"")</f>
        <v>1123818.14</v>
      </c>
      <c r="D30" s="64" t="n">
        <f aca="false">IFERROR(INDEX(Лист1!$A$2:$L$36,ROW(A29),LOOKUP(2,1/(Лист1!$A$2:$L$2&lt;&gt;""),COLUMN($A$1:$L$1))),"")</f>
        <v>826567.51</v>
      </c>
    </row>
    <row r="31" customFormat="false" ht="13.8" hidden="false" customHeight="false" outlineLevel="0" collapsed="false">
      <c r="B31" s="64" t="n">
        <f aca="false">IFERROR(IF(LOOKUP(2,1/(Лист1!$A$2:$L$2&lt;&gt;""),COLUMN($A30:$L30))&gt;2,INDEX(Лист1!$A$2:$L$36,ROW(A30),LOOKUP(2,1/(Лист1!$A$2:$L$2&lt;&gt;""),COLUMN($A$1:$L$1)-2))),"")</f>
        <v>1328830.11</v>
      </c>
      <c r="C31" s="64" t="n">
        <f aca="false">IFERROR(IF(LOOKUP(2,1/(Лист1!$A$2:$L$2&lt;&gt;""),COLUMN($A30:$L30))&gt;1,INDEX(Лист1!$A$2:$L$36,ROW(A30),LOOKUP(2,1/(Лист1!$A$2:$L$2&lt;&gt;""),COLUMN($A$1:$L$1)-1))),"")</f>
        <v>1322240.28</v>
      </c>
      <c r="D31" s="64" t="n">
        <f aca="false">IFERROR(INDEX(Лист1!$A$2:$L$36,ROW(A30),LOOKUP(2,1/(Лист1!$A$2:$L$2&lt;&gt;""),COLUMN($A$1:$L$1))),"")</f>
        <v>1204965.46</v>
      </c>
    </row>
    <row r="32" customFormat="false" ht="13.8" hidden="false" customHeight="false" outlineLevel="0" collapsed="false">
      <c r="B32" s="64" t="n">
        <f aca="false">IFERROR(IF(LOOKUP(2,1/(Лист1!$A$2:$L$2&lt;&gt;""),COLUMN($A31:$L31))&gt;2,INDEX(Лист1!$A$2:$L$36,ROW(A31),LOOKUP(2,1/(Лист1!$A$2:$L$2&lt;&gt;""),COLUMN($A$1:$L$1)-2))),"")</f>
        <v>1031982.31</v>
      </c>
      <c r="C32" s="64" t="n">
        <f aca="false">IFERROR(IF(LOOKUP(2,1/(Лист1!$A$2:$L$2&lt;&gt;""),COLUMN($A31:$L31))&gt;1,INDEX(Лист1!$A$2:$L$36,ROW(A31),LOOKUP(2,1/(Лист1!$A$2:$L$2&lt;&gt;""),COLUMN($A$1:$L$1)-1))),"")</f>
        <v>1216639.53</v>
      </c>
      <c r="D32" s="64" t="n">
        <f aca="false">IFERROR(INDEX(Лист1!$A$2:$L$36,ROW(A31),LOOKUP(2,1/(Лист1!$A$2:$L$2&lt;&gt;""),COLUMN($A$1:$L$1))),"")</f>
        <v>727330.66</v>
      </c>
    </row>
    <row r="33" customFormat="false" ht="13.8" hidden="false" customHeight="false" outlineLevel="0" collapsed="false">
      <c r="B33" s="64" t="n">
        <f aca="false">IFERROR(IF(LOOKUP(2,1/(Лист1!$A$2:$L$2&lt;&gt;""),COLUMN($A32:$L32))&gt;2,INDEX(Лист1!$A$2:$L$36,ROW(A32),LOOKUP(2,1/(Лист1!$A$2:$L$2&lt;&gt;""),COLUMN($A$1:$L$1)-2))),"")</f>
        <v>1590408.91</v>
      </c>
      <c r="C33" s="64" t="n">
        <f aca="false">IFERROR(IF(LOOKUP(2,1/(Лист1!$A$2:$L$2&lt;&gt;""),COLUMN($A32:$L32))&gt;1,INDEX(Лист1!$A$2:$L$36,ROW(A32),LOOKUP(2,1/(Лист1!$A$2:$L$2&lt;&gt;""),COLUMN($A$1:$L$1)-1))),"")</f>
        <v>1436522.35</v>
      </c>
      <c r="D33" s="64" t="n">
        <f aca="false">IFERROR(INDEX(Лист1!$A$2:$L$36,ROW(A32),LOOKUP(2,1/(Лист1!$A$2:$L$2&lt;&gt;""),COLUMN($A$1:$L$1))),"")</f>
        <v>1165029.96</v>
      </c>
    </row>
    <row r="34" customFormat="false" ht="13.8" hidden="false" customHeight="false" outlineLevel="0" collapsed="false">
      <c r="B34" s="64" t="n">
        <f aca="false">IFERROR(IF(LOOKUP(2,1/(Лист1!$A$2:$L$2&lt;&gt;""),COLUMN($A33:$L33))&gt;2,INDEX(Лист1!$A$2:$L$36,ROW(A33),LOOKUP(2,1/(Лист1!$A$2:$L$2&lt;&gt;""),COLUMN($A$1:$L$1)-2))),"")</f>
        <v>1141636.68</v>
      </c>
      <c r="C34" s="64" t="n">
        <f aca="false">IFERROR(IF(LOOKUP(2,1/(Лист1!$A$2:$L$2&lt;&gt;""),COLUMN($A33:$L33))&gt;1,INDEX(Лист1!$A$2:$L$36,ROW(A33),LOOKUP(2,1/(Лист1!$A$2:$L$2&lt;&gt;""),COLUMN($A$1:$L$1)-1))),"")</f>
        <v>1204390.69</v>
      </c>
      <c r="D34" s="64" t="n">
        <f aca="false">IFERROR(INDEX(Лист1!$A$2:$L$36,ROW(A33),LOOKUP(2,1/(Лист1!$A$2:$L$2&lt;&gt;""),COLUMN($A$1:$L$1))),"")</f>
        <v>1000139.95</v>
      </c>
    </row>
    <row r="35" customFormat="false" ht="13.8" hidden="false" customHeight="false" outlineLevel="0" collapsed="false">
      <c r="B35" s="64" t="n">
        <f aca="false">IFERROR(IF(LOOKUP(2,1/(Лист1!$A$2:$L$2&lt;&gt;""),COLUMN($A34:$L34))&gt;2,INDEX(Лист1!$A$2:$L$36,ROW(A34),LOOKUP(2,1/(Лист1!$A$2:$L$2&lt;&gt;""),COLUMN($A$1:$L$1)-2))),"")</f>
        <v>1376036.5</v>
      </c>
      <c r="C35" s="64" t="n">
        <f aca="false">IFERROR(IF(LOOKUP(2,1/(Лист1!$A$2:$L$2&lt;&gt;""),COLUMN($A34:$L34))&gt;1,INDEX(Лист1!$A$2:$L$36,ROW(A34),LOOKUP(2,1/(Лист1!$A$2:$L$2&lt;&gt;""),COLUMN($A$1:$L$1)-1))),"")</f>
        <v>1406159.46</v>
      </c>
      <c r="D35" s="64" t="n">
        <f aca="false">IFERROR(INDEX(Лист1!$A$2:$L$36,ROW(A34),LOOKUP(2,1/(Лист1!$A$2:$L$2&lt;&gt;""),COLUMN($A$1:$L$1))),"")</f>
        <v>993006.63</v>
      </c>
    </row>
    <row r="36" customFormat="false" ht="13.8" hidden="false" customHeight="false" outlineLevel="0" collapsed="false">
      <c r="B36" s="64" t="n">
        <f aca="false">IFERROR(IF(LOOKUP(2,1/(Лист1!$A$2:$L$2&lt;&gt;""),COLUMN($A35:$L35))&gt;2,INDEX(Лист1!$A$2:$L$36,ROW(A35),LOOKUP(2,1/(Лист1!$A$2:$L$2&lt;&gt;""),COLUMN($A$1:$L$1)-2))),"")</f>
        <v>1561257.03</v>
      </c>
      <c r="C36" s="64" t="n">
        <f aca="false">IFERROR(IF(LOOKUP(2,1/(Лист1!$A$2:$L$2&lt;&gt;""),COLUMN($A35:$L35))&gt;1,INDEX(Лист1!$A$2:$L$36,ROW(A35),LOOKUP(2,1/(Лист1!$A$2:$L$2&lt;&gt;""),COLUMN($A$1:$L$1)-1))),"")</f>
        <v>1478980.71</v>
      </c>
      <c r="D36" s="64" t="n">
        <f aca="false">IFERROR(INDEX(Лист1!$A$2:$L$36,ROW(A35),LOOKUP(2,1/(Лист1!$A$2:$L$2&lt;&gt;""),COLUMN($A$1:$L$1))),"")</f>
        <v>1141386.55</v>
      </c>
    </row>
    <row r="37" customFormat="false" ht="13.8" hidden="false" customHeight="false" outlineLevel="0" collapsed="false">
      <c r="B37" s="64" t="str">
        <f aca="false">IFERROR(IF(LOOKUP(2,1/(Лист1!$A$2:$L$2&lt;&gt;""),COLUMN($A36:$L36))&gt;2,INDEX(Лист1!$A$2:$L$36,ROW(A36),LOOKUP(2,1/(Лист1!$A$2:$L$2&lt;&gt;""),COLUMN($A$1:$L$1)-2))),"")</f>
        <v/>
      </c>
      <c r="C37" s="64" t="str">
        <f aca="false">IFERROR(IF(LOOKUP(2,1/(Лист1!$A$2:$L$2&lt;&gt;""),COLUMN($A36:$L36))&gt;1,INDEX(Лист1!$A$2:$L$36,ROW(A36),LOOKUP(2,1/(Лист1!$A$2:$L$2&lt;&gt;""),COLUMN($A$1:$L$1)-1))),"")</f>
        <v/>
      </c>
      <c r="D37" s="64" t="str">
        <f aca="false">IFERROR(INDEX(Лист1!$A$2:$L$36,ROW(A36),LOOKUP(2,1/(Лист1!$A$2:$L$2&lt;&gt;""),COLUMN($A$1:$L$1))),"")</f>
        <v/>
      </c>
    </row>
    <row r="38" customFormat="false" ht="13.8" hidden="false" customHeight="false" outlineLevel="0" collapsed="false">
      <c r="B38" s="64" t="str">
        <f aca="false">IFERROR(IF(LOOKUP(2,1/(Лист1!$A$2:$L$2&lt;&gt;""),COLUMN($A37:$L37))&gt;2,INDEX(Лист1!$A$2:$L$36,ROW(A37),LOOKUP(2,1/(Лист1!$A$2:$L$2&lt;&gt;""),COLUMN($A$1:$L$1)-2))),"")</f>
        <v/>
      </c>
      <c r="C38" s="64" t="str">
        <f aca="false">IFERROR(IF(LOOKUP(2,1/(Лист1!$A$2:$L$2&lt;&gt;""),COLUMN($A37:$L37))&gt;1,INDEX(Лист1!$A$2:$L$36,ROW(A37),LOOKUP(2,1/(Лист1!$A$2:$L$2&lt;&gt;""),COLUMN($A$1:$L$1)-1))),"")</f>
        <v/>
      </c>
      <c r="D38" s="64" t="str">
        <f aca="false">IFERROR(INDEX(Лист1!$A$2:$L$36,ROW(A37),LOOKUP(2,1/(Лист1!$A$2:$L$2&lt;&gt;""),COLUMN($A$1:$L$1))),"")</f>
        <v/>
      </c>
    </row>
    <row r="39" customFormat="false" ht="13.8" hidden="false" customHeight="false" outlineLevel="0" collapsed="false">
      <c r="B39" s="64" t="str">
        <f aca="false">IFERROR(IF(LOOKUP(2,1/(Лист1!$A$2:$L$2&lt;&gt;""),COLUMN($A38:$L38))&gt;2,INDEX(Лист1!$A$2:$L$36,ROW(A38),LOOKUP(2,1/(Лист1!$A$2:$L$2&lt;&gt;""),COLUMN($A$1:$L$1)-2))),"")</f>
        <v/>
      </c>
      <c r="C39" s="64" t="str">
        <f aca="false">IFERROR(IF(LOOKUP(2,1/(Лист1!$A$2:$L$2&lt;&gt;""),COLUMN($A38:$L38))&gt;1,INDEX(Лист1!$A$2:$L$36,ROW(A38),LOOKUP(2,1/(Лист1!$A$2:$L$2&lt;&gt;""),COLUMN($A$1:$L$1)-1))),"")</f>
        <v/>
      </c>
      <c r="D39" s="64" t="str">
        <f aca="false">IFERROR(INDEX(Лист1!$A$2:$L$36,ROW(A38),LOOKUP(2,1/(Лист1!$A$2:$L$2&lt;&gt;""),COLUMN($A$1:$L$1))),"")</f>
        <v/>
      </c>
    </row>
    <row r="40" customFormat="false" ht="13.8" hidden="false" customHeight="false" outlineLevel="0" collapsed="false">
      <c r="B40" s="64" t="str">
        <f aca="false">IFERROR(IF(LOOKUP(2,1/(Лист1!$A$2:$L$2&lt;&gt;""),COLUMN($A39:$L39))&gt;2,INDEX(Лист1!$A$2:$L$36,ROW(A39),LOOKUP(2,1/(Лист1!$A$2:$L$2&lt;&gt;""),COLUMN($A$1:$L$1)-2))),"")</f>
        <v/>
      </c>
      <c r="C40" s="64" t="str">
        <f aca="false">IFERROR(IF(LOOKUP(2,1/(Лист1!$A$2:$L$2&lt;&gt;""),COLUMN($A39:$L39))&gt;1,INDEX(Лист1!$A$2:$L$36,ROW(A39),LOOKUP(2,1/(Лист1!$A$2:$L$2&lt;&gt;""),COLUMN($A$1:$L$1)-1))),"")</f>
        <v/>
      </c>
      <c r="D40" s="64" t="str">
        <f aca="false">IFERROR(INDEX(Лист1!$A$2:$L$36,ROW(A39),LOOKUP(2,1/(Лист1!$A$2:$L$2&lt;&gt;""),COLUMN($A$1:$L$1))),"")</f>
        <v/>
      </c>
    </row>
    <row r="41" customFormat="false" ht="13.8" hidden="false" customHeight="false" outlineLevel="0" collapsed="false">
      <c r="B41" s="64" t="str">
        <f aca="false">IFERROR(IF(LOOKUP(2,1/(Лист1!$A$2:$L$2&lt;&gt;""),COLUMN($A40:$L40))&gt;2,INDEX(Лист1!$A$2:$L$36,ROW(A40),LOOKUP(2,1/(Лист1!$A$2:$L$2&lt;&gt;""),COLUMN($A$1:$L$1)-2))),"")</f>
        <v/>
      </c>
      <c r="C41" s="64" t="str">
        <f aca="false">IFERROR(IF(LOOKUP(2,1/(Лист1!$A$2:$L$2&lt;&gt;""),COLUMN($A40:$L40))&gt;1,INDEX(Лист1!$A$2:$L$36,ROW(A40),LOOKUP(2,1/(Лист1!$A$2:$L$2&lt;&gt;""),COLUMN($A$1:$L$1)-1))),"")</f>
        <v/>
      </c>
      <c r="D41" s="64" t="str">
        <f aca="false">IFERROR(INDEX(Лист1!$A$2:$L$36,ROW(A40),LOOKUP(2,1/(Лист1!$A$2:$L$2&lt;&gt;""),COLUMN($A$1:$L$1))),"")</f>
        <v/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>Игорь Николаевич Белов</cp:lastModifiedBy>
  <dcterms:modified xsi:type="dcterms:W3CDTF">2022-09-07T11:53:20Z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