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ЭтаКнига" defaultThemeVersion="164011"/>
  <bookViews>
    <workbookView xWindow="0" yWindow="0" windowWidth="28800" windowHeight="1086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5" i="1" l="1"/>
  <c r="D25" i="1"/>
  <c r="E25" i="1"/>
  <c r="F25" i="1"/>
  <c r="G25" i="1"/>
  <c r="C26" i="1"/>
  <c r="D26" i="1"/>
  <c r="E26" i="1"/>
  <c r="F26" i="1"/>
  <c r="G26" i="1"/>
  <c r="C27" i="1"/>
  <c r="D27" i="1"/>
  <c r="E27" i="1"/>
  <c r="F27" i="1"/>
  <c r="G27" i="1"/>
  <c r="C28" i="1"/>
  <c r="D28" i="1"/>
  <c r="E28" i="1"/>
  <c r="F28" i="1"/>
  <c r="G28" i="1"/>
  <c r="C29" i="1"/>
  <c r="D29" i="1"/>
  <c r="E29" i="1"/>
  <c r="F29" i="1"/>
  <c r="G29" i="1"/>
  <c r="C30" i="1"/>
  <c r="D30" i="1"/>
  <c r="E30" i="1"/>
  <c r="F30" i="1"/>
  <c r="G30" i="1"/>
  <c r="C31" i="1"/>
  <c r="D31" i="1"/>
  <c r="E31" i="1"/>
  <c r="F31" i="1"/>
  <c r="G31" i="1"/>
  <c r="C32" i="1"/>
  <c r="D32" i="1"/>
  <c r="E32" i="1"/>
  <c r="F32" i="1"/>
  <c r="G32" i="1"/>
  <c r="Q31" i="1" l="1"/>
  <c r="Q26" i="1"/>
  <c r="Q20" i="1"/>
  <c r="Q19" i="1"/>
  <c r="G36" i="1"/>
  <c r="F36" i="1"/>
  <c r="E36" i="1"/>
  <c r="G33" i="1"/>
  <c r="F33" i="1"/>
  <c r="D33" i="1"/>
  <c r="D36" i="1" s="1"/>
  <c r="G20" i="1"/>
  <c r="F20" i="1"/>
  <c r="E19" i="1"/>
  <c r="E20" i="1" s="1"/>
  <c r="E18" i="1"/>
  <c r="G17" i="1"/>
  <c r="F17" i="1"/>
  <c r="D17" i="1"/>
  <c r="D20" i="1" s="1"/>
  <c r="E16" i="1"/>
  <c r="E15" i="1"/>
  <c r="E14" i="1"/>
  <c r="E13" i="1"/>
  <c r="E12" i="1"/>
  <c r="E11" i="1"/>
  <c r="E10" i="1"/>
  <c r="E9" i="1"/>
</calcChain>
</file>

<file path=xl/sharedStrings.xml><?xml version="1.0" encoding="utf-8"?>
<sst xmlns="http://schemas.openxmlformats.org/spreadsheetml/2006/main" count="49" uniqueCount="20">
  <si>
    <t>Январь</t>
  </si>
  <si>
    <t>Лицевой счет. Дом</t>
  </si>
  <si>
    <t>Сумма приход</t>
  </si>
  <si>
    <t xml:space="preserve">Количество
начислений </t>
  </si>
  <si>
    <t>Количество 
прописанных</t>
  </si>
  <si>
    <t>Количество
проживающих</t>
  </si>
  <si>
    <t>Северная 20</t>
  </si>
  <si>
    <t>Северная 22</t>
  </si>
  <si>
    <t>Северная 23</t>
  </si>
  <si>
    <t>Северная 24</t>
  </si>
  <si>
    <t>Северная 25</t>
  </si>
  <si>
    <t>Северная 26</t>
  </si>
  <si>
    <t>Северная 27</t>
  </si>
  <si>
    <t>Северная 9</t>
  </si>
  <si>
    <t>Соц норма</t>
  </si>
  <si>
    <t>Итого</t>
  </si>
  <si>
    <t>Пример</t>
  </si>
  <si>
    <t>Верхняя Таблица</t>
  </si>
  <si>
    <t>Нижняя таблица</t>
  </si>
  <si>
    <t>Вопрос обстоит так: Есть лицевой счет и дом столбец В (они могут быть постоянно разные). 
Помогите сделать фильтр по имени чтобы в таблицу снизу перетаскивались значения из первой (столбцы D,E,F) и зависили от названию улицы и дома.
т.е выборка даже по строкам с именем. Буду примного благодарен))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</si>
</sst>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8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39997558519241921"/>
        <bgColor indexed="64"/>
      </patternFill>
    </fill>
  </fills>
  <borders count="8">
    <border>
      <left/>
      <right/>
      <top/>
      <bottom/>
      <diagonal/>
    </border>
    <border diagonalUp="1" diagonalDown="1">
      <left/>
      <right/>
      <top/>
      <bottom/>
      <diagonal style="thin">
        <color auto="1"/>
      </diagonal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  <border>
      <left/>
      <right/>
      <top/>
      <bottom style="dotted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/>
    <xf numFmtId="0" fontId="1" fillId="2" borderId="0" xfId="0" applyFont="1" applyFill="1" applyBorder="1"/>
    <xf numFmtId="0" fontId="1" fillId="4" borderId="1" xfId="0" applyFont="1" applyFill="1" applyBorder="1"/>
    <xf numFmtId="0" fontId="3" fillId="5" borderId="2" xfId="0" applyFont="1" applyFill="1" applyBorder="1" applyAlignment="1">
      <alignment horizontal="center" vertical="center"/>
    </xf>
    <xf numFmtId="0" fontId="3" fillId="5" borderId="2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4" fontId="3" fillId="0" borderId="3" xfId="0" applyNumberFormat="1" applyFont="1" applyBorder="1" applyAlignment="1">
      <alignment horizontal="center" vertical="center"/>
    </xf>
    <xf numFmtId="1" fontId="3" fillId="0" borderId="3" xfId="0" applyNumberFormat="1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4" fontId="3" fillId="0" borderId="4" xfId="0" applyNumberFormat="1" applyFont="1" applyBorder="1" applyAlignment="1">
      <alignment horizontal="center" vertical="center"/>
    </xf>
    <xf numFmtId="1" fontId="3" fillId="0" borderId="4" xfId="0" applyNumberFormat="1" applyFont="1" applyBorder="1" applyAlignment="1">
      <alignment horizontal="center" vertical="center"/>
    </xf>
    <xf numFmtId="0" fontId="1" fillId="5" borderId="4" xfId="0" applyFont="1" applyFill="1" applyBorder="1" applyAlignment="1">
      <alignment horizontal="center" vertical="center"/>
    </xf>
    <xf numFmtId="0" fontId="1" fillId="5" borderId="4" xfId="0" applyFont="1" applyFill="1" applyBorder="1"/>
    <xf numFmtId="4" fontId="4" fillId="5" borderId="4" xfId="0" applyNumberFormat="1" applyFont="1" applyFill="1" applyBorder="1" applyAlignment="1">
      <alignment horizontal="center" vertical="center"/>
    </xf>
    <xf numFmtId="4" fontId="1" fillId="5" borderId="5" xfId="0" applyNumberFormat="1" applyFont="1" applyFill="1" applyBorder="1" applyAlignment="1">
      <alignment horizontal="center" vertical="center"/>
    </xf>
    <xf numFmtId="1" fontId="4" fillId="5" borderId="2" xfId="0" applyNumberFormat="1" applyFont="1" applyFill="1" applyBorder="1" applyAlignment="1">
      <alignment horizontal="center" vertical="center" wrapText="1"/>
    </xf>
    <xf numFmtId="1" fontId="1" fillId="0" borderId="4" xfId="0" applyNumberFormat="1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4" fontId="3" fillId="0" borderId="5" xfId="0" applyNumberFormat="1" applyFont="1" applyBorder="1" applyAlignment="1">
      <alignment horizontal="center" vertical="center"/>
    </xf>
    <xf numFmtId="4" fontId="3" fillId="0" borderId="6" xfId="0" applyNumberFormat="1" applyFont="1" applyBorder="1" applyAlignment="1">
      <alignment horizontal="center" vertical="center"/>
    </xf>
    <xf numFmtId="1" fontId="1" fillId="0" borderId="5" xfId="0" applyNumberFormat="1" applyFont="1" applyBorder="1" applyAlignment="1">
      <alignment horizontal="center" vertical="center"/>
    </xf>
    <xf numFmtId="0" fontId="4" fillId="5" borderId="2" xfId="0" applyFont="1" applyFill="1" applyBorder="1" applyAlignment="1">
      <alignment horizontal="center" vertical="center"/>
    </xf>
    <xf numFmtId="0" fontId="1" fillId="5" borderId="2" xfId="0" applyFont="1" applyFill="1" applyBorder="1"/>
    <xf numFmtId="4" fontId="4" fillId="5" borderId="2" xfId="0" applyNumberFormat="1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0" xfId="0" applyAlignment="1">
      <alignment horizontal="center"/>
    </xf>
    <xf numFmtId="0" fontId="2" fillId="3" borderId="0" xfId="0" applyFont="1" applyFill="1" applyAlignment="1">
      <alignment horizontal="center" vertical="center"/>
    </xf>
    <xf numFmtId="0" fontId="0" fillId="0" borderId="2" xfId="0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B1:W36"/>
  <sheetViews>
    <sheetView tabSelected="1" topLeftCell="A7" workbookViewId="0">
      <selection activeCell="D25" sqref="D25"/>
    </sheetView>
  </sheetViews>
  <sheetFormatPr defaultRowHeight="15" x14ac:dyDescent="0.25"/>
  <cols>
    <col min="2" max="2" width="20.28515625" style="1" customWidth="1"/>
    <col min="3" max="7" width="16.7109375" style="1" customWidth="1"/>
    <col min="8" max="8" width="0.85546875" style="2" customWidth="1"/>
  </cols>
  <sheetData>
    <row r="1" spans="2:23" x14ac:dyDescent="0.25">
      <c r="B1"/>
    </row>
    <row r="2" spans="2:23" x14ac:dyDescent="0.25">
      <c r="B2"/>
    </row>
    <row r="4" spans="2:23" x14ac:dyDescent="0.25">
      <c r="C4" s="29" t="s">
        <v>0</v>
      </c>
      <c r="D4" s="29"/>
      <c r="E4" s="29"/>
      <c r="F4" s="29"/>
      <c r="H4" s="3"/>
    </row>
    <row r="5" spans="2:23" x14ac:dyDescent="0.25">
      <c r="C5" s="29"/>
      <c r="D5" s="29"/>
      <c r="E5" s="29"/>
      <c r="F5" s="29"/>
      <c r="H5" s="3"/>
    </row>
    <row r="6" spans="2:23" x14ac:dyDescent="0.25">
      <c r="H6" s="3"/>
    </row>
    <row r="7" spans="2:23" x14ac:dyDescent="0.25">
      <c r="H7" s="3"/>
    </row>
    <row r="8" spans="2:23" ht="25.5" customHeight="1" x14ac:dyDescent="0.25">
      <c r="B8" s="4" t="s">
        <v>1</v>
      </c>
      <c r="C8" s="4"/>
      <c r="D8" s="4" t="s">
        <v>2</v>
      </c>
      <c r="E8" s="5" t="s">
        <v>3</v>
      </c>
      <c r="F8" s="5" t="s">
        <v>4</v>
      </c>
      <c r="G8" s="5" t="s">
        <v>5</v>
      </c>
      <c r="H8" s="3"/>
      <c r="J8" s="30" t="s">
        <v>19</v>
      </c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25"/>
    </row>
    <row r="9" spans="2:23" x14ac:dyDescent="0.25">
      <c r="B9" s="6" t="s">
        <v>6</v>
      </c>
      <c r="C9" s="6">
        <v>6.17</v>
      </c>
      <c r="D9" s="7">
        <v>29529.62</v>
      </c>
      <c r="E9" s="7">
        <f>ROUND(D9/C9,2)</f>
        <v>4786</v>
      </c>
      <c r="F9" s="8">
        <v>61</v>
      </c>
      <c r="G9" s="8">
        <v>49</v>
      </c>
      <c r="H9" s="3"/>
      <c r="J9" s="30"/>
      <c r="K9" s="30"/>
      <c r="L9" s="30"/>
      <c r="M9" s="30"/>
      <c r="N9" s="30"/>
      <c r="O9" s="30"/>
      <c r="P9" s="30"/>
      <c r="Q9" s="30"/>
      <c r="R9" s="30"/>
      <c r="S9" s="30"/>
      <c r="T9" s="30"/>
      <c r="U9" s="30"/>
      <c r="V9" s="30"/>
      <c r="W9" s="25"/>
    </row>
    <row r="10" spans="2:23" x14ac:dyDescent="0.25">
      <c r="B10" s="9" t="s">
        <v>7</v>
      </c>
      <c r="C10" s="9">
        <v>6.17</v>
      </c>
      <c r="D10" s="10">
        <v>16659</v>
      </c>
      <c r="E10" s="10">
        <f t="shared" ref="E10:E19" si="0">ROUND(D10/C10,2)</f>
        <v>2700</v>
      </c>
      <c r="F10" s="11">
        <v>37</v>
      </c>
      <c r="G10" s="11">
        <v>30</v>
      </c>
      <c r="H10" s="3"/>
      <c r="J10" s="30"/>
      <c r="K10" s="30"/>
      <c r="L10" s="30"/>
      <c r="M10" s="30"/>
      <c r="N10" s="30"/>
      <c r="O10" s="30"/>
      <c r="P10" s="30"/>
      <c r="Q10" s="30"/>
      <c r="R10" s="30"/>
      <c r="S10" s="30"/>
      <c r="T10" s="30"/>
      <c r="U10" s="30"/>
      <c r="V10" s="30"/>
      <c r="W10" s="25"/>
    </row>
    <row r="11" spans="2:23" x14ac:dyDescent="0.25">
      <c r="B11" s="9" t="s">
        <v>8</v>
      </c>
      <c r="C11" s="9">
        <v>6.17</v>
      </c>
      <c r="D11" s="10">
        <v>15610.1</v>
      </c>
      <c r="E11" s="10">
        <f t="shared" si="0"/>
        <v>2530</v>
      </c>
      <c r="F11" s="11">
        <v>33</v>
      </c>
      <c r="G11" s="11">
        <v>26</v>
      </c>
      <c r="H11" s="3"/>
      <c r="J11" s="30"/>
      <c r="K11" s="30"/>
      <c r="L11" s="30"/>
      <c r="M11" s="30"/>
      <c r="N11" s="30"/>
      <c r="O11" s="30"/>
      <c r="P11" s="30"/>
      <c r="Q11" s="30"/>
      <c r="R11" s="30"/>
      <c r="S11" s="30"/>
      <c r="T11" s="30"/>
      <c r="U11" s="30"/>
      <c r="V11" s="30"/>
      <c r="W11" s="25"/>
    </row>
    <row r="12" spans="2:23" x14ac:dyDescent="0.25">
      <c r="B12" s="9" t="s">
        <v>9</v>
      </c>
      <c r="C12" s="9">
        <v>6.17</v>
      </c>
      <c r="D12" s="10">
        <v>13765.27</v>
      </c>
      <c r="E12" s="10">
        <f t="shared" si="0"/>
        <v>2231</v>
      </c>
      <c r="F12" s="11">
        <v>40</v>
      </c>
      <c r="G12" s="11">
        <v>28</v>
      </c>
      <c r="H12" s="3"/>
      <c r="J12" s="30"/>
      <c r="K12" s="30"/>
      <c r="L12" s="30"/>
      <c r="M12" s="30"/>
      <c r="N12" s="30"/>
      <c r="O12" s="30"/>
      <c r="P12" s="30"/>
      <c r="Q12" s="30"/>
      <c r="R12" s="30"/>
      <c r="S12" s="30"/>
      <c r="T12" s="30"/>
      <c r="U12" s="30"/>
      <c r="V12" s="30"/>
      <c r="W12" s="25"/>
    </row>
    <row r="13" spans="2:23" x14ac:dyDescent="0.25">
      <c r="B13" s="9" t="s">
        <v>10</v>
      </c>
      <c r="C13" s="9">
        <v>6.17</v>
      </c>
      <c r="D13" s="10">
        <v>21169.27</v>
      </c>
      <c r="E13" s="10">
        <f t="shared" si="0"/>
        <v>3431</v>
      </c>
      <c r="F13" s="11">
        <v>52</v>
      </c>
      <c r="G13" s="11">
        <v>42</v>
      </c>
      <c r="H13" s="3"/>
      <c r="J13" s="30"/>
      <c r="K13" s="30"/>
      <c r="L13" s="30"/>
      <c r="M13" s="30"/>
      <c r="N13" s="30"/>
      <c r="O13" s="30"/>
      <c r="P13" s="30"/>
      <c r="Q13" s="30"/>
      <c r="R13" s="30"/>
      <c r="S13" s="30"/>
      <c r="T13" s="30"/>
      <c r="U13" s="30"/>
      <c r="V13" s="30"/>
      <c r="W13" s="25"/>
    </row>
    <row r="14" spans="2:23" x14ac:dyDescent="0.25">
      <c r="B14" s="9" t="s">
        <v>11</v>
      </c>
      <c r="C14" s="9">
        <v>6.17</v>
      </c>
      <c r="D14" s="10">
        <v>19281.25</v>
      </c>
      <c r="E14" s="10">
        <f t="shared" si="0"/>
        <v>3125</v>
      </c>
      <c r="F14" s="11">
        <v>42</v>
      </c>
      <c r="G14" s="11">
        <v>39</v>
      </c>
      <c r="H14" s="3"/>
      <c r="J14" s="30"/>
      <c r="K14" s="30"/>
      <c r="L14" s="30"/>
      <c r="M14" s="30"/>
      <c r="N14" s="30"/>
      <c r="O14" s="30"/>
      <c r="P14" s="30"/>
      <c r="Q14" s="30"/>
      <c r="R14" s="30"/>
      <c r="S14" s="30"/>
      <c r="T14" s="30"/>
      <c r="U14" s="30"/>
      <c r="V14" s="30"/>
      <c r="W14" s="25"/>
    </row>
    <row r="15" spans="2:23" x14ac:dyDescent="0.25">
      <c r="B15" s="9" t="s">
        <v>12</v>
      </c>
      <c r="C15" s="9">
        <v>6.17</v>
      </c>
      <c r="D15" s="10">
        <v>34194.14</v>
      </c>
      <c r="E15" s="10">
        <f t="shared" si="0"/>
        <v>5542</v>
      </c>
      <c r="F15" s="11">
        <v>90</v>
      </c>
      <c r="G15" s="11">
        <v>69</v>
      </c>
      <c r="H15" s="3"/>
      <c r="J15" s="30"/>
      <c r="K15" s="30"/>
      <c r="L15" s="30"/>
      <c r="M15" s="30"/>
      <c r="N15" s="30"/>
      <c r="O15" s="30"/>
      <c r="P15" s="30"/>
      <c r="Q15" s="30"/>
      <c r="R15" s="30"/>
      <c r="S15" s="30"/>
      <c r="T15" s="30"/>
      <c r="U15" s="30"/>
      <c r="V15" s="30"/>
      <c r="W15" s="25"/>
    </row>
    <row r="16" spans="2:23" x14ac:dyDescent="0.25">
      <c r="B16" s="9" t="s">
        <v>13</v>
      </c>
      <c r="C16" s="9">
        <v>6.17</v>
      </c>
      <c r="D16" s="10">
        <v>17541.310000000001</v>
      </c>
      <c r="E16" s="10">
        <f t="shared" si="0"/>
        <v>2843</v>
      </c>
      <c r="F16" s="11">
        <v>47</v>
      </c>
      <c r="G16" s="11">
        <v>42</v>
      </c>
      <c r="H16" s="3"/>
      <c r="J16" s="30"/>
      <c r="K16" s="30"/>
      <c r="L16" s="30"/>
      <c r="M16" s="30"/>
      <c r="N16" s="30"/>
      <c r="O16" s="30"/>
      <c r="P16" s="30"/>
      <c r="Q16" s="30"/>
      <c r="R16" s="30"/>
      <c r="S16" s="30"/>
      <c r="T16" s="30"/>
      <c r="U16" s="30"/>
      <c r="V16" s="30"/>
      <c r="W16" s="25"/>
    </row>
    <row r="17" spans="2:23" x14ac:dyDescent="0.25">
      <c r="B17" s="12" t="s">
        <v>14</v>
      </c>
      <c r="C17" s="13"/>
      <c r="D17" s="14">
        <f>SUM(D18:D19)</f>
        <v>2048.44</v>
      </c>
      <c r="E17" s="15"/>
      <c r="F17" s="16">
        <f>SUM(F18:F19)</f>
        <v>1</v>
      </c>
      <c r="G17" s="16">
        <f>SUM(G18:G19)</f>
        <v>2</v>
      </c>
      <c r="H17" s="3"/>
      <c r="J17" s="25"/>
      <c r="K17" s="25"/>
      <c r="L17" s="25"/>
      <c r="M17" s="25"/>
      <c r="N17" s="25"/>
      <c r="O17" s="26" t="s">
        <v>16</v>
      </c>
      <c r="P17" s="26"/>
      <c r="Q17" s="26"/>
      <c r="R17" s="25"/>
      <c r="S17" s="25"/>
      <c r="T17" s="25"/>
      <c r="U17" s="25"/>
      <c r="V17" s="25"/>
      <c r="W17" s="25"/>
    </row>
    <row r="18" spans="2:23" x14ac:dyDescent="0.25">
      <c r="B18" s="9" t="s">
        <v>7</v>
      </c>
      <c r="C18" s="9">
        <v>6.17</v>
      </c>
      <c r="D18" s="10">
        <v>1024.22</v>
      </c>
      <c r="E18" s="10">
        <f t="shared" si="0"/>
        <v>166</v>
      </c>
      <c r="F18" s="17">
        <v>1</v>
      </c>
      <c r="G18" s="17">
        <v>1</v>
      </c>
      <c r="H18" s="3"/>
      <c r="J18" s="25"/>
      <c r="K18" s="25"/>
      <c r="L18" s="25"/>
      <c r="M18" s="25"/>
      <c r="N18" s="25"/>
      <c r="O18" s="27" t="s">
        <v>17</v>
      </c>
      <c r="P18" s="27"/>
      <c r="Q18" s="27"/>
      <c r="R18" s="25"/>
      <c r="S18" s="25"/>
      <c r="T18" s="25"/>
      <c r="U18" s="25"/>
      <c r="V18" s="25"/>
      <c r="W18" s="25"/>
    </row>
    <row r="19" spans="2:23" x14ac:dyDescent="0.25">
      <c r="B19" s="18" t="s">
        <v>11</v>
      </c>
      <c r="C19" s="18">
        <v>6.17</v>
      </c>
      <c r="D19" s="19">
        <v>1024.22</v>
      </c>
      <c r="E19" s="20">
        <f t="shared" si="0"/>
        <v>166</v>
      </c>
      <c r="F19" s="21"/>
      <c r="G19" s="21">
        <v>1</v>
      </c>
      <c r="H19" s="3"/>
      <c r="J19" s="25"/>
      <c r="K19" s="25"/>
      <c r="L19" s="26" t="s">
        <v>12</v>
      </c>
      <c r="M19" s="26"/>
      <c r="N19" s="26"/>
      <c r="O19" s="10">
        <v>6.17</v>
      </c>
      <c r="P19" s="10">
        <v>34194.14</v>
      </c>
      <c r="Q19" s="10">
        <f t="shared" ref="Q19:Q20" si="1">ROUND(P19/O19,2)</f>
        <v>5542</v>
      </c>
      <c r="R19" s="11">
        <v>90</v>
      </c>
      <c r="S19" s="11">
        <v>69</v>
      </c>
      <c r="T19" s="25"/>
      <c r="U19" s="25"/>
      <c r="V19" s="25"/>
      <c r="W19" s="25"/>
    </row>
    <row r="20" spans="2:23" x14ac:dyDescent="0.25">
      <c r="B20" s="22" t="s">
        <v>15</v>
      </c>
      <c r="C20" s="23"/>
      <c r="D20" s="24">
        <f>SUM(D17,D9:D16)</f>
        <v>169798.39999999999</v>
      </c>
      <c r="E20" s="24">
        <f>SUM(E18:E19,E9:E16)</f>
        <v>27520</v>
      </c>
      <c r="F20" s="16">
        <f>SUM(F9:F16)</f>
        <v>402</v>
      </c>
      <c r="G20" s="16">
        <f>SUM(G9:G16)</f>
        <v>325</v>
      </c>
      <c r="H20" s="3"/>
      <c r="L20" s="26" t="s">
        <v>7</v>
      </c>
      <c r="M20" s="26"/>
      <c r="N20" s="26"/>
      <c r="O20" s="9">
        <v>6.17</v>
      </c>
      <c r="P20" s="10">
        <v>16659</v>
      </c>
      <c r="Q20" s="10">
        <f t="shared" si="1"/>
        <v>2700</v>
      </c>
      <c r="R20" s="11">
        <v>37</v>
      </c>
      <c r="S20" s="11">
        <v>30</v>
      </c>
    </row>
    <row r="21" spans="2:23" x14ac:dyDescent="0.25">
      <c r="L21" s="26"/>
      <c r="M21" s="26"/>
      <c r="N21" s="26"/>
    </row>
    <row r="22" spans="2:23" x14ac:dyDescent="0.25">
      <c r="L22" s="26"/>
      <c r="M22" s="26"/>
      <c r="N22" s="26"/>
    </row>
    <row r="23" spans="2:23" x14ac:dyDescent="0.25">
      <c r="L23" s="26"/>
      <c r="M23" s="26"/>
      <c r="N23" s="26"/>
      <c r="O23" s="28"/>
      <c r="P23" s="28"/>
      <c r="Q23" s="28"/>
    </row>
    <row r="24" spans="2:23" ht="25.5" x14ac:dyDescent="0.25">
      <c r="B24" s="4" t="s">
        <v>1</v>
      </c>
      <c r="C24" s="4"/>
      <c r="D24" s="4" t="s">
        <v>2</v>
      </c>
      <c r="E24" s="5" t="s">
        <v>3</v>
      </c>
      <c r="F24" s="5" t="s">
        <v>4</v>
      </c>
      <c r="G24" s="5" t="s">
        <v>5</v>
      </c>
      <c r="L24" s="26"/>
      <c r="M24" s="26"/>
      <c r="N24" s="26"/>
      <c r="O24" s="28" t="s">
        <v>18</v>
      </c>
      <c r="P24" s="28"/>
      <c r="Q24" s="28"/>
    </row>
    <row r="25" spans="2:23" x14ac:dyDescent="0.25">
      <c r="B25" s="6" t="s">
        <v>6</v>
      </c>
      <c r="C25" s="7">
        <f t="shared" ref="C25:G32" si="2">IFERROR(INDEX(C$8:C$17,MATCH($B25,$B$8:$B$17,)),)</f>
        <v>6.17</v>
      </c>
      <c r="D25" s="7">
        <f t="shared" si="2"/>
        <v>29529.62</v>
      </c>
      <c r="E25" s="7">
        <f t="shared" si="2"/>
        <v>4786</v>
      </c>
      <c r="F25" s="8">
        <f t="shared" si="2"/>
        <v>61</v>
      </c>
      <c r="G25" s="8">
        <f t="shared" si="2"/>
        <v>49</v>
      </c>
      <c r="L25" s="26" t="s">
        <v>6</v>
      </c>
      <c r="M25" s="26"/>
      <c r="N25" s="26"/>
      <c r="O25" s="6"/>
      <c r="P25" s="7"/>
      <c r="Q25" s="7"/>
      <c r="R25" s="8"/>
      <c r="S25" s="8"/>
    </row>
    <row r="26" spans="2:23" x14ac:dyDescent="0.25">
      <c r="B26" s="9" t="s">
        <v>7</v>
      </c>
      <c r="C26" s="10">
        <f t="shared" si="2"/>
        <v>6.17</v>
      </c>
      <c r="D26" s="10">
        <f t="shared" si="2"/>
        <v>16659</v>
      </c>
      <c r="E26" s="10">
        <f t="shared" si="2"/>
        <v>2700</v>
      </c>
      <c r="F26" s="11">
        <f t="shared" si="2"/>
        <v>37</v>
      </c>
      <c r="G26" s="11">
        <f t="shared" si="2"/>
        <v>30</v>
      </c>
      <c r="L26" s="26" t="s">
        <v>7</v>
      </c>
      <c r="M26" s="26"/>
      <c r="N26" s="26"/>
      <c r="O26" s="9">
        <v>6.17</v>
      </c>
      <c r="P26" s="10">
        <v>16659</v>
      </c>
      <c r="Q26" s="10">
        <f t="shared" ref="Q26:Q31" si="3">ROUND(P26/O26,2)</f>
        <v>2700</v>
      </c>
      <c r="R26" s="11">
        <v>37</v>
      </c>
      <c r="S26" s="11">
        <v>30</v>
      </c>
    </row>
    <row r="27" spans="2:23" x14ac:dyDescent="0.25">
      <c r="B27" s="9" t="s">
        <v>8</v>
      </c>
      <c r="C27" s="10">
        <f t="shared" si="2"/>
        <v>6.17</v>
      </c>
      <c r="D27" s="10">
        <f t="shared" si="2"/>
        <v>15610.1</v>
      </c>
      <c r="E27" s="10">
        <f t="shared" si="2"/>
        <v>2530</v>
      </c>
      <c r="F27" s="11">
        <f t="shared" si="2"/>
        <v>33</v>
      </c>
      <c r="G27" s="11">
        <f t="shared" si="2"/>
        <v>26</v>
      </c>
      <c r="L27" s="26" t="s">
        <v>8</v>
      </c>
      <c r="M27" s="26"/>
      <c r="N27" s="26"/>
      <c r="O27" s="9"/>
      <c r="P27" s="10"/>
      <c r="Q27" s="10"/>
      <c r="R27" s="11"/>
      <c r="S27" s="11"/>
    </row>
    <row r="28" spans="2:23" x14ac:dyDescent="0.25">
      <c r="B28" s="9" t="s">
        <v>6</v>
      </c>
      <c r="C28" s="10">
        <f t="shared" si="2"/>
        <v>6.17</v>
      </c>
      <c r="D28" s="10">
        <f t="shared" si="2"/>
        <v>29529.62</v>
      </c>
      <c r="E28" s="10">
        <f t="shared" si="2"/>
        <v>4786</v>
      </c>
      <c r="F28" s="11">
        <f t="shared" si="2"/>
        <v>61</v>
      </c>
      <c r="G28" s="11">
        <f t="shared" si="2"/>
        <v>49</v>
      </c>
      <c r="L28" s="26" t="s">
        <v>9</v>
      </c>
      <c r="M28" s="26"/>
      <c r="N28" s="26"/>
      <c r="O28" s="9"/>
      <c r="P28" s="10"/>
      <c r="Q28" s="10"/>
      <c r="R28" s="11"/>
      <c r="S28" s="11"/>
    </row>
    <row r="29" spans="2:23" x14ac:dyDescent="0.25">
      <c r="B29" s="9" t="s">
        <v>10</v>
      </c>
      <c r="C29" s="10">
        <f t="shared" si="2"/>
        <v>6.17</v>
      </c>
      <c r="D29" s="10">
        <f t="shared" si="2"/>
        <v>21169.27</v>
      </c>
      <c r="E29" s="10">
        <f t="shared" si="2"/>
        <v>3431</v>
      </c>
      <c r="F29" s="11">
        <f t="shared" si="2"/>
        <v>52</v>
      </c>
      <c r="G29" s="11">
        <f t="shared" si="2"/>
        <v>42</v>
      </c>
      <c r="L29" s="26" t="s">
        <v>10</v>
      </c>
      <c r="M29" s="26"/>
      <c r="N29" s="26"/>
      <c r="O29" s="9"/>
      <c r="P29" s="10"/>
      <c r="Q29" s="10"/>
      <c r="R29" s="11"/>
      <c r="S29" s="11"/>
    </row>
    <row r="30" spans="2:23" x14ac:dyDescent="0.25">
      <c r="B30" s="9" t="s">
        <v>11</v>
      </c>
      <c r="C30" s="10">
        <f t="shared" si="2"/>
        <v>6.17</v>
      </c>
      <c r="D30" s="10">
        <f t="shared" si="2"/>
        <v>19281.25</v>
      </c>
      <c r="E30" s="10">
        <f t="shared" si="2"/>
        <v>3125</v>
      </c>
      <c r="F30" s="11">
        <f t="shared" si="2"/>
        <v>42</v>
      </c>
      <c r="G30" s="11">
        <f t="shared" si="2"/>
        <v>39</v>
      </c>
      <c r="L30" s="26" t="s">
        <v>11</v>
      </c>
      <c r="M30" s="26"/>
      <c r="N30" s="26"/>
      <c r="O30" s="9"/>
      <c r="P30" s="10"/>
      <c r="Q30" s="10"/>
      <c r="R30" s="11"/>
      <c r="S30" s="11"/>
    </row>
    <row r="31" spans="2:23" x14ac:dyDescent="0.25">
      <c r="B31" s="9" t="s">
        <v>12</v>
      </c>
      <c r="C31" s="10">
        <f t="shared" si="2"/>
        <v>6.17</v>
      </c>
      <c r="D31" s="10">
        <f t="shared" si="2"/>
        <v>34194.14</v>
      </c>
      <c r="E31" s="10">
        <f t="shared" si="2"/>
        <v>5542</v>
      </c>
      <c r="F31" s="11">
        <f t="shared" si="2"/>
        <v>90</v>
      </c>
      <c r="G31" s="11">
        <f t="shared" si="2"/>
        <v>69</v>
      </c>
      <c r="L31" s="26" t="s">
        <v>12</v>
      </c>
      <c r="M31" s="26"/>
      <c r="N31" s="26"/>
      <c r="O31" s="9">
        <v>6.17</v>
      </c>
      <c r="P31" s="10">
        <v>34194.14</v>
      </c>
      <c r="Q31" s="10">
        <f t="shared" si="3"/>
        <v>5542</v>
      </c>
      <c r="R31" s="11">
        <v>90</v>
      </c>
      <c r="S31" s="11">
        <v>69</v>
      </c>
    </row>
    <row r="32" spans="2:23" x14ac:dyDescent="0.25">
      <c r="B32" s="9" t="s">
        <v>13</v>
      </c>
      <c r="C32" s="10">
        <f t="shared" si="2"/>
        <v>6.17</v>
      </c>
      <c r="D32" s="10">
        <f t="shared" si="2"/>
        <v>17541.310000000001</v>
      </c>
      <c r="E32" s="10">
        <f t="shared" si="2"/>
        <v>2843</v>
      </c>
      <c r="F32" s="11">
        <f t="shared" si="2"/>
        <v>47</v>
      </c>
      <c r="G32" s="11">
        <f t="shared" si="2"/>
        <v>42</v>
      </c>
      <c r="L32" s="26" t="s">
        <v>13</v>
      </c>
      <c r="M32" s="26"/>
      <c r="N32" s="26"/>
      <c r="O32" s="9"/>
      <c r="P32" s="10"/>
      <c r="Q32" s="10"/>
      <c r="R32" s="11"/>
      <c r="S32" s="11"/>
    </row>
    <row r="33" spans="2:14" x14ac:dyDescent="0.25">
      <c r="B33" s="12" t="s">
        <v>14</v>
      </c>
      <c r="C33" s="13"/>
      <c r="D33" s="14">
        <f>SUM(D34:D35)</f>
        <v>0</v>
      </c>
      <c r="E33" s="15"/>
      <c r="F33" s="16">
        <f>SUM(F34:F35)</f>
        <v>0</v>
      </c>
      <c r="G33" s="16">
        <f>SUM(G34:G35)</f>
        <v>0</v>
      </c>
      <c r="L33" s="26"/>
      <c r="M33" s="26"/>
      <c r="N33" s="26"/>
    </row>
    <row r="34" spans="2:14" x14ac:dyDescent="0.25">
      <c r="B34" s="9" t="s">
        <v>7</v>
      </c>
      <c r="C34" s="9"/>
      <c r="D34" s="10"/>
      <c r="E34" s="10"/>
      <c r="F34" s="17"/>
      <c r="G34" s="17"/>
    </row>
    <row r="35" spans="2:14" x14ac:dyDescent="0.25">
      <c r="B35" s="18" t="s">
        <v>11</v>
      </c>
      <c r="C35" s="18"/>
      <c r="D35" s="19"/>
      <c r="E35" s="20"/>
      <c r="F35" s="21"/>
      <c r="G35" s="21"/>
    </row>
    <row r="36" spans="2:14" x14ac:dyDescent="0.25">
      <c r="B36" s="22" t="s">
        <v>15</v>
      </c>
      <c r="C36" s="23"/>
      <c r="D36" s="24">
        <f>SUM(D33,D25:D32)</f>
        <v>183514.31</v>
      </c>
      <c r="E36" s="24">
        <f>SUM(E34:E35,E25:E32)</f>
        <v>29743</v>
      </c>
      <c r="F36" s="16">
        <f>SUM(F25:F32)</f>
        <v>423</v>
      </c>
      <c r="G36" s="16">
        <f>SUM(G25:G32)</f>
        <v>346</v>
      </c>
    </row>
  </sheetData>
  <mergeCells count="21">
    <mergeCell ref="O18:Q18"/>
    <mergeCell ref="O23:Q23"/>
    <mergeCell ref="O24:Q24"/>
    <mergeCell ref="C4:F5"/>
    <mergeCell ref="J8:V16"/>
    <mergeCell ref="O17:Q17"/>
    <mergeCell ref="L19:N19"/>
    <mergeCell ref="L20:N20"/>
    <mergeCell ref="L21:N21"/>
    <mergeCell ref="L22:N22"/>
    <mergeCell ref="L23:N23"/>
    <mergeCell ref="L24:N24"/>
    <mergeCell ref="L25:N25"/>
    <mergeCell ref="L32:N32"/>
    <mergeCell ref="L33:N33"/>
    <mergeCell ref="L26:N26"/>
    <mergeCell ref="L27:N27"/>
    <mergeCell ref="L28:N28"/>
    <mergeCell ref="L29:N29"/>
    <mergeCell ref="L30:N30"/>
    <mergeCell ref="L31:N3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2022-10-28T06:21:08Z</dcterms:modified>
</cp:coreProperties>
</file>