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Лист1" sheetId="1" r:id="rId1"/>
  </sheets>
  <definedNames>
    <definedName name="_xlnm._FilterDatabase" localSheetId="0" hidden="1">Лист1!$A$1:$H$7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D6" i="1" s="1"/>
  <c r="F6" i="1" s="1"/>
  <c r="E7" i="1"/>
  <c r="D5" i="1" l="1"/>
  <c r="F5" i="1" s="1"/>
  <c r="G5" i="1" s="1"/>
  <c r="D3" i="1"/>
  <c r="F3" i="1" s="1"/>
  <c r="G3" i="1" s="1"/>
  <c r="D2" i="1"/>
  <c r="D4" i="1"/>
  <c r="F4" i="1" s="1"/>
  <c r="G4" i="1" s="1"/>
  <c r="G6" i="1"/>
  <c r="F11" i="1" l="1"/>
  <c r="F2" i="1"/>
  <c r="G2" i="1" s="1"/>
  <c r="G7" i="1" s="1"/>
  <c r="H2" i="1" l="1" a="1"/>
  <c r="H2" i="1" s="1"/>
  <c r="F7" i="1"/>
  <c r="H3" i="1" l="1"/>
  <c r="H6" i="1"/>
  <c r="H4" i="1"/>
  <c r="H5" i="1"/>
  <c r="H7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<sst xmlns="http://schemas.openxmlformats.org/spreadsheetml/2006/main" count="20" uniqueCount="18">
  <si>
    <t>Номер
п/п</t>
  </si>
  <si>
    <t>Ф.И.О.</t>
  </si>
  <si>
    <t>Дата поступлен 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</si>
  <si>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</si>
  <si>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</si>
  <si>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</si>
  <si>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</si>
  <si>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</si>
  <si>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Скатт О. И</t>
  </si>
  <si>
    <t>Унтура О. И.</t>
  </si>
  <si>
    <t>Дискин Г. Т.</t>
  </si>
  <si>
    <t>Попова С. А.</t>
  </si>
  <si>
    <t>Моторов А.А.</t>
  </si>
  <si>
    <t xml:space="preserve">Итого </t>
  </si>
  <si>
    <t>Сегодня</t>
  </si>
  <si>
    <t xml:space="preserve">Дней в году </t>
  </si>
  <si>
    <t>&gt;10</t>
  </si>
  <si>
    <t>&gt;20000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</si>
</sst>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2" fillId="0" borderId="0" xfId="0" applyFont="1"/>
    <xf numFmtId="1" fontId="3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1" sqref="F11"/>
    </sheetView>
  </sheetViews>
  <sheetFormatPr defaultRowHeight="15" x14ac:dyDescent="0.25"/>
  <cols>
    <col min="1" max="1" width="10.85546875" customWidth="1"/>
    <col min="2" max="2" width="15.85546875" customWidth="1"/>
    <col min="3" max="3" width="14" customWidth="1"/>
    <col min="4" max="4" width="29.28515625" customWidth="1"/>
    <col min="6" max="6" width="11" customWidth="1"/>
    <col min="7" max="7" width="13.85546875" customWidth="1"/>
    <col min="8" max="8" width="10.5703125" customWidth="1"/>
  </cols>
  <sheetData>
    <row r="1" spans="1:9" ht="42.75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"/>
    </row>
    <row r="2" spans="1:9" x14ac:dyDescent="0.25">
      <c r="A2" s="7">
        <v>5</v>
      </c>
      <c r="B2" s="8" t="s">
        <v>8</v>
      </c>
      <c r="C2" s="9">
        <v>36175</v>
      </c>
      <c r="D2" s="10">
        <f ca="1">($B$11-C2)/$B$13</f>
        <v>23.778082191780822</v>
      </c>
      <c r="E2" s="8">
        <v>10000</v>
      </c>
      <c r="F2" s="8">
        <f ca="1">IF(D2&gt;10,E2*0.1,IF(D2&gt;=5,E2*0.05,0))</f>
        <v>1000</v>
      </c>
      <c r="G2" s="10">
        <f ca="1">(F2+E2)-20%</f>
        <v>10999.8</v>
      </c>
      <c r="H2" s="10" cm="1">
        <f t="array" aca="1" ref="H2:H6" ca="1">G2:G6+E2:E6</f>
        <v>20999.8</v>
      </c>
    </row>
    <row r="3" spans="1:9" x14ac:dyDescent="0.25">
      <c r="A3" s="7">
        <v>2</v>
      </c>
      <c r="B3" s="8" t="s">
        <v>9</v>
      </c>
      <c r="C3" s="9">
        <v>35958</v>
      </c>
      <c r="D3" s="10">
        <f ca="1">($B$11-C3)/$B$13</f>
        <v>24.372602739726027</v>
      </c>
      <c r="E3" s="8">
        <v>25000</v>
      </c>
      <c r="F3" s="8">
        <f ca="1">IF(D3&gt;10,E3*0.1,IF(D3&gt;=5,E3*0.05,0))</f>
        <v>2500</v>
      </c>
      <c r="G3" s="10">
        <f ca="1">(F3+E3)-20%</f>
        <v>27499.8</v>
      </c>
      <c r="H3" s="10">
        <f ca="1"/>
        <v>52499.8</v>
      </c>
    </row>
    <row r="4" spans="1:9" x14ac:dyDescent="0.25">
      <c r="A4" s="7">
        <v>3</v>
      </c>
      <c r="B4" s="8" t="s">
        <v>10</v>
      </c>
      <c r="C4" s="9">
        <v>34760</v>
      </c>
      <c r="D4" s="10">
        <f ca="1">($B$11-C4)/$B$13</f>
        <v>27.654794520547945</v>
      </c>
      <c r="E4" s="8">
        <v>20000</v>
      </c>
      <c r="F4" s="8">
        <f ca="1">IF(D4&gt;10,E4*0.1,IF(D4&gt;=5,E4*0.05,0))</f>
        <v>2000</v>
      </c>
      <c r="G4" s="10">
        <f ca="1">(F4+E4)-20%</f>
        <v>21999.8</v>
      </c>
      <c r="H4" s="10">
        <f ca="1"/>
        <v>41999.8</v>
      </c>
    </row>
    <row r="5" spans="1:9" x14ac:dyDescent="0.25">
      <c r="A5" s="7">
        <v>4</v>
      </c>
      <c r="B5" s="8" t="s">
        <v>11</v>
      </c>
      <c r="C5" s="9">
        <v>33651</v>
      </c>
      <c r="D5" s="10">
        <f ca="1">($B$11-C5)/$B$13</f>
        <v>30.693150684931506</v>
      </c>
      <c r="E5" s="8">
        <v>15000</v>
      </c>
      <c r="F5" s="8">
        <f ca="1">IF(D5&gt;10,E5*0.1,IF(D5&gt;=5,E5*0.05,0))</f>
        <v>1500</v>
      </c>
      <c r="G5" s="10">
        <f ca="1">(F5+E5)-20%</f>
        <v>16499.8</v>
      </c>
      <c r="H5" s="10">
        <f ca="1"/>
        <v>31499.8</v>
      </c>
    </row>
    <row r="6" spans="1:9" x14ac:dyDescent="0.25">
      <c r="A6" s="7">
        <v>1</v>
      </c>
      <c r="B6" s="8" t="s">
        <v>12</v>
      </c>
      <c r="C6" s="9">
        <v>33338</v>
      </c>
      <c r="D6" s="10">
        <f ca="1">($B$11-C6)/$B$13</f>
        <v>31.550684931506851</v>
      </c>
      <c r="E6" s="8">
        <v>30000</v>
      </c>
      <c r="F6" s="8">
        <f ca="1">IF(D6&gt;10,E6*0.1,IF(D6&gt;=5,E6*0.05,0))</f>
        <v>3000</v>
      </c>
      <c r="G6" s="10">
        <f ca="1">(F6+E6)-20%</f>
        <v>32999.800000000003</v>
      </c>
      <c r="H6" s="10">
        <f ca="1"/>
        <v>62999.8</v>
      </c>
    </row>
    <row r="7" spans="1:9" x14ac:dyDescent="0.25">
      <c r="A7" s="8"/>
      <c r="B7" s="11" t="s">
        <v>13</v>
      </c>
      <c r="C7" s="8"/>
      <c r="D7" s="13"/>
      <c r="E7" s="8">
        <f>SUM(E2:E6)</f>
        <v>100000</v>
      </c>
      <c r="F7" s="8">
        <f ca="1">SUM(F2:F6)</f>
        <v>10000</v>
      </c>
      <c r="G7" s="10">
        <f ca="1">SUM(G2:G6)</f>
        <v>109999</v>
      </c>
      <c r="H7" s="10">
        <f ca="1">SUM(H2:H6)</f>
        <v>209999</v>
      </c>
    </row>
    <row r="10" spans="1:9" ht="28.5" x14ac:dyDescent="0.25">
      <c r="B10" s="11" t="s">
        <v>14</v>
      </c>
      <c r="D10" s="6" t="s">
        <v>3</v>
      </c>
      <c r="E10" s="6" t="s">
        <v>4</v>
      </c>
    </row>
    <row r="11" spans="1:9" x14ac:dyDescent="0.25">
      <c r="B11" s="9">
        <f ca="1">TODAY()</f>
        <v>44854</v>
      </c>
      <c r="D11" t="s">
        <v>16</v>
      </c>
      <c r="E11" t="s">
        <v>17</v>
      </c>
      <c r="F11" s="14">
        <f ca="1">DCOUNT(B1:E6,E10,D10:E11)</f>
        <v>2</v>
      </c>
    </row>
    <row r="12" spans="1:9" x14ac:dyDescent="0.25">
      <c r="B12" s="11" t="s">
        <v>15</v>
      </c>
    </row>
    <row r="13" spans="1:9" x14ac:dyDescent="0.25">
      <c r="B13" s="8">
        <v>365</v>
      </c>
    </row>
    <row r="14" spans="1:9" x14ac:dyDescent="0.25">
      <c r="B14" s="2"/>
    </row>
    <row r="15" spans="1:9" x14ac:dyDescent="0.25">
      <c r="B15" s="3"/>
    </row>
    <row r="16" spans="1:9" x14ac:dyDescent="0.25">
      <c r="B16" s="3"/>
    </row>
    <row r="17" spans="2:2" x14ac:dyDescent="0.25">
      <c r="B17" s="3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</sheetData>
  <autoFilter ref="A1:H7"/>
  <sortState ref="A2:H7">
    <sortCondition ref="D2:D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Eka Tugulashvili</cp:lastModifiedBy>
  <cp:revision/>
  <dcterms:created xsi:type="dcterms:W3CDTF">2022-10-20T13:35:53Z</dcterms:created>
  <dcterms:modified xsi:type="dcterms:W3CDTF">2022-10-20T17:13:56Z</dcterms:modified>
  <cp:category/>
  <cp:contentStatus/>
</cp:coreProperties>
</file>