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13_ncr:1_{92436DF7-0BB9-4667-AECB-97D2E88F558F}" xr6:coauthVersionLast="47" xr6:coauthVersionMax="47" xr10:uidLastSave="{00000000-0000-0000-0000-000000000000}"/>
  <bookViews>
    <workbookView xWindow="-120" yWindow="-120" windowWidth="29040" windowHeight="15840" xr2:uid="{5EDF0089-BBFA-4EA9-805E-CD00235C1D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J6" i="1"/>
  <c r="J8" i="1"/>
  <c r="L8" i="1" s="1"/>
  <c r="M8" i="1" s="1"/>
  <c r="K5" i="1"/>
  <c r="K6" i="1"/>
  <c r="K7" i="1"/>
  <c r="K8" i="1"/>
  <c r="K9" i="1"/>
  <c r="K10" i="1"/>
  <c r="K1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D5" i="1"/>
  <c r="J5" i="1" l="1"/>
  <c r="L5" i="1" s="1"/>
  <c r="M5" i="1" s="1"/>
  <c r="L6" i="1"/>
  <c r="M6" i="1" s="1"/>
  <c r="K16" i="1"/>
  <c r="K17" i="1"/>
  <c r="K18" i="1"/>
  <c r="K19" i="1"/>
  <c r="K20" i="1"/>
  <c r="K21" i="1"/>
  <c r="K15" i="1"/>
  <c r="K12" i="1" l="1"/>
  <c r="K13" i="1"/>
  <c r="K14" i="1"/>
  <c r="D11" i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D20" i="1"/>
  <c r="D19" i="1"/>
  <c r="D18" i="1"/>
  <c r="D17" i="1"/>
  <c r="D16" i="1"/>
  <c r="D15" i="1"/>
  <c r="D14" i="1"/>
  <c r="F14" i="1" s="1"/>
  <c r="D13" i="1"/>
  <c r="F13" i="1" s="1"/>
  <c r="D12" i="1"/>
  <c r="F12" i="1" s="1"/>
  <c r="D10" i="1"/>
  <c r="D9" i="1"/>
  <c r="F8" i="1"/>
  <c r="F6" i="1"/>
  <c r="F10" i="1" l="1"/>
  <c r="J10" i="1"/>
  <c r="L10" i="1" s="1"/>
  <c r="M10" i="1" s="1"/>
  <c r="J11" i="1"/>
  <c r="L11" i="1" s="1"/>
  <c r="M11" i="1" s="1"/>
  <c r="F9" i="1"/>
  <c r="J9" i="1"/>
  <c r="L9" i="1" s="1"/>
  <c r="M9" i="1" s="1"/>
  <c r="F7" i="1"/>
  <c r="J7" i="1"/>
  <c r="L7" i="1" s="1"/>
  <c r="M7" i="1" s="1"/>
  <c r="F19" i="1"/>
  <c r="J19" i="1"/>
  <c r="L19" i="1" s="1"/>
  <c r="M19" i="1" s="1"/>
  <c r="F11" i="1"/>
  <c r="J13" i="1"/>
  <c r="L13" i="1" s="1"/>
  <c r="M13" i="1" s="1"/>
  <c r="F21" i="1"/>
  <c r="J21" i="1"/>
  <c r="L21" i="1" s="1"/>
  <c r="M21" i="1" s="1"/>
  <c r="J12" i="1"/>
  <c r="L12" i="1" s="1"/>
  <c r="M12" i="1" s="1"/>
  <c r="F20" i="1"/>
  <c r="J20" i="1"/>
  <c r="L20" i="1" s="1"/>
  <c r="M20" i="1" s="1"/>
  <c r="J17" i="1"/>
  <c r="L17" i="1" s="1"/>
  <c r="M17" i="1" s="1"/>
  <c r="F17" i="1"/>
  <c r="F16" i="1"/>
  <c r="J16" i="1"/>
  <c r="L16" i="1" s="1"/>
  <c r="M16" i="1" s="1"/>
  <c r="F18" i="1"/>
  <c r="J18" i="1"/>
  <c r="L18" i="1" s="1"/>
  <c r="M18" i="1" s="1"/>
  <c r="J15" i="1"/>
  <c r="L15" i="1" s="1"/>
  <c r="M15" i="1" s="1"/>
  <c r="F15" i="1"/>
  <c r="J14" i="1"/>
  <c r="L14" i="1" s="1"/>
  <c r="M14" i="1" s="1"/>
</calcChain>
</file>

<file path=xl/sharedStrings.xml><?xml version="1.0" encoding="utf-8"?>
<sst xmlns="http://schemas.openxmlformats.org/spreadsheetml/2006/main" count="29" uniqueCount="28">
  <si>
    <t>Дата</t>
  </si>
  <si>
    <t>ЕК-2</t>
  </si>
  <si>
    <t xml:space="preserve">Отгрузка по уровнемерам, тн </t>
  </si>
  <si>
    <t xml:space="preserve">Отгрузка по расходомерам налива, тн </t>
  </si>
  <si>
    <t>Дельта, расчетная, тн</t>
  </si>
  <si>
    <t>Масса нефтепродукта до отгрузки, тн (расчет)</t>
  </si>
  <si>
    <t>Масса нефтепродукта после отгрузки, тн(расчет)</t>
  </si>
  <si>
    <t>01.10.2022</t>
  </si>
  <si>
    <t>02.10.2022</t>
  </si>
  <si>
    <t>03.10.2022</t>
  </si>
  <si>
    <t>04.10.2022</t>
  </si>
  <si>
    <t>05.10.2022</t>
  </si>
  <si>
    <t>06.10.2022</t>
  </si>
  <si>
    <t>КДО
тонн</t>
  </si>
  <si>
    <t>отрицательный КДО
тонн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</si>
  <si>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</si>
  <si>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</si>
  <si>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</si>
  <si>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</si>
  <si>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</si>
  <si>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</si>
  <si>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</si>
  <si>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</si>
  <si>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</si>
  <si>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</si>
  <si>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Погрешность Массомер</t>
  </si>
  <si>
    <t>Погрешность уровень</t>
  </si>
  <si>
    <t xml:space="preserve">δ,тонн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</si>
</sst>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64" fontId="1" fillId="0" borderId="5" xfId="1" applyNumberFormat="1" applyBorder="1" applyAlignment="1">
      <alignment horizontal="center" vertical="center" textRotation="90" wrapText="1"/>
    </xf>
    <xf numFmtId="14" fontId="0" fillId="0" borderId="7" xfId="0" applyNumberFormat="1" applyBorder="1"/>
    <xf numFmtId="165" fontId="1" fillId="4" borderId="8" xfId="1" applyNumberFormat="1" applyFill="1" applyBorder="1" applyAlignment="1" applyProtection="1">
      <alignment horizontal="center" vertical="top" wrapText="1"/>
      <protection locked="0"/>
    </xf>
    <xf numFmtId="165" fontId="1" fillId="2" borderId="10" xfId="1" applyNumberFormat="1" applyFill="1" applyBorder="1" applyAlignment="1">
      <alignment vertical="top" wrapText="1"/>
    </xf>
    <xf numFmtId="165" fontId="1" fillId="4" borderId="12" xfId="1" applyNumberFormat="1" applyFill="1" applyBorder="1" applyAlignment="1" applyProtection="1">
      <alignment horizontal="center" vertical="top" wrapText="1"/>
      <protection locked="0"/>
    </xf>
    <xf numFmtId="165" fontId="1" fillId="2" borderId="13" xfId="1" applyNumberFormat="1" applyFill="1" applyBorder="1"/>
    <xf numFmtId="165" fontId="1" fillId="2" borderId="13" xfId="1" applyNumberFormat="1" applyFill="1" applyBorder="1" applyAlignment="1">
      <alignment vertical="top" wrapText="1"/>
    </xf>
    <xf numFmtId="165" fontId="1" fillId="4" borderId="14" xfId="1" applyNumberFormat="1" applyFill="1" applyBorder="1" applyAlignment="1" applyProtection="1">
      <alignment horizontal="center" vertical="top" wrapText="1"/>
      <protection locked="0"/>
    </xf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1" fontId="1" fillId="2" borderId="9" xfId="1" applyNumberFormat="1" applyFill="1" applyBorder="1"/>
    <xf numFmtId="165" fontId="1" fillId="7" borderId="11" xfId="1" applyNumberFormat="1" applyFill="1" applyBorder="1" applyAlignment="1">
      <alignment horizontal="right"/>
    </xf>
    <xf numFmtId="165" fontId="3" fillId="5" borderId="11" xfId="1" applyNumberFormat="1" applyFont="1" applyFill="1" applyBorder="1" applyAlignment="1">
      <alignment horizontal="right"/>
    </xf>
    <xf numFmtId="165" fontId="3" fillId="7" borderId="11" xfId="1" applyNumberFormat="1" applyFont="1" applyFill="1" applyBorder="1" applyAlignment="1">
      <alignment horizontal="right"/>
    </xf>
    <xf numFmtId="165" fontId="3" fillId="2" borderId="13" xfId="1" applyNumberFormat="1" applyFont="1" applyFill="1" applyBorder="1" applyAlignment="1">
      <alignment vertical="top" wrapText="1"/>
    </xf>
    <xf numFmtId="165" fontId="1" fillId="5" borderId="7" xfId="1" applyNumberFormat="1" applyFill="1" applyBorder="1" applyAlignment="1">
      <alignment horizontal="right"/>
    </xf>
    <xf numFmtId="165" fontId="1" fillId="5" borderId="11" xfId="1" applyNumberFormat="1" applyFill="1" applyBorder="1" applyAlignment="1">
      <alignment horizontal="right"/>
    </xf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2" borderId="1" xfId="1" applyFill="1" applyBorder="1" applyAlignment="1">
      <alignment horizontal="center" vertical="center" textRotation="90" wrapText="1"/>
    </xf>
    <xf numFmtId="0" fontId="1" fillId="2" borderId="4" xfId="1" applyFill="1" applyBorder="1" applyAlignment="1">
      <alignment horizontal="center" vertical="center" textRotation="90" wrapText="1"/>
    </xf>
    <xf numFmtId="0" fontId="1" fillId="3" borderId="1" xfId="1" applyFill="1" applyBorder="1" applyAlignment="1">
      <alignment horizontal="center" vertical="center" textRotation="90" wrapText="1"/>
    </xf>
    <xf numFmtId="0" fontId="1" fillId="3" borderId="6" xfId="1" applyFill="1" applyBorder="1" applyAlignment="1">
      <alignment horizontal="center" vertical="center" textRotation="90" wrapText="1"/>
    </xf>
    <xf numFmtId="0" fontId="0" fillId="0" borderId="0" xfId="0" applyFill="1"/>
    <xf numFmtId="165" fontId="0" fillId="0" borderId="0" xfId="0" applyNumberFormat="1" applyFill="1"/>
  </cellXfs>
  <cellStyles count="2">
    <cellStyle name="Обычный" xfId="0" builtinId="0"/>
    <cellStyle name="Обычный_Тов. парк" xfId="1" xr:uid="{BAEB693F-86A1-45E7-BD4B-2CDEFC2E46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4690-2C36-40A0-B39F-262003DA6616}">
  <sheetPr codeName="Sheet1"/>
  <dimension ref="A2:M35"/>
  <sheetViews>
    <sheetView tabSelected="1" workbookViewId="0">
      <selection activeCell="G1" sqref="G1:G1048576"/>
    </sheetView>
  </sheetViews>
  <sheetFormatPr defaultRowHeight="15" x14ac:dyDescent="0.25"/>
  <cols>
    <col min="1" max="1" width="10.42578125" bestFit="1" customWidth="1"/>
    <col min="7" max="7" width="9.140625" style="32"/>
  </cols>
  <sheetData>
    <row r="2" spans="1:13" ht="15.75" thickBot="1" x14ac:dyDescent="0.3">
      <c r="H2" s="9"/>
      <c r="I2" s="9"/>
    </row>
    <row r="3" spans="1:13" ht="15.75" thickBot="1" x14ac:dyDescent="0.3">
      <c r="A3" s="24" t="s">
        <v>0</v>
      </c>
      <c r="B3" s="26"/>
      <c r="C3" s="27"/>
      <c r="D3" s="28" t="s">
        <v>2</v>
      </c>
      <c r="E3" s="28" t="s">
        <v>3</v>
      </c>
      <c r="F3" s="30" t="s">
        <v>4</v>
      </c>
      <c r="J3" s="23" t="s">
        <v>1</v>
      </c>
      <c r="K3" s="23"/>
      <c r="L3" s="23"/>
      <c r="M3" s="10"/>
    </row>
    <row r="4" spans="1:13" ht="106.5" thickBot="1" x14ac:dyDescent="0.3">
      <c r="A4" s="25"/>
      <c r="B4" s="1" t="s">
        <v>5</v>
      </c>
      <c r="C4" s="1" t="s">
        <v>6</v>
      </c>
      <c r="D4" s="29"/>
      <c r="E4" s="29"/>
      <c r="F4" s="31"/>
      <c r="H4" s="11" t="s">
        <v>26</v>
      </c>
      <c r="I4" s="11" t="s">
        <v>25</v>
      </c>
      <c r="J4" s="12" t="s">
        <v>27</v>
      </c>
      <c r="K4" s="12" t="s">
        <v>27</v>
      </c>
      <c r="L4" s="12" t="s">
        <v>13</v>
      </c>
      <c r="M4" s="12" t="s">
        <v>14</v>
      </c>
    </row>
    <row r="5" spans="1:13" ht="15.75" thickBot="1" x14ac:dyDescent="0.3">
      <c r="A5" s="2" t="s">
        <v>7</v>
      </c>
      <c r="B5" s="3">
        <v>124.86499999999999</v>
      </c>
      <c r="C5" s="3">
        <v>31.097000000000001</v>
      </c>
      <c r="D5" s="14">
        <f>B5-C5</f>
        <v>93.768000000000001</v>
      </c>
      <c r="E5" s="4">
        <v>94.6</v>
      </c>
      <c r="F5" s="19">
        <f>D5-E5</f>
        <v>-0.83199999999999363</v>
      </c>
      <c r="G5" s="33"/>
      <c r="H5">
        <v>0.5</v>
      </c>
      <c r="I5">
        <v>0.25</v>
      </c>
      <c r="J5">
        <f t="shared" ref="J5:J11" si="0">H5*D5/100</f>
        <v>0.46883999999999998</v>
      </c>
      <c r="K5">
        <f t="shared" ref="K5:K11" si="1">I5*E5/100</f>
        <v>0.23649999999999999</v>
      </c>
      <c r="L5" s="21">
        <f t="shared" ref="L5:L10" si="2">1.1*SQRT((J5)^2+(K5)^2)</f>
        <v>0.57762381068996804</v>
      </c>
      <c r="M5" s="22">
        <f t="shared" ref="M5:M35" si="3">-L5</f>
        <v>-0.57762381068996804</v>
      </c>
    </row>
    <row r="6" spans="1:13" ht="15.75" thickBot="1" x14ac:dyDescent="0.3">
      <c r="A6" s="2" t="s">
        <v>8</v>
      </c>
      <c r="B6" s="5">
        <v>121.309</v>
      </c>
      <c r="C6" s="5">
        <v>27.518000000000001</v>
      </c>
      <c r="D6" s="6">
        <v>93.790999999999997</v>
      </c>
      <c r="E6" s="7">
        <v>94.191999999999993</v>
      </c>
      <c r="F6" s="17">
        <f t="shared" ref="F6:F35" si="4">D6-E6</f>
        <v>-0.40099999999999625</v>
      </c>
      <c r="H6">
        <v>0.5</v>
      </c>
      <c r="I6">
        <v>0.25</v>
      </c>
      <c r="J6">
        <f t="shared" si="0"/>
        <v>0.46895500000000001</v>
      </c>
      <c r="K6">
        <f t="shared" si="1"/>
        <v>0.23547999999999999</v>
      </c>
      <c r="L6" s="13">
        <f t="shared" si="2"/>
        <v>0.57723239958811223</v>
      </c>
      <c r="M6" s="22">
        <f t="shared" si="3"/>
        <v>-0.57723239958811223</v>
      </c>
    </row>
    <row r="7" spans="1:13" ht="15.75" thickBot="1" x14ac:dyDescent="0.3">
      <c r="A7" s="2" t="s">
        <v>9</v>
      </c>
      <c r="B7" s="5">
        <v>119.295</v>
      </c>
      <c r="C7" s="5">
        <v>25.582999999999998</v>
      </c>
      <c r="D7" s="6">
        <v>90.7</v>
      </c>
      <c r="E7" s="7">
        <v>90</v>
      </c>
      <c r="F7" s="16">
        <f t="shared" si="4"/>
        <v>0.70000000000000284</v>
      </c>
      <c r="H7">
        <v>0.5</v>
      </c>
      <c r="I7">
        <v>0.25</v>
      </c>
      <c r="J7">
        <f t="shared" si="0"/>
        <v>0.45350000000000001</v>
      </c>
      <c r="K7">
        <f t="shared" si="1"/>
        <v>0.22500000000000001</v>
      </c>
      <c r="L7" s="13">
        <f t="shared" si="2"/>
        <v>0.55687303086071616</v>
      </c>
      <c r="M7" s="22">
        <f t="shared" si="3"/>
        <v>-0.55687303086071616</v>
      </c>
    </row>
    <row r="8" spans="1:13" ht="15.75" thickBot="1" x14ac:dyDescent="0.3">
      <c r="A8" s="2" t="s">
        <v>10</v>
      </c>
      <c r="B8" s="5">
        <v>114.718</v>
      </c>
      <c r="C8" s="5">
        <v>21.045999999999999</v>
      </c>
      <c r="D8" s="6">
        <v>64</v>
      </c>
      <c r="E8" s="7">
        <v>64.55</v>
      </c>
      <c r="F8" s="15">
        <f t="shared" si="4"/>
        <v>-0.54999999999999716</v>
      </c>
      <c r="H8">
        <v>0.5</v>
      </c>
      <c r="I8">
        <v>0.25</v>
      </c>
      <c r="J8">
        <f t="shared" si="0"/>
        <v>0.32</v>
      </c>
      <c r="K8">
        <f t="shared" si="1"/>
        <v>0.16137499999999999</v>
      </c>
      <c r="L8" s="13">
        <f t="shared" si="2"/>
        <v>0.39422669576812025</v>
      </c>
      <c r="M8" s="22">
        <f t="shared" si="3"/>
        <v>-0.39422669576812025</v>
      </c>
    </row>
    <row r="9" spans="1:13" ht="15.75" thickBot="1" x14ac:dyDescent="0.3">
      <c r="A9" s="2" t="s">
        <v>11</v>
      </c>
      <c r="B9" s="5">
        <v>111.82899999999999</v>
      </c>
      <c r="C9" s="5">
        <v>49.395000000000003</v>
      </c>
      <c r="D9" s="6">
        <f t="shared" ref="D9:D35" si="5">B9-C9</f>
        <v>62.43399999999999</v>
      </c>
      <c r="E9" s="7">
        <v>62.704000000000001</v>
      </c>
      <c r="F9" s="15">
        <f t="shared" si="4"/>
        <v>-0.27000000000001023</v>
      </c>
      <c r="H9">
        <v>0.5</v>
      </c>
      <c r="I9">
        <v>0.25</v>
      </c>
      <c r="J9">
        <f t="shared" si="0"/>
        <v>0.31216999999999995</v>
      </c>
      <c r="K9">
        <f t="shared" si="1"/>
        <v>0.15676000000000001</v>
      </c>
      <c r="L9" s="13">
        <f t="shared" si="2"/>
        <v>0.3842509672922112</v>
      </c>
      <c r="M9" s="22">
        <f t="shared" si="3"/>
        <v>-0.3842509672922112</v>
      </c>
    </row>
    <row r="10" spans="1:13" ht="15.75" thickBot="1" x14ac:dyDescent="0.3">
      <c r="A10" s="2" t="s">
        <v>12</v>
      </c>
      <c r="B10" s="5">
        <v>140.25200000000001</v>
      </c>
      <c r="C10" s="5">
        <v>46.735999999999997</v>
      </c>
      <c r="D10" s="6">
        <f t="shared" si="5"/>
        <v>93.51600000000002</v>
      </c>
      <c r="E10" s="7">
        <v>94.093000000000004</v>
      </c>
      <c r="F10" s="17">
        <f t="shared" si="4"/>
        <v>-0.57699999999998397</v>
      </c>
      <c r="H10">
        <v>0.5</v>
      </c>
      <c r="I10">
        <v>0.25</v>
      </c>
      <c r="J10">
        <f t="shared" si="0"/>
        <v>0.46758000000000011</v>
      </c>
      <c r="K10">
        <f t="shared" si="1"/>
        <v>0.23523250000000001</v>
      </c>
      <c r="L10" s="13">
        <f t="shared" si="2"/>
        <v>0.57575873106889375</v>
      </c>
      <c r="M10" s="22">
        <f t="shared" si="3"/>
        <v>-0.57575873106889375</v>
      </c>
    </row>
    <row r="11" spans="1:13" ht="15.75" thickBot="1" x14ac:dyDescent="0.3">
      <c r="A11" s="2" t="s">
        <v>15</v>
      </c>
      <c r="B11" s="5">
        <v>140.25200000000001</v>
      </c>
      <c r="C11" s="5">
        <v>46.735999999999997</v>
      </c>
      <c r="D11" s="6">
        <f t="shared" si="5"/>
        <v>93.51600000000002</v>
      </c>
      <c r="E11" s="7">
        <v>92.3</v>
      </c>
      <c r="F11" s="20">
        <f t="shared" si="4"/>
        <v>1.2160000000000224</v>
      </c>
      <c r="H11">
        <v>0.5</v>
      </c>
      <c r="I11">
        <v>0.25</v>
      </c>
      <c r="J11">
        <f t="shared" si="0"/>
        <v>0.46758000000000011</v>
      </c>
      <c r="K11">
        <f t="shared" si="1"/>
        <v>0.23074999999999998</v>
      </c>
      <c r="L11" s="13">
        <f>1.1*SQRT((J11)^2+(K11)^2)</f>
        <v>0.57355968204625418</v>
      </c>
      <c r="M11" s="22">
        <f t="shared" si="3"/>
        <v>-0.57355968204625418</v>
      </c>
    </row>
    <row r="12" spans="1:13" ht="15.75" thickBot="1" x14ac:dyDescent="0.3">
      <c r="A12" s="2" t="s">
        <v>16</v>
      </c>
      <c r="B12" s="5">
        <v>140.25200000000001</v>
      </c>
      <c r="C12" s="5">
        <v>46.735999999999997</v>
      </c>
      <c r="D12" s="6">
        <f t="shared" si="5"/>
        <v>93.51600000000002</v>
      </c>
      <c r="E12" s="7">
        <v>93.998999999999995</v>
      </c>
      <c r="F12" s="17">
        <f t="shared" si="4"/>
        <v>-0.48299999999997567</v>
      </c>
      <c r="H12">
        <v>0.5</v>
      </c>
      <c r="I12">
        <v>0.25</v>
      </c>
      <c r="J12">
        <f t="shared" ref="J12:J21" si="6">H12*D12/100</f>
        <v>0.46758000000000011</v>
      </c>
      <c r="K12">
        <f t="shared" ref="K12:K21" si="7">I12*E12/100</f>
        <v>0.2349975</v>
      </c>
      <c r="L12" s="13">
        <f t="shared" ref="L12:L21" si="8">1.1*SQRT((J12)^2+(K12)^2)</f>
        <v>0.57564260309810522</v>
      </c>
      <c r="M12" s="22">
        <f t="shared" si="3"/>
        <v>-0.57564260309810522</v>
      </c>
    </row>
    <row r="13" spans="1:13" ht="15.75" thickBot="1" x14ac:dyDescent="0.3">
      <c r="A13" s="2" t="s">
        <v>17</v>
      </c>
      <c r="B13" s="5">
        <v>114.624</v>
      </c>
      <c r="C13" s="5">
        <v>21.045999999999999</v>
      </c>
      <c r="D13" s="6">
        <f t="shared" si="5"/>
        <v>93.578000000000003</v>
      </c>
      <c r="E13" s="7">
        <v>93</v>
      </c>
      <c r="F13" s="16">
        <f t="shared" si="4"/>
        <v>0.57800000000000296</v>
      </c>
      <c r="H13">
        <v>0.5</v>
      </c>
      <c r="I13">
        <v>0.25</v>
      </c>
      <c r="J13">
        <f t="shared" si="6"/>
        <v>0.46789000000000003</v>
      </c>
      <c r="K13">
        <f t="shared" si="7"/>
        <v>0.23250000000000001</v>
      </c>
      <c r="L13" s="13">
        <f t="shared" si="8"/>
        <v>0.57471952771852119</v>
      </c>
      <c r="M13" s="22">
        <f t="shared" si="3"/>
        <v>-0.57471952771852119</v>
      </c>
    </row>
    <row r="14" spans="1:13" ht="15.75" thickBot="1" x14ac:dyDescent="0.3">
      <c r="A14" s="2" t="s">
        <v>18</v>
      </c>
      <c r="B14" s="5">
        <v>114.758</v>
      </c>
      <c r="C14" s="5">
        <v>21.045999999999999</v>
      </c>
      <c r="D14" s="6">
        <f t="shared" si="5"/>
        <v>93.711999999999989</v>
      </c>
      <c r="E14" s="7">
        <v>94.29</v>
      </c>
      <c r="F14" s="20">
        <f t="shared" si="4"/>
        <v>-0.57800000000001717</v>
      </c>
      <c r="H14">
        <v>0.5</v>
      </c>
      <c r="I14">
        <v>0.25</v>
      </c>
      <c r="J14">
        <f t="shared" si="6"/>
        <v>0.46855999999999992</v>
      </c>
      <c r="K14">
        <f t="shared" si="7"/>
        <v>0.23572500000000002</v>
      </c>
      <c r="L14" s="13">
        <f t="shared" si="8"/>
        <v>0.57696520394409401</v>
      </c>
      <c r="M14" s="22">
        <f t="shared" si="3"/>
        <v>-0.57696520394409401</v>
      </c>
    </row>
    <row r="15" spans="1:13" ht="15.75" thickBot="1" x14ac:dyDescent="0.3">
      <c r="A15" s="2" t="s">
        <v>19</v>
      </c>
      <c r="B15" s="3">
        <v>110</v>
      </c>
      <c r="C15" s="3">
        <v>20</v>
      </c>
      <c r="D15" s="6">
        <f t="shared" si="5"/>
        <v>90</v>
      </c>
      <c r="E15" s="7">
        <v>90.57</v>
      </c>
      <c r="F15" s="17">
        <f t="shared" si="4"/>
        <v>-0.56999999999999318</v>
      </c>
      <c r="H15">
        <v>0.5</v>
      </c>
      <c r="I15">
        <v>0.25</v>
      </c>
      <c r="J15">
        <f t="shared" si="6"/>
        <v>0.45</v>
      </c>
      <c r="K15">
        <f t="shared" si="7"/>
        <v>0.22642499999999999</v>
      </c>
      <c r="L15" s="13">
        <f t="shared" si="8"/>
        <v>0.55412960537788458</v>
      </c>
      <c r="M15" s="22">
        <f t="shared" si="3"/>
        <v>-0.55412960537788458</v>
      </c>
    </row>
    <row r="16" spans="1:13" ht="15.75" thickBot="1" x14ac:dyDescent="0.3">
      <c r="A16" s="2" t="s">
        <v>20</v>
      </c>
      <c r="B16" s="5">
        <v>130</v>
      </c>
      <c r="C16" s="5">
        <v>30</v>
      </c>
      <c r="D16" s="6">
        <f t="shared" si="5"/>
        <v>100</v>
      </c>
      <c r="E16" s="7">
        <v>100.63</v>
      </c>
      <c r="F16" s="16">
        <f t="shared" si="4"/>
        <v>-0.62999999999999545</v>
      </c>
      <c r="H16">
        <v>0.5</v>
      </c>
      <c r="I16">
        <v>0.25</v>
      </c>
      <c r="J16">
        <f t="shared" si="6"/>
        <v>0.5</v>
      </c>
      <c r="K16">
        <f t="shared" si="7"/>
        <v>0.25157499999999999</v>
      </c>
      <c r="L16" s="13">
        <f t="shared" si="8"/>
        <v>0.61569544139635313</v>
      </c>
      <c r="M16" s="22">
        <f t="shared" si="3"/>
        <v>-0.61569544139635313</v>
      </c>
    </row>
    <row r="17" spans="1:13" ht="15.75" thickBot="1" x14ac:dyDescent="0.3">
      <c r="A17" s="2" t="s">
        <v>21</v>
      </c>
      <c r="B17" s="5">
        <v>140</v>
      </c>
      <c r="C17" s="5">
        <v>25</v>
      </c>
      <c r="D17" s="6">
        <f t="shared" si="5"/>
        <v>115</v>
      </c>
      <c r="E17" s="18">
        <v>115.79</v>
      </c>
      <c r="F17" s="20">
        <f t="shared" si="4"/>
        <v>-0.79000000000000625</v>
      </c>
      <c r="H17">
        <v>0.5</v>
      </c>
      <c r="I17">
        <v>0.25</v>
      </c>
      <c r="J17">
        <f t="shared" si="6"/>
        <v>0.57499999999999996</v>
      </c>
      <c r="K17">
        <f t="shared" si="7"/>
        <v>0.28947500000000004</v>
      </c>
      <c r="L17" s="13">
        <f t="shared" si="8"/>
        <v>0.70813073546220973</v>
      </c>
      <c r="M17" s="22">
        <f t="shared" si="3"/>
        <v>-0.70813073546220973</v>
      </c>
    </row>
    <row r="18" spans="1:13" ht="15.75" thickBot="1" x14ac:dyDescent="0.3">
      <c r="A18" s="2" t="s">
        <v>22</v>
      </c>
      <c r="B18" s="5">
        <v>98</v>
      </c>
      <c r="C18" s="5">
        <v>35</v>
      </c>
      <c r="D18" s="6">
        <f t="shared" si="5"/>
        <v>63</v>
      </c>
      <c r="E18" s="7">
        <v>63.2</v>
      </c>
      <c r="F18" s="15">
        <f t="shared" si="4"/>
        <v>-0.20000000000000284</v>
      </c>
      <c r="H18">
        <v>0.5</v>
      </c>
      <c r="I18">
        <v>0.25</v>
      </c>
      <c r="J18">
        <f t="shared" si="6"/>
        <v>0.315</v>
      </c>
      <c r="K18">
        <f t="shared" si="7"/>
        <v>0.158</v>
      </c>
      <c r="L18" s="13">
        <f t="shared" si="8"/>
        <v>0.38764505672070682</v>
      </c>
      <c r="M18" s="22">
        <f t="shared" si="3"/>
        <v>-0.38764505672070682</v>
      </c>
    </row>
    <row r="19" spans="1:13" ht="15.75" thickBot="1" x14ac:dyDescent="0.3">
      <c r="A19" s="2" t="s">
        <v>23</v>
      </c>
      <c r="B19" s="5">
        <v>98</v>
      </c>
      <c r="C19" s="5">
        <v>35</v>
      </c>
      <c r="D19" s="6">
        <f t="shared" si="5"/>
        <v>63</v>
      </c>
      <c r="E19" s="7">
        <v>63.41</v>
      </c>
      <c r="F19" s="17">
        <f t="shared" si="4"/>
        <v>-0.40999999999999659</v>
      </c>
      <c r="H19">
        <v>0.5</v>
      </c>
      <c r="I19">
        <v>0.25</v>
      </c>
      <c r="J19">
        <f t="shared" si="6"/>
        <v>0.315</v>
      </c>
      <c r="K19">
        <f t="shared" si="7"/>
        <v>0.158525</v>
      </c>
      <c r="L19" s="13">
        <f t="shared" si="8"/>
        <v>0.38790432132969338</v>
      </c>
      <c r="M19" s="22">
        <f t="shared" si="3"/>
        <v>-0.38790432132969338</v>
      </c>
    </row>
    <row r="20" spans="1:13" ht="15.75" thickBot="1" x14ac:dyDescent="0.3">
      <c r="A20" s="2" t="s">
        <v>24</v>
      </c>
      <c r="B20" s="5">
        <v>98</v>
      </c>
      <c r="C20" s="5">
        <v>35.1</v>
      </c>
      <c r="D20" s="6">
        <f t="shared" si="5"/>
        <v>62.9</v>
      </c>
      <c r="E20" s="7">
        <v>63.45</v>
      </c>
      <c r="F20" s="17">
        <f t="shared" si="4"/>
        <v>-0.55000000000000426</v>
      </c>
      <c r="H20">
        <v>0.5</v>
      </c>
      <c r="I20">
        <v>0.25</v>
      </c>
      <c r="J20">
        <f t="shared" si="6"/>
        <v>0.3145</v>
      </c>
      <c r="K20">
        <f t="shared" si="7"/>
        <v>0.15862500000000002</v>
      </c>
      <c r="L20" s="13">
        <f t="shared" si="8"/>
        <v>0.38746263065778358</v>
      </c>
      <c r="M20" s="22">
        <f t="shared" si="3"/>
        <v>-0.38746263065778358</v>
      </c>
    </row>
    <row r="21" spans="1:13" ht="15.75" thickBot="1" x14ac:dyDescent="0.3">
      <c r="A21" s="2"/>
      <c r="B21" s="5"/>
      <c r="C21" s="5"/>
      <c r="D21" s="6">
        <f t="shared" si="5"/>
        <v>0</v>
      </c>
      <c r="E21" s="7">
        <v>0</v>
      </c>
      <c r="F21" s="15">
        <f t="shared" si="4"/>
        <v>0</v>
      </c>
      <c r="H21">
        <v>0.5</v>
      </c>
      <c r="I21">
        <v>0.25</v>
      </c>
      <c r="J21">
        <f t="shared" si="6"/>
        <v>0</v>
      </c>
      <c r="K21">
        <f t="shared" si="7"/>
        <v>0</v>
      </c>
      <c r="L21" s="13">
        <f t="shared" si="8"/>
        <v>0</v>
      </c>
      <c r="M21" s="22">
        <f t="shared" si="3"/>
        <v>0</v>
      </c>
    </row>
    <row r="22" spans="1:13" ht="15.75" thickBot="1" x14ac:dyDescent="0.3">
      <c r="A22" s="2"/>
      <c r="B22" s="5"/>
      <c r="C22" s="5"/>
      <c r="D22" s="6">
        <f t="shared" si="5"/>
        <v>0</v>
      </c>
      <c r="E22" s="7">
        <v>0</v>
      </c>
      <c r="F22" s="17">
        <f t="shared" si="4"/>
        <v>0</v>
      </c>
      <c r="H22">
        <v>0.5</v>
      </c>
      <c r="I22">
        <v>0.25</v>
      </c>
      <c r="J22">
        <v>0</v>
      </c>
      <c r="K22">
        <v>0</v>
      </c>
      <c r="L22" s="13">
        <v>0</v>
      </c>
      <c r="M22" s="22">
        <f t="shared" si="3"/>
        <v>0</v>
      </c>
    </row>
    <row r="23" spans="1:13" ht="15.75" thickBot="1" x14ac:dyDescent="0.3">
      <c r="A23" s="2"/>
      <c r="B23" s="5"/>
      <c r="C23" s="5"/>
      <c r="D23" s="6">
        <f t="shared" si="5"/>
        <v>0</v>
      </c>
      <c r="E23" s="7">
        <v>0</v>
      </c>
      <c r="F23" s="15">
        <f t="shared" si="4"/>
        <v>0</v>
      </c>
      <c r="H23">
        <v>0.5</v>
      </c>
      <c r="I23">
        <v>0.25</v>
      </c>
      <c r="J23">
        <v>0</v>
      </c>
      <c r="K23">
        <v>0</v>
      </c>
      <c r="L23" s="13">
        <v>0</v>
      </c>
      <c r="M23" s="22">
        <f t="shared" si="3"/>
        <v>0</v>
      </c>
    </row>
    <row r="24" spans="1:13" ht="15.75" thickBot="1" x14ac:dyDescent="0.3">
      <c r="A24" s="2"/>
      <c r="B24" s="5"/>
      <c r="C24" s="5"/>
      <c r="D24" s="6">
        <f t="shared" si="5"/>
        <v>0</v>
      </c>
      <c r="E24" s="7">
        <v>0</v>
      </c>
      <c r="F24" s="15">
        <f t="shared" si="4"/>
        <v>0</v>
      </c>
      <c r="H24">
        <v>0.5</v>
      </c>
      <c r="I24">
        <v>0.25</v>
      </c>
      <c r="J24">
        <v>0</v>
      </c>
      <c r="K24">
        <v>0</v>
      </c>
      <c r="L24" s="13">
        <v>0</v>
      </c>
      <c r="M24" s="22">
        <f t="shared" si="3"/>
        <v>0</v>
      </c>
    </row>
    <row r="25" spans="1:13" ht="15.75" thickBot="1" x14ac:dyDescent="0.3">
      <c r="A25" s="2"/>
      <c r="B25" s="5"/>
      <c r="C25" s="5"/>
      <c r="D25" s="6">
        <f t="shared" si="5"/>
        <v>0</v>
      </c>
      <c r="E25" s="7">
        <v>0</v>
      </c>
      <c r="F25" s="15">
        <f t="shared" si="4"/>
        <v>0</v>
      </c>
      <c r="H25">
        <v>0.5</v>
      </c>
      <c r="I25">
        <v>0.25</v>
      </c>
      <c r="J25">
        <v>0</v>
      </c>
      <c r="K25">
        <v>0</v>
      </c>
      <c r="L25" s="13">
        <v>0</v>
      </c>
      <c r="M25" s="22">
        <f t="shared" si="3"/>
        <v>0</v>
      </c>
    </row>
    <row r="26" spans="1:13" ht="15.75" thickBot="1" x14ac:dyDescent="0.3">
      <c r="A26" s="2"/>
      <c r="B26" s="5"/>
      <c r="C26" s="5"/>
      <c r="D26" s="6">
        <f t="shared" si="5"/>
        <v>0</v>
      </c>
      <c r="E26" s="7">
        <v>0</v>
      </c>
      <c r="F26" s="15">
        <f t="shared" si="4"/>
        <v>0</v>
      </c>
      <c r="H26">
        <v>0.5</v>
      </c>
      <c r="I26">
        <v>0.25</v>
      </c>
      <c r="J26">
        <v>0</v>
      </c>
      <c r="K26">
        <v>0</v>
      </c>
      <c r="L26" s="13">
        <v>0</v>
      </c>
      <c r="M26" s="22">
        <f t="shared" si="3"/>
        <v>0</v>
      </c>
    </row>
    <row r="27" spans="1:13" ht="15.75" thickBot="1" x14ac:dyDescent="0.3">
      <c r="A27" s="2"/>
      <c r="B27" s="5"/>
      <c r="C27" s="5"/>
      <c r="D27" s="6">
        <f t="shared" si="5"/>
        <v>0</v>
      </c>
      <c r="E27" s="7">
        <v>0</v>
      </c>
      <c r="F27" s="15">
        <f t="shared" si="4"/>
        <v>0</v>
      </c>
      <c r="H27">
        <v>0.5</v>
      </c>
      <c r="I27">
        <v>0.25</v>
      </c>
      <c r="J27">
        <v>0</v>
      </c>
      <c r="K27">
        <v>0</v>
      </c>
      <c r="L27" s="13">
        <v>0</v>
      </c>
      <c r="M27" s="22">
        <f t="shared" si="3"/>
        <v>0</v>
      </c>
    </row>
    <row r="28" spans="1:13" ht="15.75" thickBot="1" x14ac:dyDescent="0.3">
      <c r="A28" s="2"/>
      <c r="B28" s="5"/>
      <c r="C28" s="5"/>
      <c r="D28" s="6">
        <f t="shared" si="5"/>
        <v>0</v>
      </c>
      <c r="E28" s="7">
        <v>0</v>
      </c>
      <c r="F28" s="15">
        <f t="shared" si="4"/>
        <v>0</v>
      </c>
      <c r="H28">
        <v>0.5</v>
      </c>
      <c r="I28">
        <v>0.25</v>
      </c>
      <c r="J28">
        <v>0</v>
      </c>
      <c r="K28">
        <v>0</v>
      </c>
      <c r="L28" s="13">
        <v>0</v>
      </c>
      <c r="M28" s="22">
        <f t="shared" si="3"/>
        <v>0</v>
      </c>
    </row>
    <row r="29" spans="1:13" ht="15.75" thickBot="1" x14ac:dyDescent="0.3">
      <c r="A29" s="2"/>
      <c r="B29" s="5"/>
      <c r="C29" s="5"/>
      <c r="D29" s="6">
        <f t="shared" si="5"/>
        <v>0</v>
      </c>
      <c r="E29" s="7">
        <v>0</v>
      </c>
      <c r="F29" s="15">
        <f t="shared" si="4"/>
        <v>0</v>
      </c>
      <c r="H29">
        <v>0.5</v>
      </c>
      <c r="I29">
        <v>0.25</v>
      </c>
      <c r="J29">
        <v>0</v>
      </c>
      <c r="K29">
        <v>0</v>
      </c>
      <c r="L29" s="13">
        <v>0</v>
      </c>
      <c r="M29" s="22">
        <f t="shared" si="3"/>
        <v>0</v>
      </c>
    </row>
    <row r="30" spans="1:13" ht="15.75" thickBot="1" x14ac:dyDescent="0.3">
      <c r="A30" s="2"/>
      <c r="B30" s="5"/>
      <c r="C30" s="5"/>
      <c r="D30" s="6">
        <f t="shared" si="5"/>
        <v>0</v>
      </c>
      <c r="E30" s="7">
        <v>0</v>
      </c>
      <c r="F30" s="15">
        <f t="shared" si="4"/>
        <v>0</v>
      </c>
      <c r="H30">
        <v>0.5</v>
      </c>
      <c r="I30">
        <v>0.25</v>
      </c>
      <c r="J30">
        <v>0</v>
      </c>
      <c r="K30">
        <v>0</v>
      </c>
      <c r="L30" s="13">
        <v>0</v>
      </c>
      <c r="M30" s="22">
        <f t="shared" si="3"/>
        <v>0</v>
      </c>
    </row>
    <row r="31" spans="1:13" ht="15.75" thickBot="1" x14ac:dyDescent="0.3">
      <c r="A31" s="2"/>
      <c r="B31" s="5"/>
      <c r="C31" s="5"/>
      <c r="D31" s="6">
        <f t="shared" si="5"/>
        <v>0</v>
      </c>
      <c r="E31" s="7">
        <v>0</v>
      </c>
      <c r="F31" s="15">
        <f t="shared" si="4"/>
        <v>0</v>
      </c>
      <c r="H31">
        <v>0.5</v>
      </c>
      <c r="I31">
        <v>0.25</v>
      </c>
      <c r="J31">
        <v>0</v>
      </c>
      <c r="K31">
        <v>0</v>
      </c>
      <c r="L31" s="13">
        <v>0</v>
      </c>
      <c r="M31" s="22">
        <f t="shared" si="3"/>
        <v>0</v>
      </c>
    </row>
    <row r="32" spans="1:13" ht="15.75" thickBot="1" x14ac:dyDescent="0.3">
      <c r="A32" s="2"/>
      <c r="B32" s="5"/>
      <c r="C32" s="5"/>
      <c r="D32" s="6">
        <f t="shared" si="5"/>
        <v>0</v>
      </c>
      <c r="E32" s="7">
        <v>0</v>
      </c>
      <c r="F32" s="15">
        <f t="shared" si="4"/>
        <v>0</v>
      </c>
      <c r="H32">
        <v>0.5</v>
      </c>
      <c r="I32">
        <v>0.25</v>
      </c>
      <c r="J32">
        <v>0</v>
      </c>
      <c r="K32">
        <v>0</v>
      </c>
      <c r="L32" s="13">
        <v>0</v>
      </c>
      <c r="M32" s="22">
        <f t="shared" si="3"/>
        <v>0</v>
      </c>
    </row>
    <row r="33" spans="1:13" ht="15.75" thickBot="1" x14ac:dyDescent="0.3">
      <c r="A33" s="2"/>
      <c r="B33" s="5"/>
      <c r="C33" s="5"/>
      <c r="D33" s="6">
        <f t="shared" si="5"/>
        <v>0</v>
      </c>
      <c r="E33" s="7">
        <v>0</v>
      </c>
      <c r="F33" s="15">
        <f t="shared" si="4"/>
        <v>0</v>
      </c>
      <c r="H33">
        <v>0.5</v>
      </c>
      <c r="I33">
        <v>0.25</v>
      </c>
      <c r="J33">
        <v>0</v>
      </c>
      <c r="K33">
        <v>0</v>
      </c>
      <c r="L33" s="13">
        <v>0</v>
      </c>
      <c r="M33" s="22">
        <f t="shared" si="3"/>
        <v>0</v>
      </c>
    </row>
    <row r="34" spans="1:13" ht="15.75" thickBot="1" x14ac:dyDescent="0.3">
      <c r="A34" s="2"/>
      <c r="B34" s="5"/>
      <c r="C34" s="5"/>
      <c r="D34" s="6">
        <f t="shared" si="5"/>
        <v>0</v>
      </c>
      <c r="E34" s="7">
        <v>0</v>
      </c>
      <c r="F34" s="15">
        <f t="shared" si="4"/>
        <v>0</v>
      </c>
      <c r="H34">
        <v>0.5</v>
      </c>
      <c r="I34">
        <v>0.25</v>
      </c>
      <c r="J34">
        <v>0</v>
      </c>
      <c r="K34">
        <v>0</v>
      </c>
      <c r="L34" s="13">
        <v>0</v>
      </c>
      <c r="M34" s="22">
        <f t="shared" si="3"/>
        <v>0</v>
      </c>
    </row>
    <row r="35" spans="1:13" ht="15.75" thickBot="1" x14ac:dyDescent="0.3">
      <c r="A35" s="2"/>
      <c r="B35" s="8"/>
      <c r="C35" s="8"/>
      <c r="D35" s="6">
        <f t="shared" si="5"/>
        <v>0</v>
      </c>
      <c r="E35" s="7">
        <v>0</v>
      </c>
      <c r="F35" s="15">
        <f t="shared" si="4"/>
        <v>0</v>
      </c>
      <c r="H35">
        <v>0.5</v>
      </c>
      <c r="I35">
        <v>0.25</v>
      </c>
      <c r="J35">
        <v>0</v>
      </c>
      <c r="K35">
        <v>0</v>
      </c>
      <c r="L35" s="13">
        <v>0</v>
      </c>
      <c r="M35" s="22">
        <f t="shared" si="3"/>
        <v>0</v>
      </c>
    </row>
  </sheetData>
  <mergeCells count="6">
    <mergeCell ref="J3:L3"/>
    <mergeCell ref="A3:A4"/>
    <mergeCell ref="B3:C3"/>
    <mergeCell ref="D3:D4"/>
    <mergeCell ref="E3:E4"/>
    <mergeCell ref="F3:F4"/>
  </mergeCells>
  <phoneticPr fontId="2" type="noConversion"/>
  <dataValidations count="1">
    <dataValidation allowBlank="1" showInputMessage="1" showErrorMessage="1" promptTitle="ПО к МИ" prompt="Выходные данные:_x000a_Масса нефтепродукта до и после отгрузки соответственно" sqref="B5:C35" xr:uid="{F39C992C-8E4E-4013-BBFA-8222D52D31B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ilgar</dc:creator>
  <cp:lastModifiedBy>Matveev</cp:lastModifiedBy>
  <dcterms:created xsi:type="dcterms:W3CDTF">2022-10-09T18:00:53Z</dcterms:created>
  <dcterms:modified xsi:type="dcterms:W3CDTF">2022-10-18T16:19:09Z</dcterms:modified>
</cp:coreProperties>
</file>