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525" windowWidth="21840" windowHeight="137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2" i="2"/>
  <c r="B3" i="1"/>
  <c r="B4" i="1"/>
  <c r="B5" i="1"/>
  <c r="B6" i="1"/>
  <c r="B7" i="1"/>
  <c r="B8" i="1"/>
  <c r="B9" i="1"/>
  <c r="B10" i="1"/>
  <c r="B11" i="1"/>
  <c r="B12" i="1"/>
  <c r="B2" i="1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<sst xmlns="http://schemas.openxmlformats.org/spreadsheetml/2006/main" count="43" uniqueCount="40">
  <si>
    <t>pple </t>
  </si>
  <si>
    <t>Air Pods 2  8400</t>
  </si>
  <si>
    <t>Air Pods Pro MagSafe 2  15900</t>
  </si>
  <si>
    <t>Air Pods Max black  42300</t>
  </si>
  <si>
    <t>Air Pods Max silver  41900</t>
  </si>
  <si>
    <t>Air Pods Max green  41400</t>
  </si>
  <si>
    <t>Air Pods Max blue  41400</t>
  </si>
  <si>
    <t>Pencil 2  8200</t>
  </si>
  <si>
    <t>USB-C 20w 1900</t>
  </si>
  <si>
    <t>Air Pods 2</t>
  </si>
  <si>
    <t>Air Pods Pro MagSafe 2</t>
  </si>
  <si>
    <t>Air Pods Max black</t>
  </si>
  <si>
    <t>Air Pods Max silver </t>
  </si>
  <si>
    <t>Air Pods Max green</t>
  </si>
  <si>
    <t>Air Pods Max blue</t>
  </si>
  <si>
    <t>Pencil 2</t>
  </si>
  <si>
    <t>USB-C 20w</t>
  </si>
  <si>
    <t>Наушники Air Pods 2</t>
  </si>
  <si>
    <t>Наушники Air Pods Pro MagSafe 2</t>
  </si>
  <si>
    <t>Наушники Air Pods Max black</t>
  </si>
  <si>
    <t>Наушники Air Pods Max silver </t>
  </si>
  <si>
    <t>Наушники Air Pods Max green</t>
  </si>
  <si>
    <t>Наушники Air Pods Max blue</t>
  </si>
  <si>
    <t>Стилус Pencil 2</t>
  </si>
  <si>
    <t>Зарядное устройство USB-C 20w</t>
  </si>
  <si>
    <t>Наименование</t>
  </si>
  <si>
    <t>Сокращенное наименование</t>
  </si>
  <si>
    <t>Цена закупки</t>
  </si>
  <si>
    <t>Цена розница</t>
  </si>
  <si>
    <t>Кол-во</t>
  </si>
  <si>
    <t>Цена</t>
  </si>
  <si>
    <t xml:space="preserve">Уже пробовал различными автоматами вычленить сумму но из-за разности стоимости некоторые цены некорректно вычленяются </t>
  </si>
  <si>
    <t>Пробовал разбить текст по столбцам,но к сожалению не смог сделать, нужно отобразить цены в соседней колонке</t>
  </si>
  <si>
    <t xml:space="preserve">Смартфон Iphone 11 128Gb Green </t>
  </si>
  <si>
    <t>11 128 green</t>
  </si>
  <si>
    <t xml:space="preserve">Смартфон Iphone 14 256Gb Blue </t>
  </si>
  <si>
    <t xml:space="preserve">Смартфон Iphone 14 256Gb Red </t>
  </si>
  <si>
    <t>14 256 Blue</t>
  </si>
  <si>
    <t>14 256 Red</t>
  </si>
  <si>
    <t>Дело такое, коллега присылает постоянно список техники в формате телеграмма, просто списком , и мне каждый раз нужно в ручную его заносить в иной список вот только присылаемый список отличается от настоящего тем, что он сокращенный , он виден на этом листе, а оригинальный список более информативный, отсюда просьба в помощи, возможно ли сделать так, чтобы впервую очередь разделить существующий список на название модели и стоимость, а в последствие на листе 2 найти этот самый аппаратподставить под расширенное значение и проставить стоимость товара уже в новом списке? заранее благодарен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</si>
</sst>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Calibri"/>
      <family val="2"/>
      <charset val="204"/>
      <scheme val="minor"/>
    </font>
    <font>
      <sz val="13"/>
      <color theme="1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3" fontId="0" fillId="0" borderId="0" xfId="0" applyNumberFormat="1"/>
    <xf numFmtId="0" fontId="0" fillId="0" borderId="0" xfId="0" applyAlignment="1">
      <alignment horizontal="justify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D2" sqref="D2"/>
    </sheetView>
  </sheetViews>
  <sheetFormatPr defaultColWidth="11" defaultRowHeight="15.75"/>
  <cols>
    <col min="1" max="1" width="32.375" bestFit="1" customWidth="1"/>
    <col min="2" max="2" width="20.75" customWidth="1"/>
  </cols>
  <sheetData>
    <row r="1" spans="1:3" ht="16.5">
      <c r="A1" s="1" t="s">
        <v>0</v>
      </c>
      <c r="C1" t="s">
        <v>30</v>
      </c>
    </row>
    <row r="2" spans="1:3" ht="16.5">
      <c r="A2" s="1" t="s">
        <v>1</v>
      </c>
      <c r="B2" t="str">
        <f>TRIM(SUBSTITUTE(LEFT(A2,LEN(A2)-IF(C2,LEN(C2)+1,)),CHAR(160),))</f>
        <v>Air Pods 2</v>
      </c>
      <c r="C2">
        <f>IFERROR(--RIGHTB(SUBSTITUTE(SUBSTITUTE(A2,CHAR(160)," ")," ","       "),7),0)</f>
        <v>8400</v>
      </c>
    </row>
    <row r="3" spans="1:3" ht="16.5">
      <c r="A3" s="1" t="s">
        <v>2</v>
      </c>
      <c r="B3" t="str">
        <f t="shared" ref="B3:B12" si="0">TRIM(SUBSTITUTE(LEFT(A3,LEN(A3)-IF(C3,LEN(C3)+1,)),CHAR(160),))</f>
        <v>Air Pods Pro MagSafe 2</v>
      </c>
      <c r="C3">
        <f t="shared" ref="C3:C12" si="1">IFERROR(--RIGHTB(SUBSTITUTE(SUBSTITUTE(A3,CHAR(160)," ")," ","       "),7),0)</f>
        <v>15900</v>
      </c>
    </row>
    <row r="4" spans="1:3" ht="16.5">
      <c r="A4" s="1" t="s">
        <v>3</v>
      </c>
      <c r="B4" t="str">
        <f t="shared" si="0"/>
        <v>Air Pods Max black</v>
      </c>
      <c r="C4">
        <f t="shared" si="1"/>
        <v>42300</v>
      </c>
    </row>
    <row r="5" spans="1:3" ht="16.5">
      <c r="A5" s="1" t="s">
        <v>4</v>
      </c>
      <c r="B5" t="str">
        <f t="shared" si="0"/>
        <v>Air Pods Max silver</v>
      </c>
      <c r="C5">
        <f t="shared" si="1"/>
        <v>41900</v>
      </c>
    </row>
    <row r="6" spans="1:3" ht="16.5">
      <c r="A6" s="1" t="s">
        <v>5</v>
      </c>
      <c r="B6" t="str">
        <f t="shared" si="0"/>
        <v>Air Pods Max green</v>
      </c>
      <c r="C6">
        <f t="shared" si="1"/>
        <v>41400</v>
      </c>
    </row>
    <row r="7" spans="1:3" ht="16.5">
      <c r="A7" s="1" t="s">
        <v>6</v>
      </c>
      <c r="B7" t="str">
        <f t="shared" si="0"/>
        <v>Air Pods Max blue</v>
      </c>
      <c r="C7">
        <f t="shared" si="1"/>
        <v>41400</v>
      </c>
    </row>
    <row r="8" spans="1:3" ht="16.5">
      <c r="A8" s="1" t="s">
        <v>7</v>
      </c>
      <c r="B8" t="str">
        <f t="shared" si="0"/>
        <v>Pencil 2</v>
      </c>
      <c r="C8">
        <f t="shared" si="1"/>
        <v>8200</v>
      </c>
    </row>
    <row r="9" spans="1:3" ht="16.5">
      <c r="A9" s="1" t="s">
        <v>8</v>
      </c>
      <c r="B9" t="str">
        <f t="shared" si="0"/>
        <v>USB-C 20w</v>
      </c>
      <c r="C9">
        <f t="shared" si="1"/>
        <v>1900</v>
      </c>
    </row>
    <row r="10" spans="1:3">
      <c r="A10" s="3" t="s">
        <v>34</v>
      </c>
      <c r="B10" t="str">
        <f t="shared" si="0"/>
        <v>11 128 green</v>
      </c>
      <c r="C10">
        <f t="shared" si="1"/>
        <v>0</v>
      </c>
    </row>
    <row r="11" spans="1:3" ht="16.5">
      <c r="A11" s="1" t="s">
        <v>37</v>
      </c>
      <c r="B11" t="str">
        <f t="shared" si="0"/>
        <v>14 256 Blue</v>
      </c>
      <c r="C11">
        <f t="shared" si="1"/>
        <v>0</v>
      </c>
    </row>
    <row r="12" spans="1:3" ht="16.5">
      <c r="A12" s="1" t="s">
        <v>38</v>
      </c>
      <c r="B12" t="str">
        <f t="shared" si="0"/>
        <v>14 256 Red</v>
      </c>
      <c r="C12">
        <f t="shared" si="1"/>
        <v>0</v>
      </c>
    </row>
    <row r="13" spans="1:3" ht="16.5">
      <c r="A13" s="1"/>
    </row>
    <row r="16" spans="1:3">
      <c r="B16" t="s">
        <v>32</v>
      </c>
    </row>
    <row r="17" spans="2:13">
      <c r="B17" s="2" t="s">
        <v>31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20" spans="2:13">
      <c r="B20" s="4" t="s">
        <v>39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20:M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ColWidth="11" defaultRowHeight="15.75"/>
  <cols>
    <col min="1" max="1" width="43.5" customWidth="1"/>
    <col min="2" max="2" width="32.375" bestFit="1" customWidth="1"/>
    <col min="3" max="3" width="12.625" bestFit="1" customWidth="1"/>
    <col min="4" max="4" width="13" bestFit="1" customWidth="1"/>
  </cols>
  <sheetData>
    <row r="1" spans="1:5">
      <c r="A1" t="s">
        <v>25</v>
      </c>
      <c r="B1" t="s">
        <v>26</v>
      </c>
      <c r="C1" t="s">
        <v>27</v>
      </c>
      <c r="D1" t="s">
        <v>28</v>
      </c>
      <c r="E1" t="s">
        <v>29</v>
      </c>
    </row>
    <row r="2" spans="1:5" ht="16.5">
      <c r="A2" t="s">
        <v>17</v>
      </c>
      <c r="B2" s="1" t="s">
        <v>9</v>
      </c>
      <c r="C2">
        <f>VLOOKUP(TRIM(SUBSTITUTE(B2,CHAR(160),)),Лист1!B:C,2,)</f>
        <v>8400</v>
      </c>
    </row>
    <row r="3" spans="1:5" ht="16.5">
      <c r="A3" t="s">
        <v>18</v>
      </c>
      <c r="B3" s="1" t="s">
        <v>10</v>
      </c>
      <c r="C3">
        <f>VLOOKUP(TRIM(SUBSTITUTE(B3,CHAR(160),)),Лист1!B:C,2,)</f>
        <v>15900</v>
      </c>
    </row>
    <row r="4" spans="1:5" ht="16.5">
      <c r="A4" t="s">
        <v>19</v>
      </c>
      <c r="B4" s="1" t="s">
        <v>11</v>
      </c>
      <c r="C4">
        <f>VLOOKUP(TRIM(SUBSTITUTE(B4,CHAR(160),)),Лист1!B:C,2,)</f>
        <v>42300</v>
      </c>
    </row>
    <row r="5" spans="1:5" ht="16.5">
      <c r="A5" t="s">
        <v>20</v>
      </c>
      <c r="B5" s="1" t="s">
        <v>12</v>
      </c>
      <c r="C5">
        <f>VLOOKUP(TRIM(SUBSTITUTE(B5,CHAR(160),)),Лист1!B:C,2,)</f>
        <v>41900</v>
      </c>
    </row>
    <row r="6" spans="1:5" ht="16.5">
      <c r="A6" t="s">
        <v>21</v>
      </c>
      <c r="B6" s="1" t="s">
        <v>13</v>
      </c>
      <c r="C6">
        <f>VLOOKUP(TRIM(SUBSTITUTE(B6,CHAR(160),)),Лист1!B:C,2,)</f>
        <v>41400</v>
      </c>
    </row>
    <row r="7" spans="1:5" ht="16.5">
      <c r="A7" t="s">
        <v>22</v>
      </c>
      <c r="B7" s="1" t="s">
        <v>14</v>
      </c>
      <c r="C7">
        <f>VLOOKUP(TRIM(SUBSTITUTE(B7,CHAR(160),)),Лист1!B:C,2,)</f>
        <v>41400</v>
      </c>
    </row>
    <row r="8" spans="1:5" ht="16.5">
      <c r="A8" t="s">
        <v>23</v>
      </c>
      <c r="B8" s="1" t="s">
        <v>15</v>
      </c>
      <c r="C8">
        <f>VLOOKUP(TRIM(SUBSTITUTE(B8,CHAR(160),)),Лист1!B:C,2,)</f>
        <v>8200</v>
      </c>
    </row>
    <row r="9" spans="1:5" ht="16.5">
      <c r="A9" t="s">
        <v>24</v>
      </c>
      <c r="B9" s="1" t="s">
        <v>16</v>
      </c>
      <c r="C9">
        <f>VLOOKUP(TRIM(SUBSTITUTE(B9,CHAR(160),)),Лист1!B:C,2,)</f>
        <v>1900</v>
      </c>
    </row>
    <row r="10" spans="1:5">
      <c r="A10" t="s">
        <v>33</v>
      </c>
      <c r="B10" s="3" t="s">
        <v>34</v>
      </c>
      <c r="C10">
        <f>VLOOKUP(TRIM(SUBSTITUTE(B10,CHAR(160),)),Лист1!B:C,2,)</f>
        <v>0</v>
      </c>
    </row>
    <row r="11" spans="1:5" ht="16.5">
      <c r="A11" t="s">
        <v>35</v>
      </c>
      <c r="B11" s="1" t="s">
        <v>37</v>
      </c>
      <c r="C11">
        <f>VLOOKUP(TRIM(SUBSTITUTE(B11,CHAR(160),)),Лист1!B:C,2,)</f>
        <v>0</v>
      </c>
    </row>
    <row r="12" spans="1:5" ht="16.5">
      <c r="A12" t="s">
        <v>36</v>
      </c>
      <c r="B12" s="1" t="s">
        <v>38</v>
      </c>
      <c r="C12">
        <f>VLOOKUP(TRIM(SUBSTITUTE(B12,CHAR(160),)),Лист1!B:C,2,)</f>
        <v>0</v>
      </c>
    </row>
    <row r="22" spans="2:2" ht="16.5">
      <c r="B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 Zakharova</dc:creator>
  <cp:lastModifiedBy>Коля</cp:lastModifiedBy>
  <dcterms:created xsi:type="dcterms:W3CDTF">2022-11-04T02:31:34Z</dcterms:created>
  <dcterms:modified xsi:type="dcterms:W3CDTF">2022-11-05T05:48:25Z</dcterms:modified>
</cp:coreProperties>
</file>