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5" i="1" l="1"/>
  <c r="F4" i="1" l="1"/>
  <c r="F28" i="1" l="1"/>
  <c r="F29" i="1"/>
  <c r="F31" i="1"/>
  <c r="F32" i="1"/>
  <c r="F33" i="1"/>
  <c r="F34" i="1"/>
  <c r="F35" i="1"/>
  <c r="F36" i="1"/>
  <c r="F37" i="1"/>
  <c r="F38" i="1"/>
  <c r="F39" i="1"/>
  <c r="F40" i="1"/>
  <c r="F41" i="1"/>
  <c r="F42" i="1"/>
  <c r="F6" i="1"/>
  <c r="F7" i="1"/>
  <c r="F8" i="1"/>
  <c r="F9" i="1"/>
  <c r="F10" i="1"/>
  <c r="F11" i="1"/>
  <c r="F12" i="1"/>
  <c r="F13" i="1"/>
  <c r="F14" i="1"/>
  <c r="F15" i="1"/>
  <c r="F16" i="1"/>
  <c r="F17" i="1"/>
  <c r="H5" i="1" s="1"/>
  <c r="F18" i="1"/>
  <c r="F19" i="1"/>
  <c r="F20" i="1"/>
  <c r="F21" i="1"/>
  <c r="F22" i="1"/>
  <c r="F23" i="1"/>
  <c r="F24" i="1"/>
  <c r="F25" i="1"/>
  <c r="F26" i="1"/>
  <c r="F27" i="1"/>
  <c r="H15" i="1" l="1"/>
  <c r="H11" i="1"/>
  <c r="H40" i="1"/>
  <c r="F30" i="1"/>
  <c r="H30" i="1" s="1"/>
  <c r="H17" i="1"/>
  <c r="H13" i="1"/>
  <c r="H9" i="1"/>
  <c r="H7" i="1"/>
  <c r="H42" i="1"/>
  <c r="H38" i="1"/>
  <c r="H36" i="1"/>
  <c r="H34" i="1"/>
  <c r="H32" i="1"/>
  <c r="H29" i="1"/>
  <c r="H26" i="1"/>
  <c r="H24" i="1"/>
  <c r="H22" i="1"/>
  <c r="H20" i="1"/>
  <c r="H18" i="1"/>
  <c r="H16" i="1"/>
  <c r="H14" i="1"/>
  <c r="H12" i="1"/>
  <c r="H10" i="1"/>
  <c r="H8" i="1"/>
  <c r="H6" i="1"/>
  <c r="H41" i="1"/>
  <c r="H39" i="1"/>
  <c r="H37" i="1"/>
  <c r="H35" i="1"/>
  <c r="H33" i="1"/>
  <c r="H31" i="1"/>
  <c r="H28" i="1"/>
  <c r="H4" i="1"/>
  <c r="H21" i="1" l="1"/>
  <c r="H25" i="1"/>
  <c r="H19" i="1"/>
  <c r="H23" i="1"/>
  <c r="H27" i="1"/>
</calcChain>
</file>

<file path=xl/sharedStrings.xml><?xml version="1.0" encoding="utf-8"?>
<sst xmlns="http://schemas.openxmlformats.org/spreadsheetml/2006/main" count="22" uniqueCount="13">
  <si>
    <t>Расходы на оплату труда</t>
  </si>
  <si>
    <t>Обороты за Январь 22</t>
  </si>
  <si>
    <t>Обороты за Февраль 22</t>
  </si>
  <si>
    <t>Обороты за Март 22</t>
  </si>
  <si>
    <t>Обороты за Апрель 22</t>
  </si>
  <si>
    <t>Обороты за Май 22</t>
  </si>
  <si>
    <t>Обороты за Июнь 22</t>
  </si>
  <si>
    <t>Обороты за Июль 22</t>
  </si>
  <si>
    <t>Обороты за Август 22</t>
  </si>
  <si>
    <t>Обороты за Сентябрь 22</t>
  </si>
  <si>
    <t>Расходы на проведение мед. осмотра</t>
  </si>
  <si>
    <t>Расходы на страхование гражданской ответственности</t>
  </si>
  <si>
    <t>Сейчас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</si>
</sst>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</font>
    <font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/>
    <xf numFmtId="0" fontId="1" fillId="2" borderId="1" xfId="0" applyNumberFormat="1" applyFont="1" applyFill="1" applyBorder="1" applyAlignment="1">
      <alignment vertical="top"/>
    </xf>
    <xf numFmtId="4" fontId="1" fillId="2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vertical="top"/>
    </xf>
    <xf numFmtId="0" fontId="1" fillId="0" borderId="1" xfId="0" applyNumberFormat="1" applyFont="1" applyFill="1" applyBorder="1" applyAlignment="1">
      <alignment vertical="top"/>
    </xf>
    <xf numFmtId="4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0" fontId="0" fillId="0" borderId="1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F4" sqref="F4"/>
    </sheetView>
  </sheetViews>
  <sheetFormatPr defaultRowHeight="15" x14ac:dyDescent="0.25"/>
  <cols>
    <col min="1" max="3" width="17.140625" customWidth="1"/>
    <col min="6" max="6" width="21.85546875" customWidth="1"/>
    <col min="7" max="7" width="25" customWidth="1"/>
    <col min="8" max="8" width="17.28515625" customWidth="1"/>
  </cols>
  <sheetData>
    <row r="1" spans="1:8" s="1" customFormat="1" x14ac:dyDescent="0.25"/>
    <row r="2" spans="1:8" s="1" customFormat="1" x14ac:dyDescent="0.25">
      <c r="A2" s="1" t="s">
        <v>12</v>
      </c>
    </row>
    <row r="3" spans="1:8" s="1" customFormat="1" x14ac:dyDescent="0.25"/>
    <row r="4" spans="1:8" s="1" customFormat="1" ht="15" customHeight="1" x14ac:dyDescent="0.25">
      <c r="A4" s="2" t="s">
        <v>0</v>
      </c>
      <c r="B4" s="2"/>
      <c r="C4" s="3">
        <v>3011325.25</v>
      </c>
      <c r="F4" s="4" t="str">
        <f>A4</f>
        <v>Расходы на оплату труда</v>
      </c>
      <c r="G4" s="5"/>
      <c r="H4" s="6">
        <f>IFERROR(VLOOKUP(F4,INDEX(A:C,MATCH(INDEX(F:F,INT((ROW(F1)-1)/13)*13+4),A:A,),):INDEX(A:C,IFERROR(MATCH(INDEX(F:F,INT((ROW(F1)-1)/13)*13+17),A:A,)-1,9999),),3,),"")</f>
        <v>3011325.25</v>
      </c>
    </row>
    <row r="5" spans="1:8" s="1" customFormat="1" ht="15" customHeight="1" x14ac:dyDescent="0.25">
      <c r="A5" s="7" t="s">
        <v>1</v>
      </c>
      <c r="B5" s="7"/>
      <c r="C5" s="8">
        <v>425497.96</v>
      </c>
      <c r="F5" s="5" t="str">
        <f>IFERROR("Обороты за "&amp;CHOOSE(MOD(ROW(F2)-1,13),"Январь 22","Февраль 22","Март 22","Апрель 22","Май 22","Июнь 22","Июль 22","Август 22","Сентябрь 22","Октябрь 22","Ноябрь 22","Декабрь 22"),VLOOKUP("Расходы*",INDEX(A:A,MATCH(INDEX(F:F,INT((ROW(F2)-2)/13)*13+4),A:A,)+1):A$9999,1,))</f>
        <v>Обороты за Январь 22</v>
      </c>
      <c r="G5" s="5"/>
      <c r="H5" s="6">
        <f>IFERROR(VLOOKUP(F5,INDEX(A:C,MATCH(INDEX(F:F,INT((ROW(F2)-1)/13)*13+4),A:A,),):INDEX(A:C,IFERROR(MATCH(INDEX(F:F,INT((ROW(F2)-1)/13)*13+17),A:A,)-1,9999),),3,),"")</f>
        <v>425497.96</v>
      </c>
    </row>
    <row r="6" spans="1:8" s="1" customFormat="1" ht="15" customHeight="1" x14ac:dyDescent="0.25">
      <c r="A6" s="7" t="s">
        <v>2</v>
      </c>
      <c r="B6" s="7"/>
      <c r="C6" s="8">
        <v>331455.3</v>
      </c>
      <c r="F6" s="5" t="str">
        <f>IFERROR("Обороты за "&amp;CHOOSE(MOD(ROW(F3)-1,13),"Январь 22","Февраль 22","Март 22","Апрель 22","Май 22","Июнь 22","Июль 22","Август 22","Сентябрь 22","Октябрь 22","Ноябрь 22","Декабрь 22"),VLOOKUP("Расходы*",INDEX(A:A,MATCH(INDEX(F:F,INT((ROW(F3)-2)/13)*13+4),A:A,)+1):A$9999,1,))</f>
        <v>Обороты за Февраль 22</v>
      </c>
      <c r="G6" s="5"/>
      <c r="H6" s="6">
        <f>IFERROR(VLOOKUP(F6,INDEX(A:C,MATCH(INDEX(F:F,INT((ROW(F3)-1)/13)*13+4),A:A,),):INDEX(A:C,IFERROR(MATCH(INDEX(F:F,INT((ROW(F3)-1)/13)*13+17),A:A,)-1,9999),),3,),"")</f>
        <v>331455.3</v>
      </c>
    </row>
    <row r="7" spans="1:8" s="1" customFormat="1" ht="15" customHeight="1" x14ac:dyDescent="0.25">
      <c r="A7" s="7" t="s">
        <v>3</v>
      </c>
      <c r="B7" s="7"/>
      <c r="C7" s="8">
        <v>310746.42</v>
      </c>
      <c r="F7" s="5" t="str">
        <f>IFERROR("Обороты за "&amp;CHOOSE(MOD(ROW(F4)-1,13),"Январь 22","Февраль 22","Март 22","Апрель 22","Май 22","Июнь 22","Июль 22","Август 22","Сентябрь 22","Октябрь 22","Ноябрь 22","Декабрь 22"),VLOOKUP("Расходы*",INDEX(A:A,MATCH(INDEX(F:F,INT((ROW(F4)-2)/13)*13+4),A:A,)+1):A$9999,1,))</f>
        <v>Обороты за Март 22</v>
      </c>
      <c r="G7" s="5"/>
      <c r="H7" s="6">
        <f>IFERROR(VLOOKUP(F7,INDEX(A:C,MATCH(INDEX(F:F,INT((ROW(F4)-1)/13)*13+4),A:A,),):INDEX(A:C,IFERROR(MATCH(INDEX(F:F,INT((ROW(F4)-1)/13)*13+17),A:A,)-1,9999),),3,),"")</f>
        <v>310746.42</v>
      </c>
    </row>
    <row r="8" spans="1:8" s="1" customFormat="1" ht="15" customHeight="1" x14ac:dyDescent="0.25">
      <c r="A8" s="7" t="s">
        <v>4</v>
      </c>
      <c r="B8" s="7"/>
      <c r="C8" s="8">
        <v>258874.95</v>
      </c>
      <c r="F8" s="5" t="str">
        <f>IFERROR("Обороты за "&amp;CHOOSE(MOD(ROW(F5)-1,13),"Январь 22","Февраль 22","Март 22","Апрель 22","Май 22","Июнь 22","Июль 22","Август 22","Сентябрь 22","Октябрь 22","Ноябрь 22","Декабрь 22"),VLOOKUP("Расходы*",INDEX(A:A,MATCH(INDEX(F:F,INT((ROW(F5)-2)/13)*13+4),A:A,)+1):A$9999,1,))</f>
        <v>Обороты за Апрель 22</v>
      </c>
      <c r="G8" s="5"/>
      <c r="H8" s="6">
        <f>IFERROR(VLOOKUP(F8,INDEX(A:C,MATCH(INDEX(F:F,INT((ROW(F5)-1)/13)*13+4),A:A,),):INDEX(A:C,IFERROR(MATCH(INDEX(F:F,INT((ROW(F5)-1)/13)*13+17),A:A,)-1,9999),),3,),"")</f>
        <v>258874.95</v>
      </c>
    </row>
    <row r="9" spans="1:8" s="1" customFormat="1" ht="15" customHeight="1" x14ac:dyDescent="0.25">
      <c r="A9" s="7" t="s">
        <v>5</v>
      </c>
      <c r="B9" s="7"/>
      <c r="C9" s="8">
        <v>411522.84</v>
      </c>
      <c r="F9" s="5" t="str">
        <f>IFERROR("Обороты за "&amp;CHOOSE(MOD(ROW(F6)-1,13),"Январь 22","Февраль 22","Март 22","Апрель 22","Май 22","Июнь 22","Июль 22","Август 22","Сентябрь 22","Октябрь 22","Ноябрь 22","Декабрь 22"),VLOOKUP("Расходы*",INDEX(A:A,MATCH(INDEX(F:F,INT((ROW(F6)-2)/13)*13+4),A:A,)+1):A$9999,1,))</f>
        <v>Обороты за Май 22</v>
      </c>
      <c r="G9" s="5"/>
      <c r="H9" s="6">
        <f>IFERROR(VLOOKUP(F9,INDEX(A:C,MATCH(INDEX(F:F,INT((ROW(F6)-1)/13)*13+4),A:A,),):INDEX(A:C,IFERROR(MATCH(INDEX(F:F,INT((ROW(F6)-1)/13)*13+17),A:A,)-1,9999),),3,),"")</f>
        <v>411522.84</v>
      </c>
    </row>
    <row r="10" spans="1:8" s="1" customFormat="1" ht="15" customHeight="1" x14ac:dyDescent="0.25">
      <c r="A10" s="7" t="s">
        <v>6</v>
      </c>
      <c r="B10" s="7"/>
      <c r="C10" s="8">
        <v>363805.79</v>
      </c>
      <c r="F10" s="5" t="str">
        <f>IFERROR("Обороты за "&amp;CHOOSE(MOD(ROW(F7)-1,13),"Январь 22","Февраль 22","Март 22","Апрель 22","Май 22","Июнь 22","Июль 22","Август 22","Сентябрь 22","Октябрь 22","Ноябрь 22","Декабрь 22"),VLOOKUP("Расходы*",INDEX(A:A,MATCH(INDEX(F:F,INT((ROW(F7)-2)/13)*13+4),A:A,)+1):A$9999,1,))</f>
        <v>Обороты за Июнь 22</v>
      </c>
      <c r="G10" s="5"/>
      <c r="H10" s="6">
        <f>IFERROR(VLOOKUP(F10,INDEX(A:C,MATCH(INDEX(F:F,INT((ROW(F7)-1)/13)*13+4),A:A,),):INDEX(A:C,IFERROR(MATCH(INDEX(F:F,INT((ROW(F7)-1)/13)*13+17),A:A,)-1,9999),),3,),"")</f>
        <v>363805.79</v>
      </c>
    </row>
    <row r="11" spans="1:8" s="1" customFormat="1" ht="15" customHeight="1" x14ac:dyDescent="0.25">
      <c r="A11" s="7" t="s">
        <v>7</v>
      </c>
      <c r="B11" s="7"/>
      <c r="C11" s="8">
        <v>287359.59000000003</v>
      </c>
      <c r="F11" s="5" t="str">
        <f>IFERROR("Обороты за "&amp;CHOOSE(MOD(ROW(F8)-1,13),"Январь 22","Февраль 22","Март 22","Апрель 22","Май 22","Июнь 22","Июль 22","Август 22","Сентябрь 22","Октябрь 22","Ноябрь 22","Декабрь 22"),VLOOKUP("Расходы*",INDEX(A:A,MATCH(INDEX(F:F,INT((ROW(F8)-2)/13)*13+4),A:A,)+1):A$9999,1,))</f>
        <v>Обороты за Июль 22</v>
      </c>
      <c r="G11" s="5"/>
      <c r="H11" s="6">
        <f>IFERROR(VLOOKUP(F11,INDEX(A:C,MATCH(INDEX(F:F,INT((ROW(F8)-1)/13)*13+4),A:A,),):INDEX(A:C,IFERROR(MATCH(INDEX(F:F,INT((ROW(F8)-1)/13)*13+17),A:A,)-1,9999),),3,),"")</f>
        <v>287359.59000000003</v>
      </c>
    </row>
    <row r="12" spans="1:8" s="1" customFormat="1" ht="15" customHeight="1" x14ac:dyDescent="0.25">
      <c r="A12" s="7" t="s">
        <v>8</v>
      </c>
      <c r="B12" s="7"/>
      <c r="C12" s="8">
        <v>312645.55</v>
      </c>
      <c r="F12" s="5" t="str">
        <f>IFERROR("Обороты за "&amp;CHOOSE(MOD(ROW(F9)-1,13),"Январь 22","Февраль 22","Март 22","Апрель 22","Май 22","Июнь 22","Июль 22","Август 22","Сентябрь 22","Октябрь 22","Ноябрь 22","Декабрь 22"),VLOOKUP("Расходы*",INDEX(A:A,MATCH(INDEX(F:F,INT((ROW(F9)-2)/13)*13+4),A:A,)+1):A$9999,1,))</f>
        <v>Обороты за Август 22</v>
      </c>
      <c r="G12" s="5"/>
      <c r="H12" s="6">
        <f>IFERROR(VLOOKUP(F12,INDEX(A:C,MATCH(INDEX(F:F,INT((ROW(F9)-1)/13)*13+4),A:A,),):INDEX(A:C,IFERROR(MATCH(INDEX(F:F,INT((ROW(F9)-1)/13)*13+17),A:A,)-1,9999),),3,),"")</f>
        <v>312645.55</v>
      </c>
    </row>
    <row r="13" spans="1:8" s="1" customFormat="1" ht="15" customHeight="1" x14ac:dyDescent="0.25">
      <c r="A13" s="7" t="s">
        <v>9</v>
      </c>
      <c r="B13" s="7"/>
      <c r="C13" s="8">
        <v>309416.84999999998</v>
      </c>
      <c r="F13" s="5" t="str">
        <f>IFERROR("Обороты за "&amp;CHOOSE(MOD(ROW(F10)-1,13),"Январь 22","Февраль 22","Март 22","Апрель 22","Май 22","Июнь 22","Июль 22","Август 22","Сентябрь 22","Октябрь 22","Ноябрь 22","Декабрь 22"),VLOOKUP("Расходы*",INDEX(A:A,MATCH(INDEX(F:F,INT((ROW(F10)-2)/13)*13+4),A:A,)+1):A$9999,1,))</f>
        <v>Обороты за Сентябрь 22</v>
      </c>
      <c r="G13" s="5"/>
      <c r="H13" s="6">
        <f>IFERROR(VLOOKUP(F13,INDEX(A:C,MATCH(INDEX(F:F,INT((ROW(F10)-1)/13)*13+4),A:A,),):INDEX(A:C,IFERROR(MATCH(INDEX(F:F,INT((ROW(F10)-1)/13)*13+17),A:A,)-1,9999),),3,),"")</f>
        <v>309416.84999999998</v>
      </c>
    </row>
    <row r="14" spans="1:8" s="1" customFormat="1" ht="15" customHeight="1" x14ac:dyDescent="0.25">
      <c r="A14" s="2" t="s">
        <v>10</v>
      </c>
      <c r="B14" s="2"/>
      <c r="C14" s="3">
        <v>35360</v>
      </c>
      <c r="F14" s="5" t="str">
        <f>IFERROR("Обороты за "&amp;CHOOSE(MOD(ROW(F11)-1,13),"Январь 22","Февраль 22","Март 22","Апрель 22","Май 22","Июнь 22","Июль 22","Август 22","Сентябрь 22","Октябрь 22","Ноябрь 22","Декабрь 22"),VLOOKUP("Расходы*",INDEX(A:A,MATCH(INDEX(F:F,INT((ROW(F11)-2)/13)*13+4),A:A,)+1):A$9999,1,))</f>
        <v>Обороты за Октябрь 22</v>
      </c>
      <c r="G14" s="5"/>
      <c r="H14" s="6" t="str">
        <f>IFERROR(VLOOKUP(F14,INDEX(A:C,MATCH(INDEX(F:F,INT((ROW(F11)-1)/13)*13+4),A:A,),):INDEX(A:C,IFERROR(MATCH(INDEX(F:F,INT((ROW(F11)-1)/13)*13+17),A:A,)-1,9999),),3,),"")</f>
        <v/>
      </c>
    </row>
    <row r="15" spans="1:8" s="1" customFormat="1" ht="15" customHeight="1" x14ac:dyDescent="0.25">
      <c r="A15" s="7" t="s">
        <v>1</v>
      </c>
      <c r="B15" s="7"/>
      <c r="C15" s="8">
        <v>5265</v>
      </c>
      <c r="F15" s="5" t="str">
        <f>IFERROR("Обороты за "&amp;CHOOSE(MOD(ROW(F12)-1,13),"Январь 22","Февраль 22","Март 22","Апрель 22","Май 22","Июнь 22","Июль 22","Август 22","Сентябрь 22","Октябрь 22","Ноябрь 22","Декабрь 22"),VLOOKUP("Расходы*",INDEX(A:A,MATCH(INDEX(F:F,INT((ROW(F12)-2)/13)*13+4),A:A,)+1):A$9999,1,))</f>
        <v>Обороты за Ноябрь 22</v>
      </c>
      <c r="G15" s="5"/>
      <c r="H15" s="6" t="str">
        <f>IFERROR(VLOOKUP(F15,INDEX(A:C,MATCH(INDEX(F:F,INT((ROW(F12)-1)/13)*13+4),A:A,),):INDEX(A:C,IFERROR(MATCH(INDEX(F:F,INT((ROW(F12)-1)/13)*13+17),A:A,)-1,9999),),3,),"")</f>
        <v/>
      </c>
    </row>
    <row r="16" spans="1:8" s="1" customFormat="1" ht="15" customHeight="1" x14ac:dyDescent="0.25">
      <c r="A16" s="7" t="s">
        <v>2</v>
      </c>
      <c r="B16" s="7"/>
      <c r="C16" s="8">
        <v>4355</v>
      </c>
      <c r="F16" s="5" t="str">
        <f>IFERROR("Обороты за "&amp;CHOOSE(MOD(ROW(F13)-1,13),"Январь 22","Февраль 22","Март 22","Апрель 22","Май 22","Июнь 22","Июль 22","Август 22","Сентябрь 22","Октябрь 22","Ноябрь 22","Декабрь 22"),VLOOKUP("Расходы*",INDEX(A:A,MATCH(INDEX(F:F,INT((ROW(F13)-2)/13)*13+4),A:A,)+1):A$9999,1,))</f>
        <v>Обороты за Декабрь 22</v>
      </c>
      <c r="G16" s="5"/>
      <c r="H16" s="6" t="str">
        <f>IFERROR(VLOOKUP(F16,INDEX(A:C,MATCH(INDEX(F:F,INT((ROW(F13)-1)/13)*13+4),A:A,),):INDEX(A:C,IFERROR(MATCH(INDEX(F:F,INT((ROW(F13)-1)/13)*13+17),A:A,)-1,9999),),3,),"")</f>
        <v/>
      </c>
    </row>
    <row r="17" spans="1:8" s="1" customFormat="1" ht="15" customHeight="1" x14ac:dyDescent="0.25">
      <c r="A17" s="7" t="s">
        <v>4</v>
      </c>
      <c r="B17" s="7"/>
      <c r="C17" s="8">
        <v>7605</v>
      </c>
      <c r="F17" s="5" t="str">
        <f>IFERROR("Обороты за "&amp;CHOOSE(MOD(ROW(F14)-1,13),"Январь 22","Февраль 22","Март 22","Апрель 22","Май 22","Июнь 22","Июль 22","Август 22","Сентябрь 22","Октябрь 22","Ноябрь 22","Декабрь 22"),VLOOKUP("Расходы*",INDEX(A:A,MATCH(INDEX(F:F,INT((ROW(F14)-2)/13)*13+4),A:A,)+1):A$9999,1,))</f>
        <v>Расходы на проведение мед. осмотра</v>
      </c>
      <c r="G17" s="5"/>
      <c r="H17" s="6">
        <f>IFERROR(VLOOKUP(F17,INDEX(A:C,MATCH(INDEX(F:F,INT((ROW(F14)-1)/13)*13+4),A:A,),):INDEX(A:C,IFERROR(MATCH(INDEX(F:F,INT((ROW(F14)-1)/13)*13+17),A:A,)-1,9999),),3,),"")</f>
        <v>35360</v>
      </c>
    </row>
    <row r="18" spans="1:8" s="1" customFormat="1" ht="15" customHeight="1" x14ac:dyDescent="0.25">
      <c r="A18" s="7" t="s">
        <v>5</v>
      </c>
      <c r="B18" s="7"/>
      <c r="C18" s="8">
        <v>3705</v>
      </c>
      <c r="F18" s="5" t="str">
        <f>IFERROR("Обороты за "&amp;CHOOSE(MOD(ROW(F15)-1,13),"Январь 22","Февраль 22","Март 22","Апрель 22","Май 22","Июнь 22","Июль 22","Август 22","Сентябрь 22","Октябрь 22","Ноябрь 22","Декабрь 22"),VLOOKUP("Расходы*",INDEX(A:A,MATCH(INDEX(F:F,INT((ROW(F15)-2)/13)*13+4),A:A,)+1):A$9999,1,))</f>
        <v>Обороты за Январь 22</v>
      </c>
      <c r="G18" s="5"/>
      <c r="H18" s="6">
        <f>IFERROR(VLOOKUP(F18,INDEX(A:C,MATCH(INDEX(F:F,INT((ROW(F15)-1)/13)*13+4),A:A,),):INDEX(A:C,IFERROR(MATCH(INDEX(F:F,INT((ROW(F15)-1)/13)*13+17),A:A,)-1,9999),),3,),"")</f>
        <v>5265</v>
      </c>
    </row>
    <row r="19" spans="1:8" s="1" customFormat="1" ht="15" customHeight="1" x14ac:dyDescent="0.25">
      <c r="A19" s="7" t="s">
        <v>6</v>
      </c>
      <c r="B19" s="7"/>
      <c r="C19" s="8">
        <v>3380</v>
      </c>
      <c r="F19" s="5" t="str">
        <f>IFERROR("Обороты за "&amp;CHOOSE(MOD(ROW(F16)-1,13),"Январь 22","Февраль 22","Март 22","Апрель 22","Май 22","Июнь 22","Июль 22","Август 22","Сентябрь 22","Октябрь 22","Ноябрь 22","Декабрь 22"),VLOOKUP("Расходы*",INDEX(A:A,MATCH(INDEX(F:F,INT((ROW(F16)-2)/13)*13+4),A:A,)+1):A$9999,1,))</f>
        <v>Обороты за Февраль 22</v>
      </c>
      <c r="G19" s="5"/>
      <c r="H19" s="6">
        <f>IFERROR(VLOOKUP(F19,INDEX(A:C,MATCH(INDEX(F:F,INT((ROW(F16)-1)/13)*13+4),A:A,),):INDEX(A:C,IFERROR(MATCH(INDEX(F:F,INT((ROW(F16)-1)/13)*13+17),A:A,)-1,9999),),3,),"")</f>
        <v>4355</v>
      </c>
    </row>
    <row r="20" spans="1:8" s="1" customFormat="1" ht="15" customHeight="1" x14ac:dyDescent="0.25">
      <c r="A20" s="7" t="s">
        <v>8</v>
      </c>
      <c r="B20" s="7"/>
      <c r="C20" s="8">
        <v>7345</v>
      </c>
      <c r="F20" s="5" t="str">
        <f>IFERROR("Обороты за "&amp;CHOOSE(MOD(ROW(F17)-1,13),"Январь 22","Февраль 22","Март 22","Апрель 22","Май 22","Июнь 22","Июль 22","Август 22","Сентябрь 22","Октябрь 22","Ноябрь 22","Декабрь 22"),VLOOKUP("Расходы*",INDEX(A:A,MATCH(INDEX(F:F,INT((ROW(F17)-2)/13)*13+4),A:A,)+1):A$9999,1,))</f>
        <v>Обороты за Март 22</v>
      </c>
      <c r="G20" s="5"/>
      <c r="H20" s="6" t="str">
        <f>IFERROR(VLOOKUP(F20,INDEX(A:C,MATCH(INDEX(F:F,INT((ROW(F17)-1)/13)*13+4),A:A,),):INDEX(A:C,IFERROR(MATCH(INDEX(F:F,INT((ROW(F17)-1)/13)*13+17),A:A,)-1,9999),),3,),"")</f>
        <v/>
      </c>
    </row>
    <row r="21" spans="1:8" s="1" customFormat="1" ht="15" customHeight="1" x14ac:dyDescent="0.25">
      <c r="A21" s="7" t="s">
        <v>9</v>
      </c>
      <c r="B21" s="7"/>
      <c r="C21" s="8">
        <v>3705</v>
      </c>
      <c r="F21" s="5" t="str">
        <f>IFERROR("Обороты за "&amp;CHOOSE(MOD(ROW(F18)-1,13),"Январь 22","Февраль 22","Март 22","Апрель 22","Май 22","Июнь 22","Июль 22","Август 22","Сентябрь 22","Октябрь 22","Ноябрь 22","Декабрь 22"),VLOOKUP("Расходы*",INDEX(A:A,MATCH(INDEX(F:F,INT((ROW(F18)-2)/13)*13+4),A:A,)+1):A$9999,1,))</f>
        <v>Обороты за Апрель 22</v>
      </c>
      <c r="G21" s="5"/>
      <c r="H21" s="6">
        <f>IFERROR(VLOOKUP(F21,INDEX(A:C,MATCH(INDEX(F:F,INT((ROW(F18)-1)/13)*13+4),A:A,),):INDEX(A:C,IFERROR(MATCH(INDEX(F:F,INT((ROW(F18)-1)/13)*13+17),A:A,)-1,9999),),3,),"")</f>
        <v>7605</v>
      </c>
    </row>
    <row r="22" spans="1:8" s="1" customFormat="1" ht="15" customHeight="1" x14ac:dyDescent="0.25">
      <c r="A22" s="2" t="s">
        <v>11</v>
      </c>
      <c r="B22" s="2"/>
      <c r="C22" s="3">
        <v>19437.41</v>
      </c>
      <c r="F22" s="5" t="str">
        <f>IFERROR("Обороты за "&amp;CHOOSE(MOD(ROW(F19)-1,13),"Январь 22","Февраль 22","Март 22","Апрель 22","Май 22","Июнь 22","Июль 22","Август 22","Сентябрь 22","Октябрь 22","Ноябрь 22","Декабрь 22"),VLOOKUP("Расходы*",INDEX(A:A,MATCH(INDEX(F:F,INT((ROW(F19)-2)/13)*13+4),A:A,)+1):A$9999,1,))</f>
        <v>Обороты за Май 22</v>
      </c>
      <c r="G22" s="5"/>
      <c r="H22" s="6">
        <f>IFERROR(VLOOKUP(F22,INDEX(A:C,MATCH(INDEX(F:F,INT((ROW(F19)-1)/13)*13+4),A:A,),):INDEX(A:C,IFERROR(MATCH(INDEX(F:F,INT((ROW(F19)-1)/13)*13+17),A:A,)-1,9999),),3,),"")</f>
        <v>3705</v>
      </c>
    </row>
    <row r="23" spans="1:8" s="1" customFormat="1" ht="15" customHeight="1" x14ac:dyDescent="0.25">
      <c r="A23" s="7" t="s">
        <v>4</v>
      </c>
      <c r="B23" s="7"/>
      <c r="C23" s="8">
        <v>10984.89</v>
      </c>
      <c r="F23" s="5" t="str">
        <f>IFERROR("Обороты за "&amp;CHOOSE(MOD(ROW(F20)-1,13),"Январь 22","Февраль 22","Март 22","Апрель 22","Май 22","Июнь 22","Июль 22","Август 22","Сентябрь 22","Октябрь 22","Ноябрь 22","Декабрь 22"),VLOOKUP("Расходы*",INDEX(A:A,MATCH(INDEX(F:F,INT((ROW(F20)-2)/13)*13+4),A:A,)+1):A$9999,1,))</f>
        <v>Обороты за Июнь 22</v>
      </c>
      <c r="G23" s="5"/>
      <c r="H23" s="6">
        <f>IFERROR(VLOOKUP(F23,INDEX(A:C,MATCH(INDEX(F:F,INT((ROW(F20)-1)/13)*13+4),A:A,),):INDEX(A:C,IFERROR(MATCH(INDEX(F:F,INT((ROW(F20)-1)/13)*13+17),A:A,)-1,9999),),3,),"")</f>
        <v>3380</v>
      </c>
    </row>
    <row r="24" spans="1:8" s="1" customFormat="1" ht="15" customHeight="1" x14ac:dyDescent="0.25">
      <c r="A24" s="7" t="s">
        <v>9</v>
      </c>
      <c r="B24" s="7"/>
      <c r="C24" s="8">
        <v>8452.52</v>
      </c>
      <c r="F24" s="5" t="str">
        <f>IFERROR("Обороты за "&amp;CHOOSE(MOD(ROW(F21)-1,13),"Январь 22","Февраль 22","Март 22","Апрель 22","Май 22","Июнь 22","Июль 22","Август 22","Сентябрь 22","Октябрь 22","Ноябрь 22","Декабрь 22"),VLOOKUP("Расходы*",INDEX(A:A,MATCH(INDEX(F:F,INT((ROW(F21)-2)/13)*13+4),A:A,)+1):A$9999,1,))</f>
        <v>Обороты за Июль 22</v>
      </c>
      <c r="G24" s="5"/>
      <c r="H24" s="6" t="str">
        <f>IFERROR(VLOOKUP(F24,INDEX(A:C,MATCH(INDEX(F:F,INT((ROW(F21)-1)/13)*13+4),A:A,),):INDEX(A:C,IFERROR(MATCH(INDEX(F:F,INT((ROW(F21)-1)/13)*13+17),A:A,)-1,9999),),3,),"")</f>
        <v/>
      </c>
    </row>
    <row r="25" spans="1:8" s="1" customFormat="1" x14ac:dyDescent="0.25">
      <c r="F25" s="5" t="str">
        <f>IFERROR("Обороты за "&amp;CHOOSE(MOD(ROW(F22)-1,13),"Январь 22","Февраль 22","Март 22","Апрель 22","Май 22","Июнь 22","Июль 22","Август 22","Сентябрь 22","Октябрь 22","Ноябрь 22","Декабрь 22"),VLOOKUP("Расходы*",INDEX(A:A,MATCH(INDEX(F:F,INT((ROW(F22)-2)/13)*13+4),A:A,)+1):A$9999,1,))</f>
        <v>Обороты за Август 22</v>
      </c>
      <c r="G25" s="5"/>
      <c r="H25" s="6">
        <f>IFERROR(VLOOKUP(F25,INDEX(A:C,MATCH(INDEX(F:F,INT((ROW(F22)-1)/13)*13+4),A:A,),):INDEX(A:C,IFERROR(MATCH(INDEX(F:F,INT((ROW(F22)-1)/13)*13+17),A:A,)-1,9999),),3,),"")</f>
        <v>7345</v>
      </c>
    </row>
    <row r="26" spans="1:8" s="1" customFormat="1" x14ac:dyDescent="0.25">
      <c r="F26" s="5" t="str">
        <f>IFERROR("Обороты за "&amp;CHOOSE(MOD(ROW(F23)-1,13),"Январь 22","Февраль 22","Март 22","Апрель 22","Май 22","Июнь 22","Июль 22","Август 22","Сентябрь 22","Октябрь 22","Ноябрь 22","Декабрь 22"),VLOOKUP("Расходы*",INDEX(A:A,MATCH(INDEX(F:F,INT((ROW(F23)-2)/13)*13+4),A:A,)+1):A$9999,1,))</f>
        <v>Обороты за Сентябрь 22</v>
      </c>
      <c r="G26" s="5"/>
      <c r="H26" s="6">
        <f>IFERROR(VLOOKUP(F26,INDEX(A:C,MATCH(INDEX(F:F,INT((ROW(F23)-1)/13)*13+4),A:A,),):INDEX(A:C,IFERROR(MATCH(INDEX(F:F,INT((ROW(F23)-1)/13)*13+17),A:A,)-1,9999),),3,),"")</f>
        <v>3705</v>
      </c>
    </row>
    <row r="27" spans="1:8" s="1" customFormat="1" x14ac:dyDescent="0.25">
      <c r="F27" s="5" t="str">
        <f>IFERROR("Обороты за "&amp;CHOOSE(MOD(ROW(F24)-1,13),"Январь 22","Февраль 22","Март 22","Апрель 22","Май 22","Июнь 22","Июль 22","Август 22","Сентябрь 22","Октябрь 22","Ноябрь 22","Декабрь 22"),VLOOKUP("Расходы*",INDEX(A:A,MATCH(INDEX(F:F,INT((ROW(F24)-2)/13)*13+4),A:A,)+1):A$9999,1,))</f>
        <v>Обороты за Октябрь 22</v>
      </c>
      <c r="G27" s="5"/>
      <c r="H27" s="6" t="str">
        <f>IFERROR(VLOOKUP(F27,INDEX(A:C,MATCH(INDEX(F:F,INT((ROW(F24)-1)/13)*13+4),A:A,),):INDEX(A:C,IFERROR(MATCH(INDEX(F:F,INT((ROW(F24)-1)/13)*13+17),A:A,)-1,9999),),3,),"")</f>
        <v/>
      </c>
    </row>
    <row r="28" spans="1:8" s="1" customFormat="1" x14ac:dyDescent="0.25">
      <c r="F28" s="5" t="str">
        <f>IFERROR("Обороты за "&amp;CHOOSE(MOD(ROW(F25)-1,13),"Январь 22","Февраль 22","Март 22","Апрель 22","Май 22","Июнь 22","Июль 22","Август 22","Сентябрь 22","Октябрь 22","Ноябрь 22","Декабрь 22"),VLOOKUP("Расходы*",INDEX(A:A,MATCH(INDEX(F:F,INT((ROW(F25)-2)/13)*13+4),A:A,)+1):A$9999,1,))</f>
        <v>Обороты за Ноябрь 22</v>
      </c>
      <c r="G28" s="5"/>
      <c r="H28" s="6" t="str">
        <f>IFERROR(VLOOKUP(F28,INDEX(A:C,MATCH(INDEX(F:F,INT((ROW(F25)-1)/13)*13+4),A:A,),):INDEX(A:C,IFERROR(MATCH(INDEX(F:F,INT((ROW(F25)-1)/13)*13+17),A:A,)-1,9999),),3,),"")</f>
        <v/>
      </c>
    </row>
    <row r="29" spans="1:8" s="1" customFormat="1" x14ac:dyDescent="0.25">
      <c r="F29" s="5" t="str">
        <f>IFERROR("Обороты за "&amp;CHOOSE(MOD(ROW(F26)-1,13),"Январь 22","Февраль 22","Март 22","Апрель 22","Май 22","Июнь 22","Июль 22","Август 22","Сентябрь 22","Октябрь 22","Ноябрь 22","Декабрь 22"),VLOOKUP("Расходы*",INDEX(A:A,MATCH(INDEX(F:F,INT((ROW(F26)-2)/13)*13+4),A:A,)+1):A$9999,1,))</f>
        <v>Обороты за Декабрь 22</v>
      </c>
      <c r="G29" s="5"/>
      <c r="H29" s="6" t="str">
        <f>IFERROR(VLOOKUP(F29,INDEX(A:C,MATCH(INDEX(F:F,INT((ROW(F26)-1)/13)*13+4),A:A,),):INDEX(A:C,IFERROR(MATCH(INDEX(F:F,INT((ROW(F26)-1)/13)*13+17),A:A,)-1,9999),),3,),"")</f>
        <v/>
      </c>
    </row>
    <row r="30" spans="1:8" s="1" customFormat="1" x14ac:dyDescent="0.25">
      <c r="F30" s="5" t="str">
        <f>IFERROR("Обороты за "&amp;CHOOSE(MOD(ROW(F27)-1,13),"Январь 22","Февраль 22","Март 22","Апрель 22","Май 22","Июнь 22","Июль 22","Август 22","Сентябрь 22","Октябрь 22","Ноябрь 22","Декабрь 22"),VLOOKUP("Расходы*",INDEX(A:A,MATCH(INDEX(F:F,INT((ROW(F27)-2)/13)*13+4),A:A,)+1):A$9999,1,))</f>
        <v>Расходы на страхование гражданской ответственности</v>
      </c>
      <c r="G30" s="5"/>
      <c r="H30" s="6">
        <f>IFERROR(VLOOKUP(F30,INDEX(A:C,MATCH(INDEX(F:F,INT((ROW(F27)-1)/13)*13+4),A:A,),):INDEX(A:C,IFERROR(MATCH(INDEX(F:F,INT((ROW(F27)-1)/13)*13+17),A:A,)-1,9999),),3,),"")</f>
        <v>19437.41</v>
      </c>
    </row>
    <row r="31" spans="1:8" s="1" customFormat="1" x14ac:dyDescent="0.25">
      <c r="F31" s="5" t="str">
        <f>IFERROR("Обороты за "&amp;CHOOSE(MOD(ROW(F28)-1,13),"Январь 22","Февраль 22","Март 22","Апрель 22","Май 22","Июнь 22","Июль 22","Август 22","Сентябрь 22","Октябрь 22","Ноябрь 22","Декабрь 22"),VLOOKUP("Расходы*",INDEX(A:A,MATCH(INDEX(F:F,INT((ROW(F28)-2)/13)*13+4),A:A,)+1):A$9999,1,))</f>
        <v>Обороты за Январь 22</v>
      </c>
      <c r="G31" s="5"/>
      <c r="H31" s="6" t="str">
        <f>IFERROR(VLOOKUP(F31,INDEX(A:C,MATCH(INDEX(F:F,INT((ROW(F28)-1)/13)*13+4),A:A,),):INDEX(A:C,IFERROR(MATCH(INDEX(F:F,INT((ROW(F28)-1)/13)*13+17),A:A,)-1,9999),),3,),"")</f>
        <v/>
      </c>
    </row>
    <row r="32" spans="1:8" s="1" customFormat="1" x14ac:dyDescent="0.25">
      <c r="F32" s="5" t="str">
        <f>IFERROR("Обороты за "&amp;CHOOSE(MOD(ROW(F29)-1,13),"Январь 22","Февраль 22","Март 22","Апрель 22","Май 22","Июнь 22","Июль 22","Август 22","Сентябрь 22","Октябрь 22","Ноябрь 22","Декабрь 22"),VLOOKUP("Расходы*",INDEX(A:A,MATCH(INDEX(F:F,INT((ROW(F29)-2)/13)*13+4),A:A,)+1):A$9999,1,))</f>
        <v>Обороты за Февраль 22</v>
      </c>
      <c r="G32" s="5"/>
      <c r="H32" s="6" t="str">
        <f>IFERROR(VLOOKUP(F32,INDEX(A:C,MATCH(INDEX(F:F,INT((ROW(F29)-1)/13)*13+4),A:A,),):INDEX(A:C,IFERROR(MATCH(INDEX(F:F,INT((ROW(F29)-1)/13)*13+17),A:A,)-1,9999),),3,),"")</f>
        <v/>
      </c>
    </row>
    <row r="33" spans="6:8" s="1" customFormat="1" x14ac:dyDescent="0.25">
      <c r="F33" s="5" t="str">
        <f>IFERROR("Обороты за "&amp;CHOOSE(MOD(ROW(F30)-1,13),"Январь 22","Февраль 22","Март 22","Апрель 22","Май 22","Июнь 22","Июль 22","Август 22","Сентябрь 22","Октябрь 22","Ноябрь 22","Декабрь 22"),VLOOKUP("Расходы*",INDEX(A:A,MATCH(INDEX(F:F,INT((ROW(F30)-2)/13)*13+4),A:A,)+1):A$9999,1,))</f>
        <v>Обороты за Март 22</v>
      </c>
      <c r="G33" s="5"/>
      <c r="H33" s="6" t="str">
        <f>IFERROR(VLOOKUP(F33,INDEX(A:C,MATCH(INDEX(F:F,INT((ROW(F30)-1)/13)*13+4),A:A,),):INDEX(A:C,IFERROR(MATCH(INDEX(F:F,INT((ROW(F30)-1)/13)*13+17),A:A,)-1,9999),),3,),"")</f>
        <v/>
      </c>
    </row>
    <row r="34" spans="6:8" s="1" customFormat="1" x14ac:dyDescent="0.25">
      <c r="F34" s="5" t="str">
        <f>IFERROR("Обороты за "&amp;CHOOSE(MOD(ROW(F31)-1,13),"Январь 22","Февраль 22","Март 22","Апрель 22","Май 22","Июнь 22","Июль 22","Август 22","Сентябрь 22","Октябрь 22","Ноябрь 22","Декабрь 22"),VLOOKUP("Расходы*",INDEX(A:A,MATCH(INDEX(F:F,INT((ROW(F31)-2)/13)*13+4),A:A,)+1):A$9999,1,))</f>
        <v>Обороты за Апрель 22</v>
      </c>
      <c r="G34" s="5"/>
      <c r="H34" s="6">
        <f>IFERROR(VLOOKUP(F34,INDEX(A:C,MATCH(INDEX(F:F,INT((ROW(F31)-1)/13)*13+4),A:A,),):INDEX(A:C,IFERROR(MATCH(INDEX(F:F,INT((ROW(F31)-1)/13)*13+17),A:A,)-1,9999),),3,),"")</f>
        <v>10984.89</v>
      </c>
    </row>
    <row r="35" spans="6:8" s="1" customFormat="1" x14ac:dyDescent="0.25">
      <c r="F35" s="5" t="str">
        <f>IFERROR("Обороты за "&amp;CHOOSE(MOD(ROW(F32)-1,13),"Январь 22","Февраль 22","Март 22","Апрель 22","Май 22","Июнь 22","Июль 22","Август 22","Сентябрь 22","Октябрь 22","Ноябрь 22","Декабрь 22"),VLOOKUP("Расходы*",INDEX(A:A,MATCH(INDEX(F:F,INT((ROW(F32)-2)/13)*13+4),A:A,)+1):A$9999,1,))</f>
        <v>Обороты за Май 22</v>
      </c>
      <c r="G35" s="5"/>
      <c r="H35" s="6" t="str">
        <f>IFERROR(VLOOKUP(F35,INDEX(A:C,MATCH(INDEX(F:F,INT((ROW(F32)-1)/13)*13+4),A:A,),):INDEX(A:C,IFERROR(MATCH(INDEX(F:F,INT((ROW(F32)-1)/13)*13+17),A:A,)-1,9999),),3,),"")</f>
        <v/>
      </c>
    </row>
    <row r="36" spans="6:8" s="1" customFormat="1" x14ac:dyDescent="0.25">
      <c r="F36" s="5" t="str">
        <f>IFERROR("Обороты за "&amp;CHOOSE(MOD(ROW(F33)-1,13),"Январь 22","Февраль 22","Март 22","Апрель 22","Май 22","Июнь 22","Июль 22","Август 22","Сентябрь 22","Октябрь 22","Ноябрь 22","Декабрь 22"),VLOOKUP("Расходы*",INDEX(A:A,MATCH(INDEX(F:F,INT((ROW(F33)-2)/13)*13+4),A:A,)+1):A$9999,1,))</f>
        <v>Обороты за Июнь 22</v>
      </c>
      <c r="G36" s="5"/>
      <c r="H36" s="6" t="str">
        <f>IFERROR(VLOOKUP(F36,INDEX(A:C,MATCH(INDEX(F:F,INT((ROW(F33)-1)/13)*13+4),A:A,),):INDEX(A:C,IFERROR(MATCH(INDEX(F:F,INT((ROW(F33)-1)/13)*13+17),A:A,)-1,9999),),3,),"")</f>
        <v/>
      </c>
    </row>
    <row r="37" spans="6:8" s="1" customFormat="1" x14ac:dyDescent="0.25">
      <c r="F37" s="5" t="str">
        <f>IFERROR("Обороты за "&amp;CHOOSE(MOD(ROW(F34)-1,13),"Январь 22","Февраль 22","Март 22","Апрель 22","Май 22","Июнь 22","Июль 22","Август 22","Сентябрь 22","Октябрь 22","Ноябрь 22","Декабрь 22"),VLOOKUP("Расходы*",INDEX(A:A,MATCH(INDEX(F:F,INT((ROW(F34)-2)/13)*13+4),A:A,)+1):A$9999,1,))</f>
        <v>Обороты за Июль 22</v>
      </c>
      <c r="G37" s="5"/>
      <c r="H37" s="6" t="str">
        <f>IFERROR(VLOOKUP(F37,INDEX(A:C,MATCH(INDEX(F:F,INT((ROW(F34)-1)/13)*13+4),A:A,),):INDEX(A:C,IFERROR(MATCH(INDEX(F:F,INT((ROW(F34)-1)/13)*13+17),A:A,)-1,9999),),3,),"")</f>
        <v/>
      </c>
    </row>
    <row r="38" spans="6:8" s="1" customFormat="1" x14ac:dyDescent="0.25">
      <c r="F38" s="5" t="str">
        <f>IFERROR("Обороты за "&amp;CHOOSE(MOD(ROW(F35)-1,13),"Январь 22","Февраль 22","Март 22","Апрель 22","Май 22","Июнь 22","Июль 22","Август 22","Сентябрь 22","Октябрь 22","Ноябрь 22","Декабрь 22"),VLOOKUP("Расходы*",INDEX(A:A,MATCH(INDEX(F:F,INT((ROW(F35)-2)/13)*13+4),A:A,)+1):A$9999,1,))</f>
        <v>Обороты за Август 22</v>
      </c>
      <c r="G38" s="5"/>
      <c r="H38" s="6" t="str">
        <f>IFERROR(VLOOKUP(F38,INDEX(A:C,MATCH(INDEX(F:F,INT((ROW(F35)-1)/13)*13+4),A:A,),):INDEX(A:C,IFERROR(MATCH(INDEX(F:F,INT((ROW(F35)-1)/13)*13+17),A:A,)-1,9999),),3,),"")</f>
        <v/>
      </c>
    </row>
    <row r="39" spans="6:8" s="1" customFormat="1" x14ac:dyDescent="0.25">
      <c r="F39" s="5" t="str">
        <f>IFERROR("Обороты за "&amp;CHOOSE(MOD(ROW(F36)-1,13),"Январь 22","Февраль 22","Март 22","Апрель 22","Май 22","Июнь 22","Июль 22","Август 22","Сентябрь 22","Октябрь 22","Ноябрь 22","Декабрь 22"),VLOOKUP("Расходы*",INDEX(A:A,MATCH(INDEX(F:F,INT((ROW(F36)-2)/13)*13+4),A:A,)+1):A$9999,1,))</f>
        <v>Обороты за Сентябрь 22</v>
      </c>
      <c r="G39" s="5"/>
      <c r="H39" s="6">
        <f>IFERROR(VLOOKUP(F39,INDEX(A:C,MATCH(INDEX(F:F,INT((ROW(F36)-1)/13)*13+4),A:A,),):INDEX(A:C,IFERROR(MATCH(INDEX(F:F,INT((ROW(F36)-1)/13)*13+17),A:A,)-1,9999),),3,),"")</f>
        <v>8452.52</v>
      </c>
    </row>
    <row r="40" spans="6:8" s="1" customFormat="1" x14ac:dyDescent="0.25">
      <c r="F40" s="5" t="str">
        <f>IFERROR("Обороты за "&amp;CHOOSE(MOD(ROW(F37)-1,13),"Январь 22","Февраль 22","Март 22","Апрель 22","Май 22","Июнь 22","Июль 22","Август 22","Сентябрь 22","Октябрь 22","Ноябрь 22","Декабрь 22"),VLOOKUP("Расходы*",INDEX(A:A,MATCH(INDEX(F:F,INT((ROW(F37)-2)/13)*13+4),A:A,)+1):A$9999,1,))</f>
        <v>Обороты за Октябрь 22</v>
      </c>
      <c r="G40" s="9"/>
      <c r="H40" s="6" t="str">
        <f>IFERROR(VLOOKUP(F40,INDEX(A:C,MATCH(INDEX(F:F,INT((ROW(F37)-1)/13)*13+4),A:A,),):INDEX(A:C,IFERROR(MATCH(INDEX(F:F,INT((ROW(F37)-1)/13)*13+17),A:A,)-1,9999),),3,),"")</f>
        <v/>
      </c>
    </row>
    <row r="41" spans="6:8" s="1" customFormat="1" x14ac:dyDescent="0.25">
      <c r="F41" s="5" t="str">
        <f>IFERROR("Обороты за "&amp;CHOOSE(MOD(ROW(F38)-1,13),"Январь 22","Февраль 22","Март 22","Апрель 22","Май 22","Июнь 22","Июль 22","Август 22","Сентябрь 22","Октябрь 22","Ноябрь 22","Декабрь 22"),VLOOKUP("Расходы*",INDEX(A:A,MATCH(INDEX(F:F,INT((ROW(F38)-2)/13)*13+4),A:A,)+1):A$9999,1,))</f>
        <v>Обороты за Ноябрь 22</v>
      </c>
      <c r="G41" s="9"/>
      <c r="H41" s="6" t="str">
        <f>IFERROR(VLOOKUP(F41,INDEX(A:C,MATCH(INDEX(F:F,INT((ROW(F38)-1)/13)*13+4),A:A,),):INDEX(A:C,IFERROR(MATCH(INDEX(F:F,INT((ROW(F38)-1)/13)*13+17),A:A,)-1,9999),),3,),"")</f>
        <v/>
      </c>
    </row>
    <row r="42" spans="6:8" s="1" customFormat="1" x14ac:dyDescent="0.25">
      <c r="F42" s="5" t="str">
        <f>IFERROR("Обороты за "&amp;CHOOSE(MOD(ROW(F39)-1,13),"Январь 22","Февраль 22","Март 22","Апрель 22","Май 22","Июнь 22","Июль 22","Август 22","Сентябрь 22","Октябрь 22","Ноябрь 22","Декабрь 22"),VLOOKUP("Расходы*",INDEX(A:A,MATCH(INDEX(F:F,INT((ROW(F39)-2)/13)*13+4),A:A,)+1):A$9999,1,))</f>
        <v>Обороты за Декабрь 22</v>
      </c>
      <c r="G42" s="9"/>
      <c r="H42" s="6" t="str">
        <f>IFERROR(VLOOKUP(F42,INDEX(A:C,MATCH(INDEX(F:F,INT((ROW(F39)-1)/13)*13+4),A:A,),):INDEX(A:C,IFERROR(MATCH(INDEX(F:F,INT((ROW(F39)-1)/13)*13+17),A:A,)-1,9999),),3,),"")</f>
        <v/>
      </c>
    </row>
    <row r="43" spans="6:8" s="1" customFormat="1" x14ac:dyDescent="0.25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2022-11-29T05:18:41Z</dcterms:modified>
</cp:coreProperties>
</file>