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155" activeTab="2"/>
  </bookViews>
  <sheets>
    <sheet name="сводная ведомость" sheetId="1" r:id="rId1"/>
    <sheet name="индивидуальная ведомост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E5" i="3" a="1"/>
  <c r="E5" i="3" s="1"/>
  <c r="E6" i="3" a="1"/>
  <c r="E6" i="3" s="1"/>
  <c r="E7" i="3" a="1"/>
  <c r="E7" i="3" s="1"/>
  <c r="E8" i="3" a="1"/>
  <c r="E8" i="3" s="1"/>
  <c r="E9" i="3" a="1"/>
  <c r="E9" i="3" s="1"/>
  <c r="E10" i="3" a="1"/>
  <c r="E10" i="3" s="1"/>
  <c r="E11" i="3" a="1"/>
  <c r="E11" i="3" s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E40" i="3" a="1"/>
  <c r="E40" i="3" s="1"/>
  <c r="E41" i="3" a="1"/>
  <c r="E41" i="3" s="1"/>
  <c r="E42" i="3" a="1"/>
  <c r="E42" i="3" s="1"/>
  <c r="E4" i="3" a="1"/>
  <c r="E4" i="3" s="1"/>
  <c r="D5" i="3" a="1"/>
  <c r="D5" i="3" s="1"/>
  <c r="D6" i="3" a="1"/>
  <c r="D6" i="3" s="1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" i="3" a="1"/>
  <c r="D4" i="3" s="1"/>
  <c r="AW5" i="1" l="1"/>
  <c r="AW4" i="1"/>
</calcChain>
</file>

<file path=xl/sharedStrings.xml><?xml version="1.0" encoding="utf-8"?>
<sst xmlns="http://schemas.openxmlformats.org/spreadsheetml/2006/main" count="344" uniqueCount="104">
  <si>
    <t>№</t>
  </si>
  <si>
    <t>ФИО</t>
  </si>
  <si>
    <t>средний балл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</si>
  <si>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</si>
  <si>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</si>
  <si>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</si>
  <si>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</si>
  <si>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</si>
  <si>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</si>
  <si>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</si>
  <si>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</si>
  <si>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</si>
  <si>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</si>
  <si>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</si>
  <si>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</si>
  <si>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</si>
  <si>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</si>
  <si>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</si>
  <si>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</si>
  <si>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</si>
  <si>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</si>
  <si>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</si>
  <si>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</si>
  <si>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</si>
  <si>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</si>
  <si>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</si>
  <si>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</si>
  <si>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</si>
  <si>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</si>
  <si>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</si>
  <si>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</si>
  <si>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</si>
  <si>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</si>
  <si>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</si>
  <si>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</si>
  <si>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</si>
  <si>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</si>
  <si>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</si>
  <si>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</si>
  <si>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</si>
  <si>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</si>
  <si>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</si>
  <si>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</si>
  <si>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</si>
  <si>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</si>
  <si>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</si>
  <si>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</si>
  <si>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</si>
  <si>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</si>
  <si>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</si>
  <si>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</si>
  <si>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</si>
  <si>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</si>
  <si>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</si>
  <si>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</si>
  <si>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</si>
  <si>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</si>
  <si>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</si>
  <si>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</si>
  <si>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</si>
  <si>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</si>
  <si>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</si>
  <si>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</si>
  <si>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</si>
  <si>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</si>
  <si>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</si>
  <si>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</si>
  <si>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</si>
  <si>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</si>
  <si>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</si>
  <si>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</si>
  <si>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</si>
  <si>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</si>
  <si>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</si>
  <si>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</si>
  <si>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</si>
  <si>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</si>
  <si>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</si>
  <si>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</si>
  <si>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</si>
  <si>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</si>
  <si>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</si>
  <si>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</si>
  <si>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</si>
  <si>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</si>
  <si>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</si>
  <si>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</si>
  <si>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</si>
  <si>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</si>
  <si>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</si>
  <si>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</si>
  <si>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</si>
  <si>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</si>
  <si>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</si>
  <si>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</si>
  <si>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</si>
  <si>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</si>
  <si>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</si>
  <si>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</si>
  <si>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</si>
  <si>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</si>
  <si>
    <t>Выполнение учебного плана</t>
  </si>
  <si>
    <t>1 сем.</t>
  </si>
  <si>
    <t>2 сем.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</si>
</sst>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5">
    <xf numFmtId="0" fontId="0" fillId="0" borderId="0" xfId="0"/>
    <xf numFmtId="0" fontId="4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12" fillId="2" borderId="2" xfId="1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/>
    </xf>
    <xf numFmtId="0" fontId="12" fillId="0" borderId="2" xfId="1" applyFont="1" applyFill="1" applyBorder="1" applyAlignment="1">
      <alignment horizontal="left" vertical="top" wrapText="1"/>
    </xf>
    <xf numFmtId="0" fontId="0" fillId="0" borderId="6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12" fillId="0" borderId="11" xfId="1" applyFont="1" applyFill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top"/>
    </xf>
    <xf numFmtId="0" fontId="0" fillId="3" borderId="6" xfId="0" applyFont="1" applyFill="1" applyBorder="1" applyAlignment="1">
      <alignment vertical="top"/>
    </xf>
    <xf numFmtId="0" fontId="4" fillId="0" borderId="7" xfId="1" applyFont="1" applyBorder="1" applyAlignment="1"/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14" fontId="2" fillId="0" borderId="12" xfId="1" applyNumberFormat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"/>
  <sheetViews>
    <sheetView topLeftCell="AN1" workbookViewId="0">
      <selection activeCell="J2" sqref="J2"/>
    </sheetView>
  </sheetViews>
  <sheetFormatPr defaultRowHeight="15" x14ac:dyDescent="0.25"/>
  <cols>
    <col min="3" max="3" width="3" bestFit="1" customWidth="1"/>
    <col min="6" max="40" width="15.5703125" customWidth="1"/>
    <col min="41" max="41" width="28.85546875" customWidth="1"/>
    <col min="42" max="42" width="25.28515625" customWidth="1"/>
    <col min="43" max="43" width="15.5703125" customWidth="1"/>
    <col min="44" max="44" width="30.28515625" customWidth="1"/>
    <col min="45" max="45" width="30.85546875" bestFit="1" customWidth="1"/>
    <col min="46" max="48" width="10.5703125" customWidth="1"/>
    <col min="49" max="49" width="3.85546875" bestFit="1" customWidth="1"/>
    <col min="50" max="50" width="8.140625" customWidth="1"/>
    <col min="51" max="51" width="3" bestFit="1" customWidth="1"/>
  </cols>
  <sheetData>
    <row r="1" spans="1:49" ht="31.5" customHeight="1" x14ac:dyDescent="0.25">
      <c r="A1" s="41" t="s">
        <v>0</v>
      </c>
      <c r="B1" s="35" t="s">
        <v>1</v>
      </c>
      <c r="C1" s="36"/>
      <c r="D1" s="37"/>
      <c r="E1" s="23">
        <v>156</v>
      </c>
      <c r="F1" s="23">
        <v>153</v>
      </c>
      <c r="G1" s="23">
        <v>234</v>
      </c>
      <c r="H1" s="23">
        <v>117</v>
      </c>
      <c r="I1" s="23">
        <v>70</v>
      </c>
      <c r="J1" s="23">
        <v>100</v>
      </c>
      <c r="K1" s="23">
        <v>39</v>
      </c>
      <c r="L1" s="23">
        <v>108</v>
      </c>
      <c r="M1" s="23">
        <v>155</v>
      </c>
      <c r="N1" s="23">
        <v>136</v>
      </c>
      <c r="O1" s="23">
        <v>136</v>
      </c>
      <c r="P1" s="23">
        <v>62</v>
      </c>
      <c r="Q1" s="23">
        <v>62</v>
      </c>
      <c r="R1" s="23">
        <v>160</v>
      </c>
      <c r="S1" s="23">
        <v>62</v>
      </c>
      <c r="T1" s="23">
        <v>244</v>
      </c>
      <c r="U1" s="23">
        <v>96</v>
      </c>
      <c r="V1" s="23">
        <v>94</v>
      </c>
      <c r="W1" s="23">
        <v>168</v>
      </c>
      <c r="X1" s="23">
        <v>144</v>
      </c>
      <c r="Y1" s="23">
        <v>93</v>
      </c>
      <c r="Z1" s="23">
        <v>63</v>
      </c>
      <c r="AA1" s="23">
        <v>159</v>
      </c>
      <c r="AB1" s="23">
        <v>246</v>
      </c>
      <c r="AC1" s="23">
        <v>63</v>
      </c>
      <c r="AD1" s="23">
        <v>126</v>
      </c>
      <c r="AE1" s="23">
        <v>63</v>
      </c>
      <c r="AF1" s="23">
        <v>95</v>
      </c>
      <c r="AG1" s="23">
        <v>126</v>
      </c>
      <c r="AH1" s="23">
        <v>63</v>
      </c>
      <c r="AI1" s="23">
        <v>95</v>
      </c>
      <c r="AJ1" s="23">
        <v>84</v>
      </c>
      <c r="AK1" s="23">
        <v>102</v>
      </c>
      <c r="AL1" s="23">
        <v>302</v>
      </c>
      <c r="AM1" s="23">
        <v>200</v>
      </c>
      <c r="AN1" s="23">
        <v>102</v>
      </c>
      <c r="AO1" s="23">
        <v>522</v>
      </c>
      <c r="AP1" s="23">
        <v>522</v>
      </c>
      <c r="AQ1" s="23">
        <v>20</v>
      </c>
      <c r="AR1" s="23">
        <v>20</v>
      </c>
      <c r="AS1" s="23">
        <v>36</v>
      </c>
      <c r="AT1" s="23">
        <v>36</v>
      </c>
      <c r="AU1" s="23">
        <v>72</v>
      </c>
      <c r="AV1" s="23">
        <v>144</v>
      </c>
      <c r="AW1" s="71" t="s">
        <v>2</v>
      </c>
    </row>
    <row r="2" spans="1:49" s="92" customFormat="1" ht="141.75" x14ac:dyDescent="0.25">
      <c r="A2" s="42"/>
      <c r="B2" s="38"/>
      <c r="C2" s="39"/>
      <c r="D2" s="40"/>
      <c r="E2" s="89" t="s">
        <v>3</v>
      </c>
      <c r="F2" s="89" t="s">
        <v>4</v>
      </c>
      <c r="G2" s="89" t="s">
        <v>5</v>
      </c>
      <c r="H2" s="89" t="s">
        <v>6</v>
      </c>
      <c r="I2" s="89" t="s">
        <v>7</v>
      </c>
      <c r="J2" s="89" t="s">
        <v>8</v>
      </c>
      <c r="K2" s="89" t="s">
        <v>9</v>
      </c>
      <c r="L2" s="89" t="s">
        <v>10</v>
      </c>
      <c r="M2" s="89" t="s">
        <v>11</v>
      </c>
      <c r="N2" s="89" t="s">
        <v>12</v>
      </c>
      <c r="O2" s="89" t="s">
        <v>13</v>
      </c>
      <c r="P2" s="90" t="s">
        <v>14</v>
      </c>
      <c r="Q2" s="90" t="s">
        <v>11</v>
      </c>
      <c r="R2" s="90" t="s">
        <v>12</v>
      </c>
      <c r="S2" s="90" t="s">
        <v>15</v>
      </c>
      <c r="T2" s="90" t="s">
        <v>6</v>
      </c>
      <c r="U2" s="90" t="s">
        <v>5</v>
      </c>
      <c r="V2" s="90" t="s">
        <v>8</v>
      </c>
      <c r="W2" s="90" t="s">
        <v>16</v>
      </c>
      <c r="X2" s="90" t="s">
        <v>17</v>
      </c>
      <c r="Y2" s="90" t="s">
        <v>18</v>
      </c>
      <c r="Z2" s="90" t="s">
        <v>19</v>
      </c>
      <c r="AA2" s="90" t="s">
        <v>20</v>
      </c>
      <c r="AB2" s="90" t="s">
        <v>21</v>
      </c>
      <c r="AC2" s="90" t="s">
        <v>22</v>
      </c>
      <c r="AD2" s="90" t="s">
        <v>23</v>
      </c>
      <c r="AE2" s="90" t="s">
        <v>24</v>
      </c>
      <c r="AF2" s="90" t="s">
        <v>25</v>
      </c>
      <c r="AG2" s="90" t="s">
        <v>26</v>
      </c>
      <c r="AH2" s="90" t="s">
        <v>27</v>
      </c>
      <c r="AI2" s="90" t="s">
        <v>28</v>
      </c>
      <c r="AJ2" s="90" t="s">
        <v>29</v>
      </c>
      <c r="AK2" s="90" t="s">
        <v>30</v>
      </c>
      <c r="AL2" s="90" t="s">
        <v>31</v>
      </c>
      <c r="AM2" s="90" t="s">
        <v>32</v>
      </c>
      <c r="AN2" s="90" t="s">
        <v>33</v>
      </c>
      <c r="AO2" s="90" t="s">
        <v>34</v>
      </c>
      <c r="AP2" s="90" t="s">
        <v>35</v>
      </c>
      <c r="AQ2" s="90" t="s">
        <v>36</v>
      </c>
      <c r="AR2" s="90" t="s">
        <v>37</v>
      </c>
      <c r="AS2" s="90" t="s">
        <v>38</v>
      </c>
      <c r="AT2" s="90" t="s">
        <v>39</v>
      </c>
      <c r="AU2" s="90" t="s">
        <v>40</v>
      </c>
      <c r="AV2" s="90" t="s">
        <v>41</v>
      </c>
      <c r="AW2" s="72"/>
    </row>
    <row r="3" spans="1:49" s="91" customFormat="1" ht="47.25" x14ac:dyDescent="0.25">
      <c r="A3" s="42"/>
      <c r="B3" s="86"/>
      <c r="C3" s="87"/>
      <c r="D3" s="88"/>
      <c r="E3" s="89" t="s">
        <v>102</v>
      </c>
      <c r="F3" s="89" t="s">
        <v>102</v>
      </c>
      <c r="G3" s="89" t="s">
        <v>102</v>
      </c>
      <c r="H3" s="89" t="s">
        <v>102</v>
      </c>
      <c r="I3" s="89" t="s">
        <v>102</v>
      </c>
      <c r="J3" s="89" t="s">
        <v>102</v>
      </c>
      <c r="K3" s="89" t="s">
        <v>102</v>
      </c>
      <c r="L3" s="89" t="s">
        <v>102</v>
      </c>
      <c r="M3" s="89" t="s">
        <v>102</v>
      </c>
      <c r="N3" s="89" t="s">
        <v>102</v>
      </c>
      <c r="O3" s="89" t="s">
        <v>102</v>
      </c>
      <c r="P3" s="89" t="s">
        <v>102</v>
      </c>
      <c r="Q3" s="89" t="s">
        <v>102</v>
      </c>
      <c r="R3" s="89" t="s">
        <v>103</v>
      </c>
      <c r="S3" s="89" t="s">
        <v>103</v>
      </c>
      <c r="T3" s="89" t="s">
        <v>103</v>
      </c>
      <c r="U3" s="89" t="s">
        <v>103</v>
      </c>
      <c r="V3" s="89" t="s">
        <v>103</v>
      </c>
      <c r="W3" s="89" t="s">
        <v>103</v>
      </c>
      <c r="X3" s="89" t="s">
        <v>103</v>
      </c>
      <c r="Y3" s="89" t="s">
        <v>103</v>
      </c>
      <c r="Z3" s="89" t="s">
        <v>103</v>
      </c>
      <c r="AA3" s="89" t="s">
        <v>103</v>
      </c>
      <c r="AB3" s="89" t="s">
        <v>103</v>
      </c>
      <c r="AC3" s="89" t="s">
        <v>103</v>
      </c>
      <c r="AD3" s="89" t="s">
        <v>103</v>
      </c>
      <c r="AE3" s="89" t="s">
        <v>103</v>
      </c>
      <c r="AF3" s="89" t="s">
        <v>103</v>
      </c>
      <c r="AG3" s="89" t="s">
        <v>103</v>
      </c>
      <c r="AH3" s="89" t="s">
        <v>103</v>
      </c>
      <c r="AI3" s="89" t="s">
        <v>103</v>
      </c>
      <c r="AJ3" s="89" t="s">
        <v>103</v>
      </c>
      <c r="AK3" s="89" t="s">
        <v>103</v>
      </c>
      <c r="AL3" s="89" t="s">
        <v>103</v>
      </c>
      <c r="AM3" s="89" t="s">
        <v>103</v>
      </c>
      <c r="AN3" s="89" t="s">
        <v>103</v>
      </c>
      <c r="AO3" s="89" t="s">
        <v>103</v>
      </c>
      <c r="AP3" s="89" t="s">
        <v>103</v>
      </c>
      <c r="AQ3" s="89" t="s">
        <v>103</v>
      </c>
      <c r="AR3" s="89" t="s">
        <v>103</v>
      </c>
      <c r="AS3" s="89" t="s">
        <v>103</v>
      </c>
      <c r="AT3" s="89" t="s">
        <v>103</v>
      </c>
      <c r="AU3" s="89" t="s">
        <v>103</v>
      </c>
      <c r="AV3" s="89" t="s">
        <v>103</v>
      </c>
      <c r="AW3" s="59"/>
    </row>
    <row r="4" spans="1:49" x14ac:dyDescent="0.25">
      <c r="A4" s="21">
        <v>1</v>
      </c>
      <c r="B4" s="32" t="s">
        <v>42</v>
      </c>
      <c r="C4" s="33"/>
      <c r="D4" s="34"/>
      <c r="E4" s="22">
        <v>5</v>
      </c>
      <c r="F4" s="22">
        <v>5</v>
      </c>
      <c r="G4" s="22">
        <v>5</v>
      </c>
      <c r="H4" s="22">
        <v>5</v>
      </c>
      <c r="I4" s="22">
        <v>5</v>
      </c>
      <c r="J4" s="22">
        <v>3</v>
      </c>
      <c r="K4" s="22">
        <v>5</v>
      </c>
      <c r="L4" s="22">
        <v>5</v>
      </c>
      <c r="M4" s="22">
        <v>4</v>
      </c>
      <c r="N4" s="22">
        <v>5</v>
      </c>
      <c r="O4" s="22">
        <v>5</v>
      </c>
      <c r="P4" s="22">
        <v>5</v>
      </c>
      <c r="Q4" s="22">
        <v>5</v>
      </c>
      <c r="R4" s="22">
        <v>3</v>
      </c>
      <c r="S4" s="22">
        <v>5</v>
      </c>
      <c r="T4" s="22">
        <v>5</v>
      </c>
      <c r="U4" s="22">
        <v>5</v>
      </c>
      <c r="V4" s="22">
        <v>5</v>
      </c>
      <c r="W4" s="22">
        <v>5</v>
      </c>
      <c r="X4" s="22">
        <v>4</v>
      </c>
      <c r="Y4" s="22">
        <v>5</v>
      </c>
      <c r="Z4" s="22">
        <v>5</v>
      </c>
      <c r="AA4" s="22">
        <v>5</v>
      </c>
      <c r="AB4" s="22">
        <v>5</v>
      </c>
      <c r="AC4" s="22">
        <v>4</v>
      </c>
      <c r="AD4" s="22">
        <v>3</v>
      </c>
      <c r="AE4" s="22">
        <v>3</v>
      </c>
      <c r="AF4" s="22">
        <v>3</v>
      </c>
      <c r="AG4" s="22">
        <v>3</v>
      </c>
      <c r="AH4" s="22">
        <v>3</v>
      </c>
      <c r="AI4" s="22">
        <v>3</v>
      </c>
      <c r="AJ4" s="22">
        <v>3</v>
      </c>
      <c r="AK4" s="22">
        <v>3</v>
      </c>
      <c r="AL4" s="22">
        <v>3</v>
      </c>
      <c r="AM4" s="22">
        <v>3</v>
      </c>
      <c r="AN4" s="22">
        <v>3</v>
      </c>
      <c r="AO4" s="22">
        <v>3</v>
      </c>
      <c r="AP4" s="22">
        <v>3</v>
      </c>
      <c r="AQ4" s="22">
        <v>3</v>
      </c>
      <c r="AR4" s="22">
        <v>3</v>
      </c>
      <c r="AS4" s="22">
        <v>3</v>
      </c>
      <c r="AT4" s="22">
        <v>3</v>
      </c>
      <c r="AU4" s="22">
        <v>5</v>
      </c>
      <c r="AV4" s="22">
        <v>5</v>
      </c>
      <c r="AW4" s="58">
        <f>AVERAGE(E4:AV4)</f>
        <v>4.0681818181818183</v>
      </c>
    </row>
    <row r="5" spans="1:49" x14ac:dyDescent="0.25">
      <c r="A5" s="21">
        <v>2</v>
      </c>
      <c r="B5" s="70" t="s">
        <v>43</v>
      </c>
      <c r="C5" s="1"/>
      <c r="D5" s="2"/>
      <c r="E5" s="22">
        <v>5</v>
      </c>
      <c r="F5" s="22">
        <v>5</v>
      </c>
      <c r="G5" s="22">
        <v>5</v>
      </c>
      <c r="H5" s="22">
        <v>5</v>
      </c>
      <c r="I5" s="22">
        <v>5</v>
      </c>
      <c r="J5" s="22">
        <v>4</v>
      </c>
      <c r="K5" s="22">
        <v>5</v>
      </c>
      <c r="L5" s="22">
        <v>5</v>
      </c>
      <c r="M5" s="22">
        <v>5</v>
      </c>
      <c r="N5" s="22">
        <v>5</v>
      </c>
      <c r="O5" s="22">
        <v>5</v>
      </c>
      <c r="P5" s="22">
        <v>5</v>
      </c>
      <c r="Q5" s="22">
        <v>5</v>
      </c>
      <c r="R5" s="22">
        <v>5</v>
      </c>
      <c r="S5" s="22">
        <v>5</v>
      </c>
      <c r="T5" s="22">
        <v>5</v>
      </c>
      <c r="U5" s="22">
        <v>5</v>
      </c>
      <c r="V5" s="22">
        <v>5</v>
      </c>
      <c r="W5" s="22">
        <v>5</v>
      </c>
      <c r="X5" s="22">
        <v>3</v>
      </c>
      <c r="Y5" s="22">
        <v>3</v>
      </c>
      <c r="Z5" s="22">
        <v>4</v>
      </c>
      <c r="AA5" s="22">
        <v>4</v>
      </c>
      <c r="AB5" s="22">
        <v>4</v>
      </c>
      <c r="AC5" s="22">
        <v>4</v>
      </c>
      <c r="AD5" s="22">
        <v>4</v>
      </c>
      <c r="AE5" s="22">
        <v>4</v>
      </c>
      <c r="AF5" s="22">
        <v>3</v>
      </c>
      <c r="AG5" s="22">
        <v>3</v>
      </c>
      <c r="AH5" s="22">
        <v>3</v>
      </c>
      <c r="AI5" s="22">
        <v>3</v>
      </c>
      <c r="AJ5" s="22">
        <v>4</v>
      </c>
      <c r="AK5" s="22">
        <v>4</v>
      </c>
      <c r="AL5" s="22">
        <v>4</v>
      </c>
      <c r="AM5" s="22">
        <v>4</v>
      </c>
      <c r="AN5" s="22">
        <v>4</v>
      </c>
      <c r="AO5" s="22">
        <v>5</v>
      </c>
      <c r="AP5" s="22">
        <v>5</v>
      </c>
      <c r="AQ5" s="22">
        <v>5</v>
      </c>
      <c r="AR5" s="22">
        <v>4</v>
      </c>
      <c r="AS5" s="22">
        <v>4</v>
      </c>
      <c r="AT5" s="22">
        <v>4</v>
      </c>
      <c r="AU5" s="22">
        <v>5</v>
      </c>
      <c r="AV5" s="22">
        <v>5</v>
      </c>
      <c r="AW5" s="58">
        <f>AVERAGE(E5:AV5)</f>
        <v>4.3863636363636367</v>
      </c>
    </row>
  </sheetData>
  <mergeCells count="1">
    <mergeCell ref="AW1:AW2"/>
  </mergeCells>
  <conditionalFormatting sqref="E4:AV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D1" sqref="D1:I1"/>
    </sheetView>
  </sheetViews>
  <sheetFormatPr defaultRowHeight="15" x14ac:dyDescent="0.25"/>
  <cols>
    <col min="1" max="1" width="4" customWidth="1"/>
    <col min="2" max="2" width="36.42578125" customWidth="1"/>
    <col min="3" max="3" width="9.140625" style="55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55"/>
    <col min="14" max="18" width="5.7109375" customWidth="1"/>
    <col min="19" max="19" width="7.85546875" customWidth="1"/>
  </cols>
  <sheetData>
    <row r="1" spans="1:19" ht="15.75" x14ac:dyDescent="0.25">
      <c r="A1" s="3" t="s">
        <v>44</v>
      </c>
      <c r="B1" s="3"/>
      <c r="D1" s="79" t="s">
        <v>42</v>
      </c>
      <c r="E1" s="79"/>
      <c r="F1" s="79"/>
      <c r="G1" s="79"/>
      <c r="H1" s="79"/>
      <c r="I1" s="79"/>
      <c r="K1" s="24" t="s">
        <v>44</v>
      </c>
      <c r="L1" s="24"/>
      <c r="N1" s="79" t="s">
        <v>43</v>
      </c>
      <c r="O1" s="79"/>
      <c r="P1" s="79"/>
      <c r="Q1" s="79"/>
      <c r="R1" s="79"/>
      <c r="S1" s="79"/>
    </row>
    <row r="2" spans="1:19" ht="15" customHeight="1" x14ac:dyDescent="0.25">
      <c r="A2" s="73" t="s">
        <v>45</v>
      </c>
      <c r="B2" s="73" t="s">
        <v>46</v>
      </c>
      <c r="C2" s="75" t="s">
        <v>47</v>
      </c>
      <c r="D2" s="4" t="s">
        <v>48</v>
      </c>
      <c r="E2" s="77" t="s">
        <v>49</v>
      </c>
      <c r="F2" s="78"/>
      <c r="G2" s="77" t="s">
        <v>50</v>
      </c>
      <c r="H2" s="78"/>
      <c r="I2" s="80" t="s">
        <v>51</v>
      </c>
      <c r="K2" s="73" t="s">
        <v>45</v>
      </c>
      <c r="L2" s="73" t="s">
        <v>46</v>
      </c>
      <c r="M2" s="75" t="s">
        <v>47</v>
      </c>
      <c r="N2" s="25" t="s">
        <v>48</v>
      </c>
      <c r="O2" s="77" t="s">
        <v>49</v>
      </c>
      <c r="P2" s="78"/>
      <c r="Q2" s="77" t="s">
        <v>50</v>
      </c>
      <c r="R2" s="78"/>
      <c r="S2" s="80" t="s">
        <v>51</v>
      </c>
    </row>
    <row r="3" spans="1:19" ht="16.5" customHeight="1" thickBot="1" x14ac:dyDescent="0.3">
      <c r="A3" s="74"/>
      <c r="B3" s="74"/>
      <c r="C3" s="76"/>
      <c r="D3" s="4" t="s">
        <v>52</v>
      </c>
      <c r="E3" s="4" t="s">
        <v>53</v>
      </c>
      <c r="F3" s="4" t="s">
        <v>54</v>
      </c>
      <c r="G3" s="4" t="s">
        <v>55</v>
      </c>
      <c r="H3" s="4" t="s">
        <v>56</v>
      </c>
      <c r="I3" s="81"/>
      <c r="K3" s="74"/>
      <c r="L3" s="74"/>
      <c r="M3" s="76"/>
      <c r="N3" s="25" t="s">
        <v>52</v>
      </c>
      <c r="O3" s="25" t="s">
        <v>53</v>
      </c>
      <c r="P3" s="25" t="s">
        <v>54</v>
      </c>
      <c r="Q3" s="25" t="s">
        <v>55</v>
      </c>
      <c r="R3" s="25" t="s">
        <v>56</v>
      </c>
      <c r="S3" s="81"/>
    </row>
    <row r="4" spans="1:19" ht="16.5" thickBot="1" x14ac:dyDescent="0.3">
      <c r="A4" s="8" t="s">
        <v>57</v>
      </c>
      <c r="B4" s="30" t="s">
        <v>3</v>
      </c>
      <c r="C4" s="54">
        <v>156</v>
      </c>
      <c r="D4" s="11"/>
      <c r="E4" s="20"/>
      <c r="F4" s="20"/>
      <c r="G4" s="20"/>
      <c r="H4" s="20"/>
      <c r="I4" s="7"/>
      <c r="K4" s="29" t="s">
        <v>57</v>
      </c>
      <c r="L4" s="30" t="s">
        <v>3</v>
      </c>
      <c r="M4" s="54">
        <v>156</v>
      </c>
      <c r="N4" s="44"/>
      <c r="O4" s="53"/>
      <c r="P4" s="53"/>
      <c r="Q4" s="53"/>
      <c r="R4" s="53"/>
      <c r="S4" s="28"/>
    </row>
    <row r="5" spans="1:19" ht="16.5" thickBot="1" x14ac:dyDescent="0.3">
      <c r="A5" s="8" t="s">
        <v>58</v>
      </c>
      <c r="B5" s="30" t="s">
        <v>4</v>
      </c>
      <c r="C5" s="54">
        <v>153</v>
      </c>
      <c r="D5" s="11"/>
      <c r="E5" s="20"/>
      <c r="F5" s="20"/>
      <c r="G5" s="20"/>
      <c r="H5" s="20"/>
      <c r="I5" s="7"/>
      <c r="K5" s="29" t="s">
        <v>58</v>
      </c>
      <c r="L5" s="30" t="s">
        <v>4</v>
      </c>
      <c r="M5" s="54">
        <v>153</v>
      </c>
      <c r="N5" s="44"/>
      <c r="O5" s="53"/>
      <c r="P5" s="53"/>
      <c r="Q5" s="53"/>
      <c r="R5" s="53"/>
      <c r="S5" s="28"/>
    </row>
    <row r="6" spans="1:19" ht="16.5" thickBot="1" x14ac:dyDescent="0.3">
      <c r="A6" s="8" t="s">
        <v>59</v>
      </c>
      <c r="B6" s="30" t="s">
        <v>5</v>
      </c>
      <c r="C6" s="54">
        <v>234</v>
      </c>
      <c r="D6" s="11"/>
      <c r="E6" s="20"/>
      <c r="F6" s="20"/>
      <c r="G6" s="20"/>
      <c r="H6" s="20"/>
      <c r="I6" s="7"/>
      <c r="K6" s="29" t="s">
        <v>59</v>
      </c>
      <c r="L6" s="30" t="s">
        <v>5</v>
      </c>
      <c r="M6" s="54">
        <v>234</v>
      </c>
      <c r="N6" s="44"/>
      <c r="O6" s="53"/>
      <c r="P6" s="53"/>
      <c r="Q6" s="53"/>
      <c r="R6" s="53"/>
      <c r="S6" s="28"/>
    </row>
    <row r="7" spans="1:19" ht="16.5" thickBot="1" x14ac:dyDescent="0.3">
      <c r="A7" s="8" t="s">
        <v>60</v>
      </c>
      <c r="B7" s="30" t="s">
        <v>6</v>
      </c>
      <c r="C7" s="54">
        <v>117</v>
      </c>
      <c r="D7" s="11"/>
      <c r="E7" s="20"/>
      <c r="F7" s="20"/>
      <c r="G7" s="20"/>
      <c r="H7" s="20"/>
      <c r="I7" s="7"/>
      <c r="K7" s="29" t="s">
        <v>60</v>
      </c>
      <c r="L7" s="30" t="s">
        <v>6</v>
      </c>
      <c r="M7" s="54">
        <v>117</v>
      </c>
      <c r="N7" s="44"/>
      <c r="O7" s="53"/>
      <c r="P7" s="53"/>
      <c r="Q7" s="53"/>
      <c r="R7" s="53"/>
      <c r="S7" s="28"/>
    </row>
    <row r="8" spans="1:19" ht="16.5" thickBot="1" x14ac:dyDescent="0.3">
      <c r="A8" s="8" t="s">
        <v>61</v>
      </c>
      <c r="B8" s="30" t="s">
        <v>7</v>
      </c>
      <c r="C8" s="54">
        <v>70</v>
      </c>
      <c r="D8" s="11"/>
      <c r="E8" s="20"/>
      <c r="F8" s="20"/>
      <c r="G8" s="20"/>
      <c r="H8" s="20"/>
      <c r="I8" s="7"/>
      <c r="K8" s="29" t="s">
        <v>61</v>
      </c>
      <c r="L8" s="30" t="s">
        <v>7</v>
      </c>
      <c r="M8" s="54">
        <v>70</v>
      </c>
      <c r="N8" s="44"/>
      <c r="O8" s="53"/>
      <c r="P8" s="53"/>
      <c r="Q8" s="53"/>
      <c r="R8" s="53"/>
      <c r="S8" s="28"/>
    </row>
    <row r="9" spans="1:19" ht="16.5" thickBot="1" x14ac:dyDescent="0.3">
      <c r="A9" s="8" t="s">
        <v>62</v>
      </c>
      <c r="B9" s="30" t="s">
        <v>8</v>
      </c>
      <c r="C9" s="54">
        <v>100</v>
      </c>
      <c r="D9" s="11"/>
      <c r="E9" s="20"/>
      <c r="F9" s="20"/>
      <c r="G9" s="20"/>
      <c r="H9" s="20"/>
      <c r="I9" s="7"/>
      <c r="K9" s="29" t="s">
        <v>62</v>
      </c>
      <c r="L9" s="30" t="s">
        <v>8</v>
      </c>
      <c r="M9" s="54">
        <v>100</v>
      </c>
      <c r="N9" s="44"/>
      <c r="O9" s="53"/>
      <c r="P9" s="53"/>
      <c r="Q9" s="53"/>
      <c r="R9" s="53"/>
      <c r="S9" s="28"/>
    </row>
    <row r="10" spans="1:19" ht="16.5" thickBot="1" x14ac:dyDescent="0.3">
      <c r="A10" s="8" t="s">
        <v>63</v>
      </c>
      <c r="B10" s="30" t="s">
        <v>9</v>
      </c>
      <c r="C10" s="54">
        <v>39</v>
      </c>
      <c r="D10" s="11"/>
      <c r="E10" s="20"/>
      <c r="F10" s="20"/>
      <c r="G10" s="20"/>
      <c r="H10" s="20"/>
      <c r="I10" s="7"/>
      <c r="K10" s="29" t="s">
        <v>63</v>
      </c>
      <c r="L10" s="30" t="s">
        <v>9</v>
      </c>
      <c r="M10" s="54">
        <v>39</v>
      </c>
      <c r="N10" s="44"/>
      <c r="O10" s="53"/>
      <c r="P10" s="53"/>
      <c r="Q10" s="53"/>
      <c r="R10" s="53"/>
      <c r="S10" s="28"/>
    </row>
    <row r="11" spans="1:19" ht="16.5" thickBot="1" x14ac:dyDescent="0.3">
      <c r="A11" s="8" t="s">
        <v>64</v>
      </c>
      <c r="B11" s="30" t="s">
        <v>10</v>
      </c>
      <c r="C11" s="54">
        <v>108</v>
      </c>
      <c r="D11" s="11"/>
      <c r="E11" s="20"/>
      <c r="F11" s="20"/>
      <c r="G11" s="20"/>
      <c r="H11" s="20"/>
      <c r="I11" s="7"/>
      <c r="K11" s="29" t="s">
        <v>64</v>
      </c>
      <c r="L11" s="30" t="s">
        <v>10</v>
      </c>
      <c r="M11" s="54">
        <v>108</v>
      </c>
      <c r="N11" s="44"/>
      <c r="O11" s="53"/>
      <c r="P11" s="53"/>
      <c r="Q11" s="53"/>
      <c r="R11" s="53"/>
      <c r="S11" s="28"/>
    </row>
    <row r="12" spans="1:19" ht="16.5" thickBot="1" x14ac:dyDescent="0.3">
      <c r="A12" s="8" t="s">
        <v>65</v>
      </c>
      <c r="B12" s="30" t="s">
        <v>11</v>
      </c>
      <c r="C12" s="54">
        <v>155</v>
      </c>
      <c r="D12" s="11"/>
      <c r="E12" s="20"/>
      <c r="F12" s="20"/>
      <c r="G12" s="20"/>
      <c r="H12" s="20"/>
      <c r="I12" s="7"/>
      <c r="K12" s="29" t="s">
        <v>65</v>
      </c>
      <c r="L12" s="30" t="s">
        <v>11</v>
      </c>
      <c r="M12" s="54">
        <v>155</v>
      </c>
      <c r="N12" s="44"/>
      <c r="O12" s="53"/>
      <c r="P12" s="53"/>
      <c r="Q12" s="53"/>
      <c r="R12" s="53"/>
      <c r="S12" s="28"/>
    </row>
    <row r="13" spans="1:19" ht="16.5" thickBot="1" x14ac:dyDescent="0.3">
      <c r="A13" s="8" t="s">
        <v>66</v>
      </c>
      <c r="B13" s="30" t="s">
        <v>12</v>
      </c>
      <c r="C13" s="54">
        <v>136</v>
      </c>
      <c r="D13" s="11"/>
      <c r="E13" s="20"/>
      <c r="F13" s="20"/>
      <c r="G13" s="20"/>
      <c r="H13" s="20"/>
      <c r="I13" s="7"/>
      <c r="K13" s="29" t="s">
        <v>66</v>
      </c>
      <c r="L13" s="30" t="s">
        <v>12</v>
      </c>
      <c r="M13" s="54">
        <v>136</v>
      </c>
      <c r="N13" s="44"/>
      <c r="O13" s="53"/>
      <c r="P13" s="53"/>
      <c r="Q13" s="53"/>
      <c r="R13" s="53"/>
      <c r="S13" s="28"/>
    </row>
    <row r="14" spans="1:19" ht="16.5" thickBot="1" x14ac:dyDescent="0.3">
      <c r="A14" s="8" t="s">
        <v>67</v>
      </c>
      <c r="B14" s="30" t="s">
        <v>13</v>
      </c>
      <c r="C14" s="54">
        <v>136</v>
      </c>
      <c r="D14" s="11"/>
      <c r="E14" s="20"/>
      <c r="F14" s="20"/>
      <c r="G14" s="20"/>
      <c r="H14" s="20"/>
      <c r="I14" s="7"/>
      <c r="K14" s="29" t="s">
        <v>67</v>
      </c>
      <c r="L14" s="30" t="s">
        <v>13</v>
      </c>
      <c r="M14" s="54">
        <v>136</v>
      </c>
      <c r="N14" s="44"/>
      <c r="O14" s="53"/>
      <c r="P14" s="53"/>
      <c r="Q14" s="53"/>
      <c r="R14" s="53"/>
      <c r="S14" s="28"/>
    </row>
    <row r="15" spans="1:19" ht="16.5" thickBot="1" x14ac:dyDescent="0.3">
      <c r="A15" s="8" t="s">
        <v>68</v>
      </c>
      <c r="B15" s="30" t="s">
        <v>14</v>
      </c>
      <c r="C15" s="54">
        <v>62</v>
      </c>
      <c r="D15" s="7"/>
      <c r="E15" s="5"/>
      <c r="F15" s="10"/>
      <c r="G15" s="11"/>
      <c r="H15" s="12"/>
      <c r="I15" s="9"/>
      <c r="K15" s="29" t="s">
        <v>68</v>
      </c>
      <c r="L15" s="30" t="s">
        <v>14</v>
      </c>
      <c r="M15" s="54">
        <v>62</v>
      </c>
      <c r="N15" s="28"/>
      <c r="O15" s="26"/>
      <c r="P15" s="43"/>
      <c r="Q15" s="44"/>
      <c r="R15" s="45"/>
      <c r="S15" s="31"/>
    </row>
    <row r="16" spans="1:19" ht="16.5" thickBot="1" x14ac:dyDescent="0.3">
      <c r="A16" s="8" t="s">
        <v>69</v>
      </c>
      <c r="B16" s="30" t="s">
        <v>11</v>
      </c>
      <c r="C16" s="54">
        <v>62</v>
      </c>
      <c r="D16" s="10"/>
      <c r="E16" s="11"/>
      <c r="F16" s="13"/>
      <c r="G16" s="14"/>
      <c r="H16" s="5"/>
      <c r="I16" s="9"/>
      <c r="K16" s="29" t="s">
        <v>69</v>
      </c>
      <c r="L16" s="30" t="s">
        <v>11</v>
      </c>
      <c r="M16" s="54">
        <v>62</v>
      </c>
      <c r="N16" s="43"/>
      <c r="O16" s="44"/>
      <c r="P16" s="46"/>
      <c r="Q16" s="47"/>
      <c r="R16" s="26"/>
      <c r="S16" s="31"/>
    </row>
    <row r="17" spans="1:19" ht="16.5" thickBot="1" x14ac:dyDescent="0.3">
      <c r="A17" s="8" t="s">
        <v>70</v>
      </c>
      <c r="B17" s="30" t="s">
        <v>12</v>
      </c>
      <c r="C17" s="54">
        <v>160</v>
      </c>
      <c r="D17" s="10"/>
      <c r="E17" s="11"/>
      <c r="F17" s="11"/>
      <c r="G17" s="11"/>
      <c r="H17" s="11"/>
      <c r="I17" s="9"/>
      <c r="K17" s="29" t="s">
        <v>70</v>
      </c>
      <c r="L17" s="30" t="s">
        <v>12</v>
      </c>
      <c r="M17" s="54">
        <v>160</v>
      </c>
      <c r="N17" s="43"/>
      <c r="O17" s="44"/>
      <c r="P17" s="44"/>
      <c r="Q17" s="44"/>
      <c r="R17" s="44"/>
      <c r="S17" s="31"/>
    </row>
    <row r="18" spans="1:19" ht="16.5" thickBot="1" x14ac:dyDescent="0.3">
      <c r="A18" s="8" t="s">
        <v>71</v>
      </c>
      <c r="B18" s="30" t="s">
        <v>15</v>
      </c>
      <c r="C18" s="54">
        <v>62</v>
      </c>
      <c r="D18" s="10"/>
      <c r="E18" s="11"/>
      <c r="F18" s="15"/>
      <c r="G18" s="14"/>
      <c r="H18" s="14"/>
      <c r="I18" s="9"/>
      <c r="K18" s="29" t="s">
        <v>71</v>
      </c>
      <c r="L18" s="30" t="s">
        <v>15</v>
      </c>
      <c r="M18" s="54">
        <v>62</v>
      </c>
      <c r="N18" s="43"/>
      <c r="O18" s="44"/>
      <c r="P18" s="48"/>
      <c r="Q18" s="47"/>
      <c r="R18" s="47"/>
      <c r="S18" s="31"/>
    </row>
    <row r="19" spans="1:19" ht="16.5" thickBot="1" x14ac:dyDescent="0.3">
      <c r="A19" s="8" t="s">
        <v>72</v>
      </c>
      <c r="B19" s="30" t="s">
        <v>6</v>
      </c>
      <c r="C19" s="54">
        <v>244</v>
      </c>
      <c r="D19" s="10"/>
      <c r="E19" s="11"/>
      <c r="F19" s="11"/>
      <c r="G19" s="11"/>
      <c r="H19" s="11"/>
      <c r="I19" s="9"/>
      <c r="K19" s="29" t="s">
        <v>72</v>
      </c>
      <c r="L19" s="30" t="s">
        <v>6</v>
      </c>
      <c r="M19" s="54">
        <v>244</v>
      </c>
      <c r="N19" s="43"/>
      <c r="O19" s="44"/>
      <c r="P19" s="44"/>
      <c r="Q19" s="44"/>
      <c r="R19" s="44"/>
      <c r="S19" s="31"/>
    </row>
    <row r="20" spans="1:19" ht="16.5" thickBot="1" x14ac:dyDescent="0.3">
      <c r="A20" s="8" t="s">
        <v>73</v>
      </c>
      <c r="B20" s="30" t="s">
        <v>5</v>
      </c>
      <c r="C20" s="54">
        <v>96</v>
      </c>
      <c r="D20" s="7"/>
      <c r="E20" s="16"/>
      <c r="F20" s="11"/>
      <c r="G20" s="17"/>
      <c r="H20" s="6"/>
      <c r="I20" s="9"/>
      <c r="K20" s="29" t="s">
        <v>73</v>
      </c>
      <c r="L20" s="30" t="s">
        <v>5</v>
      </c>
      <c r="M20" s="54">
        <v>96</v>
      </c>
      <c r="N20" s="28"/>
      <c r="O20" s="49"/>
      <c r="P20" s="44"/>
      <c r="Q20" s="50"/>
      <c r="R20" s="27"/>
      <c r="S20" s="31"/>
    </row>
    <row r="21" spans="1:19" ht="16.5" thickBot="1" x14ac:dyDescent="0.3">
      <c r="A21" s="8" t="s">
        <v>74</v>
      </c>
      <c r="B21" s="30" t="s">
        <v>8</v>
      </c>
      <c r="C21" s="54">
        <v>94</v>
      </c>
      <c r="D21" s="7"/>
      <c r="E21" s="18"/>
      <c r="F21" s="11"/>
      <c r="G21" s="12"/>
      <c r="H21" s="7"/>
      <c r="I21" s="9"/>
      <c r="K21" s="29" t="s">
        <v>74</v>
      </c>
      <c r="L21" s="30" t="s">
        <v>8</v>
      </c>
      <c r="M21" s="54">
        <v>94</v>
      </c>
      <c r="N21" s="28"/>
      <c r="O21" s="51"/>
      <c r="P21" s="44"/>
      <c r="Q21" s="45"/>
      <c r="R21" s="28"/>
      <c r="S21" s="31"/>
    </row>
    <row r="22" spans="1:19" ht="16.5" thickBot="1" x14ac:dyDescent="0.3">
      <c r="A22" s="8" t="s">
        <v>75</v>
      </c>
      <c r="B22" s="30" t="s">
        <v>16</v>
      </c>
      <c r="C22" s="54">
        <v>168</v>
      </c>
      <c r="D22" s="10"/>
      <c r="E22" s="11"/>
      <c r="F22" s="17"/>
      <c r="G22" s="7"/>
      <c r="H22" s="7"/>
      <c r="I22" s="9"/>
      <c r="K22" s="29" t="s">
        <v>75</v>
      </c>
      <c r="L22" s="30" t="s">
        <v>16</v>
      </c>
      <c r="M22" s="54">
        <v>168</v>
      </c>
      <c r="N22" s="43"/>
      <c r="O22" s="44"/>
      <c r="P22" s="50"/>
      <c r="Q22" s="28"/>
      <c r="R22" s="28"/>
      <c r="S22" s="31"/>
    </row>
    <row r="23" spans="1:19" ht="16.5" thickBot="1" x14ac:dyDescent="0.3">
      <c r="A23" s="8" t="s">
        <v>76</v>
      </c>
      <c r="B23" s="30" t="s">
        <v>17</v>
      </c>
      <c r="C23" s="54">
        <v>144</v>
      </c>
      <c r="D23" s="10"/>
      <c r="E23" s="11"/>
      <c r="F23" s="13"/>
      <c r="G23" s="7"/>
      <c r="H23" s="7"/>
      <c r="I23" s="9"/>
      <c r="K23" s="29" t="s">
        <v>76</v>
      </c>
      <c r="L23" s="30" t="s">
        <v>17</v>
      </c>
      <c r="M23" s="54">
        <v>144</v>
      </c>
      <c r="N23" s="43"/>
      <c r="O23" s="44"/>
      <c r="P23" s="46"/>
      <c r="Q23" s="28"/>
      <c r="R23" s="28"/>
      <c r="S23" s="31"/>
    </row>
    <row r="24" spans="1:19" ht="16.5" thickBot="1" x14ac:dyDescent="0.3">
      <c r="A24" s="8" t="s">
        <v>77</v>
      </c>
      <c r="B24" s="30" t="s">
        <v>18</v>
      </c>
      <c r="C24" s="54">
        <v>93</v>
      </c>
      <c r="D24" s="7"/>
      <c r="E24" s="16"/>
      <c r="F24" s="11"/>
      <c r="G24" s="12"/>
      <c r="H24" s="7"/>
      <c r="I24" s="9"/>
      <c r="K24" s="29" t="s">
        <v>77</v>
      </c>
      <c r="L24" s="30" t="s">
        <v>18</v>
      </c>
      <c r="M24" s="54">
        <v>93</v>
      </c>
      <c r="N24" s="28"/>
      <c r="O24" s="49"/>
      <c r="P24" s="44"/>
      <c r="Q24" s="45"/>
      <c r="R24" s="28"/>
      <c r="S24" s="31"/>
    </row>
    <row r="25" spans="1:19" ht="16.5" thickBot="1" x14ac:dyDescent="0.3">
      <c r="A25" s="8" t="s">
        <v>78</v>
      </c>
      <c r="B25" s="30" t="s">
        <v>19</v>
      </c>
      <c r="C25" s="54">
        <v>63</v>
      </c>
      <c r="D25" s="7"/>
      <c r="E25" s="10"/>
      <c r="F25" s="11"/>
      <c r="G25" s="13"/>
      <c r="H25" s="5"/>
      <c r="I25" s="9"/>
      <c r="K25" s="29" t="s">
        <v>78</v>
      </c>
      <c r="L25" s="30" t="s">
        <v>19</v>
      </c>
      <c r="M25" s="54">
        <v>63</v>
      </c>
      <c r="N25" s="28"/>
      <c r="O25" s="43"/>
      <c r="P25" s="44"/>
      <c r="Q25" s="46"/>
      <c r="R25" s="26"/>
      <c r="S25" s="31"/>
    </row>
    <row r="26" spans="1:19" ht="16.5" thickBot="1" x14ac:dyDescent="0.3">
      <c r="A26" s="8" t="s">
        <v>79</v>
      </c>
      <c r="B26" s="30" t="s">
        <v>20</v>
      </c>
      <c r="C26" s="54">
        <v>159</v>
      </c>
      <c r="D26" s="7"/>
      <c r="E26" s="5"/>
      <c r="F26" s="19"/>
      <c r="G26" s="11"/>
      <c r="H26" s="11"/>
      <c r="I26" s="9"/>
      <c r="K26" s="29" t="s">
        <v>79</v>
      </c>
      <c r="L26" s="30" t="s">
        <v>20</v>
      </c>
      <c r="M26" s="54">
        <v>159</v>
      </c>
      <c r="N26" s="28"/>
      <c r="O26" s="26"/>
      <c r="P26" s="52"/>
      <c r="Q26" s="44"/>
      <c r="R26" s="44"/>
      <c r="S26" s="31"/>
    </row>
    <row r="27" spans="1:19" ht="16.5" thickBot="1" x14ac:dyDescent="0.3">
      <c r="A27" s="8" t="s">
        <v>80</v>
      </c>
      <c r="B27" s="30" t="s">
        <v>21</v>
      </c>
      <c r="C27" s="54">
        <v>246</v>
      </c>
      <c r="D27" s="10"/>
      <c r="E27" s="11"/>
      <c r="F27" s="11"/>
      <c r="G27" s="15"/>
      <c r="H27" s="6"/>
      <c r="I27" s="9"/>
      <c r="K27" s="29" t="s">
        <v>80</v>
      </c>
      <c r="L27" s="30" t="s">
        <v>21</v>
      </c>
      <c r="M27" s="54">
        <v>246</v>
      </c>
      <c r="N27" s="43"/>
      <c r="O27" s="44"/>
      <c r="P27" s="44"/>
      <c r="Q27" s="48"/>
      <c r="R27" s="27"/>
      <c r="S27" s="31"/>
    </row>
    <row r="28" spans="1:19" ht="16.5" thickBot="1" x14ac:dyDescent="0.3">
      <c r="A28" s="8" t="s">
        <v>81</v>
      </c>
      <c r="B28" s="30" t="s">
        <v>22</v>
      </c>
      <c r="C28" s="54">
        <v>63</v>
      </c>
      <c r="D28" s="7"/>
      <c r="E28" s="6"/>
      <c r="F28" s="16"/>
      <c r="G28" s="11"/>
      <c r="H28" s="12"/>
      <c r="I28" s="9"/>
      <c r="K28" s="29" t="s">
        <v>81</v>
      </c>
      <c r="L28" s="30" t="s">
        <v>22</v>
      </c>
      <c r="M28" s="54">
        <v>63</v>
      </c>
      <c r="N28" s="28"/>
      <c r="O28" s="27"/>
      <c r="P28" s="49"/>
      <c r="Q28" s="44"/>
      <c r="R28" s="45"/>
      <c r="S28" s="31"/>
    </row>
    <row r="29" spans="1:19" ht="16.5" thickBot="1" x14ac:dyDescent="0.3">
      <c r="A29" s="8" t="s">
        <v>82</v>
      </c>
      <c r="B29" s="30" t="s">
        <v>23</v>
      </c>
      <c r="C29" s="54">
        <v>126</v>
      </c>
      <c r="D29" s="7"/>
      <c r="E29" s="7"/>
      <c r="F29" s="10"/>
      <c r="G29" s="11"/>
      <c r="H29" s="12"/>
      <c r="I29" s="9"/>
      <c r="K29" s="29" t="s">
        <v>82</v>
      </c>
      <c r="L29" s="30" t="s">
        <v>23</v>
      </c>
      <c r="M29" s="54">
        <v>126</v>
      </c>
      <c r="N29" s="28"/>
      <c r="O29" s="28"/>
      <c r="P29" s="43"/>
      <c r="Q29" s="44"/>
      <c r="R29" s="45"/>
      <c r="S29" s="31"/>
    </row>
    <row r="30" spans="1:19" ht="16.5" thickBot="1" x14ac:dyDescent="0.3">
      <c r="A30" s="8" t="s">
        <v>83</v>
      </c>
      <c r="B30" s="30" t="s">
        <v>24</v>
      </c>
      <c r="C30" s="54">
        <v>63</v>
      </c>
      <c r="D30" s="7"/>
      <c r="E30" s="7"/>
      <c r="F30" s="18"/>
      <c r="G30" s="11"/>
      <c r="H30" s="12"/>
      <c r="I30" s="9"/>
      <c r="K30" s="29" t="s">
        <v>83</v>
      </c>
      <c r="L30" s="30" t="s">
        <v>24</v>
      </c>
      <c r="M30" s="54">
        <v>63</v>
      </c>
      <c r="N30" s="28"/>
      <c r="O30" s="28"/>
      <c r="P30" s="51"/>
      <c r="Q30" s="44"/>
      <c r="R30" s="45"/>
      <c r="S30" s="31"/>
    </row>
    <row r="31" spans="1:19" ht="16.5" thickBot="1" x14ac:dyDescent="0.3">
      <c r="A31" s="8" t="s">
        <v>84</v>
      </c>
      <c r="B31" s="30" t="s">
        <v>25</v>
      </c>
      <c r="C31" s="54">
        <v>95</v>
      </c>
      <c r="D31" s="7"/>
      <c r="E31" s="10"/>
      <c r="F31" s="11"/>
      <c r="G31" s="17"/>
      <c r="H31" s="7"/>
      <c r="I31" s="9"/>
      <c r="K31" s="29" t="s">
        <v>84</v>
      </c>
      <c r="L31" s="30" t="s">
        <v>25</v>
      </c>
      <c r="M31" s="54">
        <v>95</v>
      </c>
      <c r="N31" s="28"/>
      <c r="O31" s="43"/>
      <c r="P31" s="44"/>
      <c r="Q31" s="50"/>
      <c r="R31" s="28"/>
      <c r="S31" s="31"/>
    </row>
    <row r="32" spans="1:19" ht="16.5" thickBot="1" x14ac:dyDescent="0.3">
      <c r="A32" s="8" t="s">
        <v>85</v>
      </c>
      <c r="B32" s="30" t="s">
        <v>26</v>
      </c>
      <c r="C32" s="54">
        <v>126</v>
      </c>
      <c r="D32" s="7"/>
      <c r="E32" s="10"/>
      <c r="F32" s="11"/>
      <c r="G32" s="13"/>
      <c r="H32" s="7"/>
      <c r="I32" s="9"/>
      <c r="K32" s="29" t="s">
        <v>85</v>
      </c>
      <c r="L32" s="30" t="s">
        <v>26</v>
      </c>
      <c r="M32" s="54">
        <v>126</v>
      </c>
      <c r="N32" s="28"/>
      <c r="O32" s="43"/>
      <c r="P32" s="44"/>
      <c r="Q32" s="46"/>
      <c r="R32" s="28"/>
      <c r="S32" s="31"/>
    </row>
    <row r="33" spans="1:19" ht="16.5" thickBot="1" x14ac:dyDescent="0.3">
      <c r="A33" s="8" t="s">
        <v>86</v>
      </c>
      <c r="B33" s="30" t="s">
        <v>27</v>
      </c>
      <c r="C33" s="54">
        <v>63</v>
      </c>
      <c r="D33" s="7"/>
      <c r="E33" s="5"/>
      <c r="F33" s="16"/>
      <c r="G33" s="11"/>
      <c r="H33" s="12"/>
      <c r="I33" s="9"/>
      <c r="K33" s="29" t="s">
        <v>86</v>
      </c>
      <c r="L33" s="30" t="s">
        <v>27</v>
      </c>
      <c r="M33" s="54">
        <v>63</v>
      </c>
      <c r="N33" s="28"/>
      <c r="O33" s="26"/>
      <c r="P33" s="49"/>
      <c r="Q33" s="44"/>
      <c r="R33" s="45"/>
      <c r="S33" s="31"/>
    </row>
    <row r="34" spans="1:19" ht="16.5" customHeight="1" thickBot="1" x14ac:dyDescent="0.3">
      <c r="A34" s="8" t="s">
        <v>87</v>
      </c>
      <c r="B34" s="30" t="s">
        <v>28</v>
      </c>
      <c r="C34" s="54">
        <v>95</v>
      </c>
      <c r="D34" s="10"/>
      <c r="E34" s="11"/>
      <c r="F34" s="12"/>
      <c r="G34" s="14"/>
      <c r="H34" s="7"/>
      <c r="I34" s="9"/>
      <c r="K34" s="29" t="s">
        <v>87</v>
      </c>
      <c r="L34" s="30" t="s">
        <v>28</v>
      </c>
      <c r="M34" s="54">
        <v>95</v>
      </c>
      <c r="N34" s="43"/>
      <c r="O34" s="44"/>
      <c r="P34" s="45"/>
      <c r="Q34" s="47"/>
      <c r="R34" s="28"/>
      <c r="S34" s="31"/>
    </row>
    <row r="35" spans="1:19" ht="16.5" thickBot="1" x14ac:dyDescent="0.3">
      <c r="A35" s="8" t="s">
        <v>88</v>
      </c>
      <c r="B35" s="57" t="s">
        <v>29</v>
      </c>
      <c r="C35" s="54">
        <v>84</v>
      </c>
      <c r="D35" s="7"/>
      <c r="E35" s="6"/>
      <c r="F35" s="18"/>
      <c r="G35" s="11"/>
      <c r="H35" s="12"/>
      <c r="I35" s="9"/>
      <c r="K35" s="29" t="s">
        <v>88</v>
      </c>
      <c r="L35" s="57" t="s">
        <v>29</v>
      </c>
      <c r="M35" s="54">
        <v>84</v>
      </c>
      <c r="N35" s="28"/>
      <c r="O35" s="27"/>
      <c r="P35" s="51"/>
      <c r="Q35" s="44"/>
      <c r="R35" s="45"/>
      <c r="S35" s="31"/>
    </row>
    <row r="36" spans="1:19" ht="16.5" thickBot="1" x14ac:dyDescent="0.3">
      <c r="A36" s="8" t="s">
        <v>89</v>
      </c>
      <c r="B36" s="30" t="s">
        <v>30</v>
      </c>
      <c r="C36" s="54">
        <v>102</v>
      </c>
      <c r="D36" s="7"/>
      <c r="E36" s="18"/>
      <c r="F36" s="11"/>
      <c r="G36" s="17"/>
      <c r="H36" s="7"/>
      <c r="I36" s="9"/>
      <c r="K36" s="29" t="s">
        <v>89</v>
      </c>
      <c r="L36" s="30" t="s">
        <v>30</v>
      </c>
      <c r="M36" s="54">
        <v>102</v>
      </c>
      <c r="N36" s="28"/>
      <c r="O36" s="51"/>
      <c r="P36" s="44"/>
      <c r="Q36" s="50"/>
      <c r="R36" s="28"/>
      <c r="S36" s="31"/>
    </row>
    <row r="37" spans="1:19" ht="16.5" thickBot="1" x14ac:dyDescent="0.3">
      <c r="A37" s="8" t="s">
        <v>90</v>
      </c>
      <c r="B37" s="56" t="s">
        <v>31</v>
      </c>
      <c r="C37" s="54">
        <v>302</v>
      </c>
      <c r="D37" s="10"/>
      <c r="E37" s="11"/>
      <c r="F37" s="11"/>
      <c r="G37" s="12"/>
      <c r="H37" s="7"/>
      <c r="I37" s="9"/>
      <c r="K37" s="29" t="s">
        <v>90</v>
      </c>
      <c r="L37" s="56" t="s">
        <v>31</v>
      </c>
      <c r="M37" s="54">
        <v>302</v>
      </c>
      <c r="N37" s="43"/>
      <c r="O37" s="44"/>
      <c r="P37" s="44"/>
      <c r="Q37" s="45"/>
      <c r="R37" s="28"/>
      <c r="S37" s="31"/>
    </row>
    <row r="38" spans="1:19" ht="16.5" thickBot="1" x14ac:dyDescent="0.3">
      <c r="A38" s="8" t="s">
        <v>91</v>
      </c>
      <c r="B38" s="57" t="s">
        <v>32</v>
      </c>
      <c r="C38" s="54">
        <v>200</v>
      </c>
      <c r="D38" s="7"/>
      <c r="E38" s="19"/>
      <c r="F38" s="11"/>
      <c r="G38" s="12"/>
      <c r="H38" s="7"/>
      <c r="I38" s="9"/>
      <c r="K38" s="29" t="s">
        <v>91</v>
      </c>
      <c r="L38" s="57" t="s">
        <v>32</v>
      </c>
      <c r="M38" s="54">
        <v>200</v>
      </c>
      <c r="N38" s="28"/>
      <c r="O38" s="52"/>
      <c r="P38" s="44"/>
      <c r="Q38" s="45"/>
      <c r="R38" s="28"/>
      <c r="S38" s="31"/>
    </row>
    <row r="39" spans="1:19" ht="16.5" thickBot="1" x14ac:dyDescent="0.3">
      <c r="A39" s="8" t="s">
        <v>92</v>
      </c>
      <c r="B39" s="57" t="s">
        <v>33</v>
      </c>
      <c r="C39" s="54">
        <v>102</v>
      </c>
      <c r="D39" s="10"/>
      <c r="E39" s="11"/>
      <c r="F39" s="17"/>
      <c r="G39" s="5"/>
      <c r="H39" s="5"/>
      <c r="I39" s="9"/>
      <c r="K39" s="29" t="s">
        <v>92</v>
      </c>
      <c r="L39" s="57" t="s">
        <v>33</v>
      </c>
      <c r="M39" s="54">
        <v>102</v>
      </c>
      <c r="N39" s="43"/>
      <c r="O39" s="44"/>
      <c r="P39" s="50"/>
      <c r="Q39" s="26"/>
      <c r="R39" s="26"/>
      <c r="S39" s="31"/>
    </row>
    <row r="40" spans="1:19" ht="16.5" thickBot="1" x14ac:dyDescent="0.3">
      <c r="A40" s="8" t="s">
        <v>93</v>
      </c>
      <c r="B40" s="56" t="s">
        <v>34</v>
      </c>
      <c r="C40" s="54">
        <v>522</v>
      </c>
      <c r="D40" s="7"/>
      <c r="E40" s="6"/>
      <c r="F40" s="10"/>
      <c r="G40" s="11"/>
      <c r="H40" s="11"/>
      <c r="I40" s="9"/>
      <c r="K40" s="29" t="s">
        <v>93</v>
      </c>
      <c r="L40" s="56" t="s">
        <v>34</v>
      </c>
      <c r="M40" s="54">
        <v>522</v>
      </c>
      <c r="N40" s="28"/>
      <c r="O40" s="27"/>
      <c r="P40" s="43"/>
      <c r="Q40" s="44"/>
      <c r="R40" s="44"/>
      <c r="S40" s="31"/>
    </row>
    <row r="41" spans="1:19" ht="16.5" thickBot="1" x14ac:dyDescent="0.3">
      <c r="A41" s="8" t="s">
        <v>94</v>
      </c>
      <c r="B41" s="56" t="s">
        <v>35</v>
      </c>
      <c r="C41" s="54">
        <v>522</v>
      </c>
      <c r="D41" s="7"/>
      <c r="E41" s="7"/>
      <c r="F41" s="18"/>
      <c r="G41" s="11"/>
      <c r="H41" s="11"/>
      <c r="I41" s="9"/>
      <c r="K41" s="29" t="s">
        <v>94</v>
      </c>
      <c r="L41" s="56" t="s">
        <v>35</v>
      </c>
      <c r="M41" s="54">
        <v>522</v>
      </c>
      <c r="N41" s="28"/>
      <c r="O41" s="28"/>
      <c r="P41" s="51"/>
      <c r="Q41" s="44"/>
      <c r="R41" s="44"/>
      <c r="S41" s="31"/>
    </row>
    <row r="42" spans="1:19" ht="16.5" thickBot="1" x14ac:dyDescent="0.3">
      <c r="A42" s="8" t="s">
        <v>95</v>
      </c>
      <c r="B42" s="30" t="s">
        <v>36</v>
      </c>
      <c r="C42" s="54">
        <v>20</v>
      </c>
      <c r="D42" s="7"/>
      <c r="E42" s="10"/>
      <c r="F42" s="11"/>
      <c r="G42" s="17"/>
      <c r="H42" s="14"/>
      <c r="I42" s="9"/>
      <c r="K42" s="29" t="s">
        <v>95</v>
      </c>
      <c r="L42" s="30" t="s">
        <v>36</v>
      </c>
      <c r="M42" s="54">
        <v>20</v>
      </c>
      <c r="N42" s="28"/>
      <c r="O42" s="43"/>
      <c r="P42" s="44"/>
      <c r="Q42" s="50"/>
      <c r="R42" s="47"/>
      <c r="S42" s="31"/>
    </row>
    <row r="43" spans="1:19" ht="23.25" thickBot="1" x14ac:dyDescent="0.3">
      <c r="A43" s="8" t="s">
        <v>96</v>
      </c>
      <c r="B43" s="56" t="s">
        <v>37</v>
      </c>
      <c r="C43" s="54">
        <v>20</v>
      </c>
      <c r="D43" s="7"/>
      <c r="E43" s="7"/>
      <c r="F43" s="14"/>
      <c r="G43" s="10"/>
      <c r="H43" s="11"/>
      <c r="I43" s="9"/>
      <c r="K43" s="29" t="s">
        <v>96</v>
      </c>
      <c r="L43" s="56" t="s">
        <v>37</v>
      </c>
      <c r="M43" s="54">
        <v>20</v>
      </c>
      <c r="N43" s="28"/>
      <c r="O43" s="28"/>
      <c r="P43" s="47"/>
      <c r="Q43" s="43"/>
      <c r="R43" s="44"/>
      <c r="S43" s="31"/>
    </row>
    <row r="44" spans="1:19" ht="16.5" thickBot="1" x14ac:dyDescent="0.3">
      <c r="A44" s="8" t="s">
        <v>97</v>
      </c>
      <c r="B44" s="30" t="s">
        <v>38</v>
      </c>
      <c r="C44" s="54">
        <v>36</v>
      </c>
      <c r="D44" s="7"/>
      <c r="E44" s="10"/>
      <c r="F44" s="11"/>
      <c r="G44" s="12"/>
      <c r="H44" s="6"/>
      <c r="I44" s="9"/>
      <c r="K44" s="29" t="s">
        <v>97</v>
      </c>
      <c r="L44" s="30" t="s">
        <v>38</v>
      </c>
      <c r="M44" s="54">
        <v>36</v>
      </c>
      <c r="N44" s="28"/>
      <c r="O44" s="43"/>
      <c r="P44" s="44"/>
      <c r="Q44" s="45"/>
      <c r="R44" s="27"/>
      <c r="S44" s="31"/>
    </row>
    <row r="45" spans="1:19" ht="16.5" thickBot="1" x14ac:dyDescent="0.3">
      <c r="A45" s="8" t="s">
        <v>98</v>
      </c>
      <c r="B45" s="30" t="s">
        <v>39</v>
      </c>
      <c r="C45" s="54">
        <v>36</v>
      </c>
      <c r="D45" s="7"/>
      <c r="E45" s="10"/>
      <c r="F45" s="11"/>
      <c r="G45" s="13"/>
      <c r="H45" s="7"/>
      <c r="I45" s="9"/>
      <c r="K45" s="29" t="s">
        <v>98</v>
      </c>
      <c r="L45" s="30" t="s">
        <v>39</v>
      </c>
      <c r="M45" s="54">
        <v>36</v>
      </c>
      <c r="N45" s="28"/>
      <c r="O45" s="43"/>
      <c r="P45" s="44"/>
      <c r="Q45" s="46"/>
      <c r="R45" s="28"/>
      <c r="S45" s="31"/>
    </row>
    <row r="46" spans="1:19" ht="16.5" thickBot="1" x14ac:dyDescent="0.3">
      <c r="A46" s="8" t="s">
        <v>99</v>
      </c>
      <c r="B46" s="30" t="s">
        <v>40</v>
      </c>
      <c r="C46" s="54">
        <v>72</v>
      </c>
      <c r="D46" s="7"/>
      <c r="E46" s="7"/>
      <c r="F46" s="16"/>
      <c r="G46" s="11"/>
      <c r="H46" s="13"/>
      <c r="I46" s="9"/>
      <c r="K46" s="29" t="s">
        <v>99</v>
      </c>
      <c r="L46" s="30" t="s">
        <v>40</v>
      </c>
      <c r="M46" s="54">
        <v>72</v>
      </c>
      <c r="N46" s="28"/>
      <c r="O46" s="28"/>
      <c r="P46" s="49"/>
      <c r="Q46" s="44"/>
      <c r="R46" s="46"/>
      <c r="S46" s="31"/>
    </row>
    <row r="47" spans="1:19" ht="16.5" thickBot="1" x14ac:dyDescent="0.3">
      <c r="A47" s="8" t="s">
        <v>100</v>
      </c>
      <c r="B47" s="30" t="s">
        <v>41</v>
      </c>
      <c r="C47" s="54">
        <v>144</v>
      </c>
      <c r="D47" s="7"/>
      <c r="E47" s="7"/>
      <c r="F47" s="7"/>
      <c r="G47" s="16"/>
      <c r="H47" s="11"/>
      <c r="I47" s="9"/>
      <c r="K47" s="29" t="s">
        <v>100</v>
      </c>
      <c r="L47" s="30" t="s">
        <v>41</v>
      </c>
      <c r="M47" s="54">
        <v>144</v>
      </c>
      <c r="N47" s="28"/>
      <c r="O47" s="28"/>
      <c r="P47" s="28"/>
      <c r="Q47" s="49"/>
      <c r="R47" s="44"/>
      <c r="S47" s="31"/>
    </row>
  </sheetData>
  <mergeCells count="14">
    <mergeCell ref="N1:S1"/>
    <mergeCell ref="K2:K3"/>
    <mergeCell ref="L2:L3"/>
    <mergeCell ref="M2:M3"/>
    <mergeCell ref="O2:P2"/>
    <mergeCell ref="Q2:R2"/>
    <mergeCell ref="S2:S3"/>
    <mergeCell ref="A2:A3"/>
    <mergeCell ref="B2:B3"/>
    <mergeCell ref="C2:C3"/>
    <mergeCell ref="E2:F2"/>
    <mergeCell ref="D1:I1"/>
    <mergeCell ref="G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D4" sqref="D4"/>
    </sheetView>
  </sheetViews>
  <sheetFormatPr defaultRowHeight="15" x14ac:dyDescent="0.25"/>
  <cols>
    <col min="1" max="1" width="5.5703125" style="60" customWidth="1"/>
    <col min="2" max="2" width="50.7109375" style="61" customWidth="1"/>
    <col min="3" max="3" width="17.140625" style="60" customWidth="1"/>
    <col min="4" max="5" width="10" style="60" customWidth="1"/>
    <col min="6" max="16384" width="9.140625" style="60"/>
  </cols>
  <sheetData>
    <row r="1" spans="1:6" ht="15.75" thickBot="1" x14ac:dyDescent="0.3">
      <c r="B1" s="65" t="s">
        <v>101</v>
      </c>
      <c r="C1" s="69" t="s">
        <v>42</v>
      </c>
      <c r="F1" s="24"/>
    </row>
    <row r="2" spans="1:6" x14ac:dyDescent="0.25">
      <c r="A2" s="82" t="s">
        <v>45</v>
      </c>
      <c r="B2" s="84" t="s">
        <v>46</v>
      </c>
      <c r="C2" s="84" t="s">
        <v>47</v>
      </c>
      <c r="D2" s="93" t="s">
        <v>48</v>
      </c>
      <c r="E2" s="94"/>
    </row>
    <row r="3" spans="1:6" ht="15.75" thickBot="1" x14ac:dyDescent="0.3">
      <c r="A3" s="83"/>
      <c r="B3" s="85"/>
      <c r="C3" s="85"/>
      <c r="D3" s="68" t="s">
        <v>102</v>
      </c>
      <c r="E3" s="68" t="s">
        <v>103</v>
      </c>
    </row>
    <row r="4" spans="1:6" x14ac:dyDescent="0.25">
      <c r="A4" s="66">
        <v>1</v>
      </c>
      <c r="B4" s="67" t="s">
        <v>3</v>
      </c>
      <c r="C4" s="66">
        <f>SUMIF('сводная ведомость'!$E$2:$AV$2,Лист3!B4,'сводная ведомость'!$E$1:$AV$1)</f>
        <v>156</v>
      </c>
      <c r="D4" s="66">
        <f t="array" ref="D4">IFERROR(INDEX('сводная ведомость'!$E$4:$AV$5,MATCH($C$1,'сводная ведомость'!$B$4:$B$5,0),MATCH($B4&amp;D$3,('сводная ведомость'!$E$2:$AV$2)&amp;('сводная ведомость'!$E$3:$AV$3),0)),"")</f>
        <v>5</v>
      </c>
      <c r="E4" s="66" t="str">
        <f t="array" ref="E4">IFERROR(INDEX('сводная ведомость'!$E$4:$AV$5,MATCH($C$1,'сводная ведомость'!$B$4:$B$5,0),MATCH($B4&amp;E$3,('сводная ведомость'!$E$2:$AV$2)&amp;('сводная ведомость'!$E$3:$AV$3),0)),"")</f>
        <v/>
      </c>
    </row>
    <row r="5" spans="1:6" x14ac:dyDescent="0.25">
      <c r="A5" s="63">
        <v>2</v>
      </c>
      <c r="B5" s="64" t="s">
        <v>4</v>
      </c>
      <c r="C5" s="66">
        <f>SUMIF('сводная ведомость'!$E$2:$AV$2,Лист3!B5,'сводная ведомость'!$E$1:$AV$1)</f>
        <v>153</v>
      </c>
      <c r="D5" s="66">
        <f t="array" ref="D5">IFERROR(INDEX('сводная ведомость'!$E$4:$AV$5,MATCH($C$1,'сводная ведомость'!$B$4:$B$5,0),MATCH($B5&amp;D$3,('сводная ведомость'!$E$2:$AV$2)&amp;('сводная ведомость'!$E$3:$AV$3),0)),"")</f>
        <v>5</v>
      </c>
      <c r="E5" s="66" t="str">
        <f t="array" ref="E5">IFERROR(INDEX('сводная ведомость'!$E$4:$AV$5,MATCH($C$1,'сводная ведомость'!$B$4:$B$5,0),MATCH($B5&amp;E$3,('сводная ведомость'!$E$2:$AV$2)&amp;('сводная ведомость'!$E$3:$AV$3),0)),"")</f>
        <v/>
      </c>
    </row>
    <row r="6" spans="1:6" x14ac:dyDescent="0.25">
      <c r="A6" s="63">
        <v>3</v>
      </c>
      <c r="B6" s="64" t="s">
        <v>5</v>
      </c>
      <c r="C6" s="66">
        <f>SUMIF('сводная ведомость'!$E$2:$AV$2,Лист3!B6,'сводная ведомость'!$E$1:$AV$1)</f>
        <v>330</v>
      </c>
      <c r="D6" s="66">
        <f t="array" ref="D6">IFERROR(INDEX('сводная ведомость'!$E$4:$AV$5,MATCH($C$1,'сводная ведомость'!$B$4:$B$5,0),MATCH($B6&amp;D$3,('сводная ведомость'!$E$2:$AV$2)&amp;('сводная ведомость'!$E$3:$AV$3),0)),"")</f>
        <v>5</v>
      </c>
      <c r="E6" s="66">
        <f t="array" ref="E6">IFERROR(INDEX('сводная ведомость'!$E$4:$AV$5,MATCH($C$1,'сводная ведомость'!$B$4:$B$5,0),MATCH($B6&amp;E$3,('сводная ведомость'!$E$2:$AV$2)&amp;('сводная ведомость'!$E$3:$AV$3),0)),"")</f>
        <v>5</v>
      </c>
    </row>
    <row r="7" spans="1:6" x14ac:dyDescent="0.25">
      <c r="A7" s="63">
        <v>4</v>
      </c>
      <c r="B7" s="64" t="s">
        <v>6</v>
      </c>
      <c r="C7" s="66">
        <f>SUMIF('сводная ведомость'!$E$2:$AV$2,Лист3!B7,'сводная ведомость'!$E$1:$AV$1)</f>
        <v>361</v>
      </c>
      <c r="D7" s="66">
        <f t="array" ref="D7">IFERROR(INDEX('сводная ведомость'!$E$4:$AV$5,MATCH($C$1,'сводная ведомость'!$B$4:$B$5,0),MATCH($B7&amp;D$3,('сводная ведомость'!$E$2:$AV$2)&amp;('сводная ведомость'!$E$3:$AV$3),0)),"")</f>
        <v>5</v>
      </c>
      <c r="E7" s="66">
        <f t="array" ref="E7">IFERROR(INDEX('сводная ведомость'!$E$4:$AV$5,MATCH($C$1,'сводная ведомость'!$B$4:$B$5,0),MATCH($B7&amp;E$3,('сводная ведомость'!$E$2:$AV$2)&amp;('сводная ведомость'!$E$3:$AV$3),0)),"")</f>
        <v>5</v>
      </c>
    </row>
    <row r="8" spans="1:6" x14ac:dyDescent="0.25">
      <c r="A8" s="63">
        <v>5</v>
      </c>
      <c r="B8" s="64" t="s">
        <v>7</v>
      </c>
      <c r="C8" s="66">
        <f>SUMIF('сводная ведомость'!$E$2:$AV$2,Лист3!B8,'сводная ведомость'!$E$1:$AV$1)</f>
        <v>70</v>
      </c>
      <c r="D8" s="66">
        <f t="array" ref="D8">IFERROR(INDEX('сводная ведомость'!$E$4:$AV$5,MATCH($C$1,'сводная ведомость'!$B$4:$B$5,0),MATCH($B8&amp;D$3,('сводная ведомость'!$E$2:$AV$2)&amp;('сводная ведомость'!$E$3:$AV$3),0)),"")</f>
        <v>5</v>
      </c>
      <c r="E8" s="66" t="str">
        <f t="array" ref="E8">IFERROR(INDEX('сводная ведомость'!$E$4:$AV$5,MATCH($C$1,'сводная ведомость'!$B$4:$B$5,0),MATCH($B8&amp;E$3,('сводная ведомость'!$E$2:$AV$2)&amp;('сводная ведомость'!$E$3:$AV$3),0)),"")</f>
        <v/>
      </c>
    </row>
    <row r="9" spans="1:6" x14ac:dyDescent="0.25">
      <c r="A9" s="63">
        <v>6</v>
      </c>
      <c r="B9" s="64" t="s">
        <v>8</v>
      </c>
      <c r="C9" s="66">
        <f>SUMIF('сводная ведомость'!$E$2:$AV$2,Лист3!B9,'сводная ведомость'!$E$1:$AV$1)</f>
        <v>194</v>
      </c>
      <c r="D9" s="66">
        <f t="array" ref="D9">IFERROR(INDEX('сводная ведомость'!$E$4:$AV$5,MATCH($C$1,'сводная ведомость'!$B$4:$B$5,0),MATCH($B9&amp;D$3,('сводная ведомость'!$E$2:$AV$2)&amp;('сводная ведомость'!$E$3:$AV$3),0)),"")</f>
        <v>3</v>
      </c>
      <c r="E9" s="66">
        <f t="array" ref="E9">IFERROR(INDEX('сводная ведомость'!$E$4:$AV$5,MATCH($C$1,'сводная ведомость'!$B$4:$B$5,0),MATCH($B9&amp;E$3,('сводная ведомость'!$E$2:$AV$2)&amp;('сводная ведомость'!$E$3:$AV$3),0)),"")</f>
        <v>5</v>
      </c>
    </row>
    <row r="10" spans="1:6" x14ac:dyDescent="0.25">
      <c r="A10" s="63">
        <v>7</v>
      </c>
      <c r="B10" s="64" t="s">
        <v>9</v>
      </c>
      <c r="C10" s="66">
        <f>SUMIF('сводная ведомость'!$E$2:$AV$2,Лист3!B10,'сводная ведомость'!$E$1:$AV$1)</f>
        <v>39</v>
      </c>
      <c r="D10" s="66">
        <f t="array" ref="D10">IFERROR(INDEX('сводная ведомость'!$E$4:$AV$5,MATCH($C$1,'сводная ведомость'!$B$4:$B$5,0),MATCH($B10&amp;D$3,('сводная ведомость'!$E$2:$AV$2)&amp;('сводная ведомость'!$E$3:$AV$3),0)),"")</f>
        <v>5</v>
      </c>
      <c r="E10" s="66" t="str">
        <f t="array" ref="E10">IFERROR(INDEX('сводная ведомость'!$E$4:$AV$5,MATCH($C$1,'сводная ведомость'!$B$4:$B$5,0),MATCH($B10&amp;E$3,('сводная ведомость'!$E$2:$AV$2)&amp;('сводная ведомость'!$E$3:$AV$3),0)),"")</f>
        <v/>
      </c>
    </row>
    <row r="11" spans="1:6" x14ac:dyDescent="0.25">
      <c r="A11" s="63">
        <v>8</v>
      </c>
      <c r="B11" s="64" t="s">
        <v>10</v>
      </c>
      <c r="C11" s="66">
        <f>SUMIF('сводная ведомость'!$E$2:$AV$2,Лист3!B11,'сводная ведомость'!$E$1:$AV$1)</f>
        <v>108</v>
      </c>
      <c r="D11" s="66">
        <f t="array" ref="D11">IFERROR(INDEX('сводная ведомость'!$E$4:$AV$5,MATCH($C$1,'сводная ведомость'!$B$4:$B$5,0),MATCH($B11&amp;D$3,('сводная ведомость'!$E$2:$AV$2)&amp;('сводная ведомость'!$E$3:$AV$3),0)),"")</f>
        <v>5</v>
      </c>
      <c r="E11" s="66" t="str">
        <f t="array" ref="E11">IFERROR(INDEX('сводная ведомость'!$E$4:$AV$5,MATCH($C$1,'сводная ведомость'!$B$4:$B$5,0),MATCH($B11&amp;E$3,('сводная ведомость'!$E$2:$AV$2)&amp;('сводная ведомость'!$E$3:$AV$3),0)),"")</f>
        <v/>
      </c>
    </row>
    <row r="12" spans="1:6" x14ac:dyDescent="0.25">
      <c r="A12" s="63">
        <v>9</v>
      </c>
      <c r="B12" s="64" t="s">
        <v>11</v>
      </c>
      <c r="C12" s="66">
        <f>SUMIF('сводная ведомость'!$E$2:$AV$2,Лист3!B12,'сводная ведомость'!$E$1:$AV$1)</f>
        <v>217</v>
      </c>
      <c r="D12" s="66">
        <f t="array" ref="D12">IFERROR(INDEX('сводная ведомость'!$E$4:$AV$5,MATCH($C$1,'сводная ведомость'!$B$4:$B$5,0),MATCH($B12&amp;D$3,('сводная ведомость'!$E$2:$AV$2)&amp;('сводная ведомость'!$E$3:$AV$3),0)),"")</f>
        <v>4</v>
      </c>
      <c r="E12" s="66" t="str">
        <f t="array" ref="E12">IFERROR(INDEX('сводная ведомость'!$E$4:$AV$5,MATCH($C$1,'сводная ведомость'!$B$4:$B$5,0),MATCH($B12&amp;E$3,('сводная ведомость'!$E$2:$AV$2)&amp;('сводная ведомость'!$E$3:$AV$3),0)),"")</f>
        <v/>
      </c>
    </row>
    <row r="13" spans="1:6" x14ac:dyDescent="0.25">
      <c r="A13" s="63">
        <v>10</v>
      </c>
      <c r="B13" s="64" t="s">
        <v>12</v>
      </c>
      <c r="C13" s="66">
        <f>SUMIF('сводная ведомость'!$E$2:$AV$2,Лист3!B13,'сводная ведомость'!$E$1:$AV$1)</f>
        <v>296</v>
      </c>
      <c r="D13" s="66">
        <f t="array" ref="D13">IFERROR(INDEX('сводная ведомость'!$E$4:$AV$5,MATCH($C$1,'сводная ведомость'!$B$4:$B$5,0),MATCH($B13&amp;D$3,('сводная ведомость'!$E$2:$AV$2)&amp;('сводная ведомость'!$E$3:$AV$3),0)),"")</f>
        <v>5</v>
      </c>
      <c r="E13" s="66">
        <f t="array" ref="E13">IFERROR(INDEX('сводная ведомость'!$E$4:$AV$5,MATCH($C$1,'сводная ведомость'!$B$4:$B$5,0),MATCH($B13&amp;E$3,('сводная ведомость'!$E$2:$AV$2)&amp;('сводная ведомость'!$E$3:$AV$3),0)),"")</f>
        <v>3</v>
      </c>
    </row>
    <row r="14" spans="1:6" x14ac:dyDescent="0.25">
      <c r="A14" s="63">
        <v>11</v>
      </c>
      <c r="B14" s="64" t="s">
        <v>13</v>
      </c>
      <c r="C14" s="66">
        <f>SUMIF('сводная ведомость'!$E$2:$AV$2,Лист3!B14,'сводная ведомость'!$E$1:$AV$1)</f>
        <v>136</v>
      </c>
      <c r="D14" s="66">
        <f t="array" ref="D14">IFERROR(INDEX('сводная ведомость'!$E$4:$AV$5,MATCH($C$1,'сводная ведомость'!$B$4:$B$5,0),MATCH($B14&amp;D$3,('сводная ведомость'!$E$2:$AV$2)&amp;('сводная ведомость'!$E$3:$AV$3),0)),"")</f>
        <v>5</v>
      </c>
      <c r="E14" s="66" t="str">
        <f t="array" ref="E14">IFERROR(INDEX('сводная ведомость'!$E$4:$AV$5,MATCH($C$1,'сводная ведомость'!$B$4:$B$5,0),MATCH($B14&amp;E$3,('сводная ведомость'!$E$2:$AV$2)&amp;('сводная ведомость'!$E$3:$AV$3),0)),"")</f>
        <v/>
      </c>
    </row>
    <row r="15" spans="1:6" x14ac:dyDescent="0.25">
      <c r="A15" s="63">
        <v>12</v>
      </c>
      <c r="B15" s="62" t="s">
        <v>14</v>
      </c>
      <c r="C15" s="66">
        <f>SUMIF('сводная ведомость'!$E$2:$AV$2,Лист3!B15,'сводная ведомость'!$E$1:$AV$1)</f>
        <v>62</v>
      </c>
      <c r="D15" s="66">
        <f t="array" ref="D15">IFERROR(INDEX('сводная ведомость'!$E$4:$AV$5,MATCH($C$1,'сводная ведомость'!$B$4:$B$5,0),MATCH($B15&amp;D$3,('сводная ведомость'!$E$2:$AV$2)&amp;('сводная ведомость'!$E$3:$AV$3),0)),"")</f>
        <v>5</v>
      </c>
      <c r="E15" s="66" t="str">
        <f t="array" ref="E15">IFERROR(INDEX('сводная ведомость'!$E$4:$AV$5,MATCH($C$1,'сводная ведомость'!$B$4:$B$5,0),MATCH($B15&amp;E$3,('сводная ведомость'!$E$2:$AV$2)&amp;('сводная ведомость'!$E$3:$AV$3),0)),"")</f>
        <v/>
      </c>
    </row>
    <row r="16" spans="1:6" x14ac:dyDescent="0.25">
      <c r="A16" s="63">
        <v>13</v>
      </c>
      <c r="B16" s="62" t="s">
        <v>15</v>
      </c>
      <c r="C16" s="66">
        <f>SUMIF('сводная ведомость'!$E$2:$AV$2,Лист3!B16,'сводная ведомость'!$E$1:$AV$1)</f>
        <v>62</v>
      </c>
      <c r="D16" s="66" t="str">
        <f t="array" ref="D16">IFERROR(INDEX('сводная ведомость'!$E$4:$AV$5,MATCH($C$1,'сводная ведомость'!$B$4:$B$5,0),MATCH($B16&amp;D$3,('сводная ведомость'!$E$2:$AV$2)&amp;('сводная ведомость'!$E$3:$AV$3),0)),"")</f>
        <v/>
      </c>
      <c r="E16" s="66">
        <f t="array" ref="E16">IFERROR(INDEX('сводная ведомость'!$E$4:$AV$5,MATCH($C$1,'сводная ведомость'!$B$4:$B$5,0),MATCH($B16&amp;E$3,('сводная ведомость'!$E$2:$AV$2)&amp;('сводная ведомость'!$E$3:$AV$3),0)),"")</f>
        <v>5</v>
      </c>
    </row>
    <row r="17" spans="1:5" x14ac:dyDescent="0.25">
      <c r="A17" s="63">
        <v>14</v>
      </c>
      <c r="B17" s="62" t="s">
        <v>16</v>
      </c>
      <c r="C17" s="66">
        <f>SUMIF('сводная ведомость'!$E$2:$AV$2,Лист3!B17,'сводная ведомость'!$E$1:$AV$1)</f>
        <v>168</v>
      </c>
      <c r="D17" s="66" t="str">
        <f t="array" ref="D17">IFERROR(INDEX('сводная ведомость'!$E$4:$AV$5,MATCH($C$1,'сводная ведомость'!$B$4:$B$5,0),MATCH($B17&amp;D$3,('сводная ведомость'!$E$2:$AV$2)&amp;('сводная ведомость'!$E$3:$AV$3),0)),"")</f>
        <v/>
      </c>
      <c r="E17" s="66">
        <f t="array" ref="E17">IFERROR(INDEX('сводная ведомость'!$E$4:$AV$5,MATCH($C$1,'сводная ведомость'!$B$4:$B$5,0),MATCH($B17&amp;E$3,('сводная ведомость'!$E$2:$AV$2)&amp;('сводная ведомость'!$E$3:$AV$3),0)),"")</f>
        <v>5</v>
      </c>
    </row>
    <row r="18" spans="1:5" x14ac:dyDescent="0.25">
      <c r="A18" s="63">
        <v>15</v>
      </c>
      <c r="B18" s="62" t="s">
        <v>17</v>
      </c>
      <c r="C18" s="66">
        <f>SUMIF('сводная ведомость'!$E$2:$AV$2,Лист3!B18,'сводная ведомость'!$E$1:$AV$1)</f>
        <v>144</v>
      </c>
      <c r="D18" s="66" t="str">
        <f t="array" ref="D18">IFERROR(INDEX('сводная ведомость'!$E$4:$AV$5,MATCH($C$1,'сводная ведомость'!$B$4:$B$5,0),MATCH($B18&amp;D$3,('сводная ведомость'!$E$2:$AV$2)&amp;('сводная ведомость'!$E$3:$AV$3),0)),"")</f>
        <v/>
      </c>
      <c r="E18" s="66">
        <f t="array" ref="E18">IFERROR(INDEX('сводная ведомость'!$E$4:$AV$5,MATCH($C$1,'сводная ведомость'!$B$4:$B$5,0),MATCH($B18&amp;E$3,('сводная ведомость'!$E$2:$AV$2)&amp;('сводная ведомость'!$E$3:$AV$3),0)),"")</f>
        <v>4</v>
      </c>
    </row>
    <row r="19" spans="1:5" x14ac:dyDescent="0.25">
      <c r="A19" s="63">
        <v>16</v>
      </c>
      <c r="B19" s="62" t="s">
        <v>18</v>
      </c>
      <c r="C19" s="66">
        <f>SUMIF('сводная ведомость'!$E$2:$AV$2,Лист3!B19,'сводная ведомость'!$E$1:$AV$1)</f>
        <v>93</v>
      </c>
      <c r="D19" s="66" t="str">
        <f t="array" ref="D19">IFERROR(INDEX('сводная ведомость'!$E$4:$AV$5,MATCH($C$1,'сводная ведомость'!$B$4:$B$5,0),MATCH($B19&amp;D$3,('сводная ведомость'!$E$2:$AV$2)&amp;('сводная ведомость'!$E$3:$AV$3),0)),"")</f>
        <v/>
      </c>
      <c r="E19" s="66">
        <f t="array" ref="E19">IFERROR(INDEX('сводная ведомость'!$E$4:$AV$5,MATCH($C$1,'сводная ведомость'!$B$4:$B$5,0),MATCH($B19&amp;E$3,('сводная ведомость'!$E$2:$AV$2)&amp;('сводная ведомость'!$E$3:$AV$3),0)),"")</f>
        <v>5</v>
      </c>
    </row>
    <row r="20" spans="1:5" x14ac:dyDescent="0.25">
      <c r="A20" s="63">
        <v>17</v>
      </c>
      <c r="B20" s="62" t="s">
        <v>19</v>
      </c>
      <c r="C20" s="66">
        <f>SUMIF('сводная ведомость'!$E$2:$AV$2,Лист3!B20,'сводная ведомость'!$E$1:$AV$1)</f>
        <v>63</v>
      </c>
      <c r="D20" s="66" t="str">
        <f t="array" ref="D20">IFERROR(INDEX('сводная ведомость'!$E$4:$AV$5,MATCH($C$1,'сводная ведомость'!$B$4:$B$5,0),MATCH($B20&amp;D$3,('сводная ведомость'!$E$2:$AV$2)&amp;('сводная ведомость'!$E$3:$AV$3),0)),"")</f>
        <v/>
      </c>
      <c r="E20" s="66">
        <f t="array" ref="E20">IFERROR(INDEX('сводная ведомость'!$E$4:$AV$5,MATCH($C$1,'сводная ведомость'!$B$4:$B$5,0),MATCH($B20&amp;E$3,('сводная ведомость'!$E$2:$AV$2)&amp;('сводная ведомость'!$E$3:$AV$3),0)),"")</f>
        <v>5</v>
      </c>
    </row>
    <row r="21" spans="1:5" x14ac:dyDescent="0.25">
      <c r="A21" s="63">
        <v>18</v>
      </c>
      <c r="B21" s="62" t="s">
        <v>20</v>
      </c>
      <c r="C21" s="66">
        <f>SUMIF('сводная ведомость'!$E$2:$AV$2,Лист3!B21,'сводная ведомость'!$E$1:$AV$1)</f>
        <v>159</v>
      </c>
      <c r="D21" s="66" t="str">
        <f t="array" ref="D21">IFERROR(INDEX('сводная ведомость'!$E$4:$AV$5,MATCH($C$1,'сводная ведомость'!$B$4:$B$5,0),MATCH($B21&amp;D$3,('сводная ведомость'!$E$2:$AV$2)&amp;('сводная ведомость'!$E$3:$AV$3),0)),"")</f>
        <v/>
      </c>
      <c r="E21" s="66">
        <f t="array" ref="E21">IFERROR(INDEX('сводная ведомость'!$E$4:$AV$5,MATCH($C$1,'сводная ведомость'!$B$4:$B$5,0),MATCH($B21&amp;E$3,('сводная ведомость'!$E$2:$AV$2)&amp;('сводная ведомость'!$E$3:$AV$3),0)),"")</f>
        <v>5</v>
      </c>
    </row>
    <row r="22" spans="1:5" x14ac:dyDescent="0.25">
      <c r="A22" s="63">
        <v>19</v>
      </c>
      <c r="B22" s="62" t="s">
        <v>21</v>
      </c>
      <c r="C22" s="66">
        <f>SUMIF('сводная ведомость'!$E$2:$AV$2,Лист3!B22,'сводная ведомость'!$E$1:$AV$1)</f>
        <v>246</v>
      </c>
      <c r="D22" s="66" t="str">
        <f t="array" ref="D22">IFERROR(INDEX('сводная ведомость'!$E$4:$AV$5,MATCH($C$1,'сводная ведомость'!$B$4:$B$5,0),MATCH($B22&amp;D$3,('сводная ведомость'!$E$2:$AV$2)&amp;('сводная ведомость'!$E$3:$AV$3),0)),"")</f>
        <v/>
      </c>
      <c r="E22" s="66">
        <f t="array" ref="E22">IFERROR(INDEX('сводная ведомость'!$E$4:$AV$5,MATCH($C$1,'сводная ведомость'!$B$4:$B$5,0),MATCH($B22&amp;E$3,('сводная ведомость'!$E$2:$AV$2)&amp;('сводная ведомость'!$E$3:$AV$3),0)),"")</f>
        <v>5</v>
      </c>
    </row>
    <row r="23" spans="1:5" x14ac:dyDescent="0.25">
      <c r="A23" s="63">
        <v>20</v>
      </c>
      <c r="B23" s="62" t="s">
        <v>22</v>
      </c>
      <c r="C23" s="66">
        <f>SUMIF('сводная ведомость'!$E$2:$AV$2,Лист3!B23,'сводная ведомость'!$E$1:$AV$1)</f>
        <v>63</v>
      </c>
      <c r="D23" s="66" t="str">
        <f t="array" ref="D23">IFERROR(INDEX('сводная ведомость'!$E$4:$AV$5,MATCH($C$1,'сводная ведомость'!$B$4:$B$5,0),MATCH($B23&amp;D$3,('сводная ведомость'!$E$2:$AV$2)&amp;('сводная ведомость'!$E$3:$AV$3),0)),"")</f>
        <v/>
      </c>
      <c r="E23" s="66">
        <f t="array" ref="E23">IFERROR(INDEX('сводная ведомость'!$E$4:$AV$5,MATCH($C$1,'сводная ведомость'!$B$4:$B$5,0),MATCH($B23&amp;E$3,('сводная ведомость'!$E$2:$AV$2)&amp;('сводная ведомость'!$E$3:$AV$3),0)),"")</f>
        <v>4</v>
      </c>
    </row>
    <row r="24" spans="1:5" x14ac:dyDescent="0.25">
      <c r="A24" s="63">
        <v>21</v>
      </c>
      <c r="B24" s="62" t="s">
        <v>23</v>
      </c>
      <c r="C24" s="66">
        <f>SUMIF('сводная ведомость'!$E$2:$AV$2,Лист3!B24,'сводная ведомость'!$E$1:$AV$1)</f>
        <v>126</v>
      </c>
      <c r="D24" s="66" t="str">
        <f t="array" ref="D24">IFERROR(INDEX('сводная ведомость'!$E$4:$AV$5,MATCH($C$1,'сводная ведомость'!$B$4:$B$5,0),MATCH($B24&amp;D$3,('сводная ведомость'!$E$2:$AV$2)&amp;('сводная ведомость'!$E$3:$AV$3),0)),"")</f>
        <v/>
      </c>
      <c r="E24" s="66">
        <f t="array" ref="E24">IFERROR(INDEX('сводная ведомость'!$E$4:$AV$5,MATCH($C$1,'сводная ведомость'!$B$4:$B$5,0),MATCH($B24&amp;E$3,('сводная ведомость'!$E$2:$AV$2)&amp;('сводная ведомость'!$E$3:$AV$3),0)),"")</f>
        <v>3</v>
      </c>
    </row>
    <row r="25" spans="1:5" x14ac:dyDescent="0.25">
      <c r="A25" s="63">
        <v>22</v>
      </c>
      <c r="B25" s="62" t="s">
        <v>24</v>
      </c>
      <c r="C25" s="66">
        <f>SUMIF('сводная ведомость'!$E$2:$AV$2,Лист3!B25,'сводная ведомость'!$E$1:$AV$1)</f>
        <v>63</v>
      </c>
      <c r="D25" s="66" t="str">
        <f t="array" ref="D25">IFERROR(INDEX('сводная ведомость'!$E$4:$AV$5,MATCH($C$1,'сводная ведомость'!$B$4:$B$5,0),MATCH($B25&amp;D$3,('сводная ведомость'!$E$2:$AV$2)&amp;('сводная ведомость'!$E$3:$AV$3),0)),"")</f>
        <v/>
      </c>
      <c r="E25" s="66">
        <f t="array" ref="E25">IFERROR(INDEX('сводная ведомость'!$E$4:$AV$5,MATCH($C$1,'сводная ведомость'!$B$4:$B$5,0),MATCH($B25&amp;E$3,('сводная ведомость'!$E$2:$AV$2)&amp;('сводная ведомость'!$E$3:$AV$3),0)),"")</f>
        <v>3</v>
      </c>
    </row>
    <row r="26" spans="1:5" x14ac:dyDescent="0.25">
      <c r="A26" s="63">
        <v>23</v>
      </c>
      <c r="B26" s="62" t="s">
        <v>25</v>
      </c>
      <c r="C26" s="66">
        <f>SUMIF('сводная ведомость'!$E$2:$AV$2,Лист3!B26,'сводная ведомость'!$E$1:$AV$1)</f>
        <v>95</v>
      </c>
      <c r="D26" s="66" t="str">
        <f t="array" ref="D26">IFERROR(INDEX('сводная ведомость'!$E$4:$AV$5,MATCH($C$1,'сводная ведомость'!$B$4:$B$5,0),MATCH($B26&amp;D$3,('сводная ведомость'!$E$2:$AV$2)&amp;('сводная ведомость'!$E$3:$AV$3),0)),"")</f>
        <v/>
      </c>
      <c r="E26" s="66">
        <f t="array" ref="E26">IFERROR(INDEX('сводная ведомость'!$E$4:$AV$5,MATCH($C$1,'сводная ведомость'!$B$4:$B$5,0),MATCH($B26&amp;E$3,('сводная ведомость'!$E$2:$AV$2)&amp;('сводная ведомость'!$E$3:$AV$3),0)),"")</f>
        <v>3</v>
      </c>
    </row>
    <row r="27" spans="1:5" x14ac:dyDescent="0.25">
      <c r="A27" s="63">
        <v>24</v>
      </c>
      <c r="B27" s="62" t="s">
        <v>26</v>
      </c>
      <c r="C27" s="66">
        <f>SUMIF('сводная ведомость'!$E$2:$AV$2,Лист3!B27,'сводная ведомость'!$E$1:$AV$1)</f>
        <v>126</v>
      </c>
      <c r="D27" s="66" t="str">
        <f t="array" ref="D27">IFERROR(INDEX('сводная ведомость'!$E$4:$AV$5,MATCH($C$1,'сводная ведомость'!$B$4:$B$5,0),MATCH($B27&amp;D$3,('сводная ведомость'!$E$2:$AV$2)&amp;('сводная ведомость'!$E$3:$AV$3),0)),"")</f>
        <v/>
      </c>
      <c r="E27" s="66">
        <f t="array" ref="E27">IFERROR(INDEX('сводная ведомость'!$E$4:$AV$5,MATCH($C$1,'сводная ведомость'!$B$4:$B$5,0),MATCH($B27&amp;E$3,('сводная ведомость'!$E$2:$AV$2)&amp;('сводная ведомость'!$E$3:$AV$3),0)),"")</f>
        <v>3</v>
      </c>
    </row>
    <row r="28" spans="1:5" x14ac:dyDescent="0.25">
      <c r="A28" s="63">
        <v>25</v>
      </c>
      <c r="B28" s="62" t="s">
        <v>27</v>
      </c>
      <c r="C28" s="66">
        <f>SUMIF('сводная ведомость'!$E$2:$AV$2,Лист3!B28,'сводная ведомость'!$E$1:$AV$1)</f>
        <v>63</v>
      </c>
      <c r="D28" s="66" t="str">
        <f t="array" ref="D28">IFERROR(INDEX('сводная ведомость'!$E$4:$AV$5,MATCH($C$1,'сводная ведомость'!$B$4:$B$5,0),MATCH($B28&amp;D$3,('сводная ведомость'!$E$2:$AV$2)&amp;('сводная ведомость'!$E$3:$AV$3),0)),"")</f>
        <v/>
      </c>
      <c r="E28" s="66">
        <f t="array" ref="E28">IFERROR(INDEX('сводная ведомость'!$E$4:$AV$5,MATCH($C$1,'сводная ведомость'!$B$4:$B$5,0),MATCH($B28&amp;E$3,('сводная ведомость'!$E$2:$AV$2)&amp;('сводная ведомость'!$E$3:$AV$3),0)),"")</f>
        <v>3</v>
      </c>
    </row>
    <row r="29" spans="1:5" x14ac:dyDescent="0.25">
      <c r="A29" s="63">
        <v>26</v>
      </c>
      <c r="B29" s="62" t="s">
        <v>28</v>
      </c>
      <c r="C29" s="66">
        <f>SUMIF('сводная ведомость'!$E$2:$AV$2,Лист3!B29,'сводная ведомость'!$E$1:$AV$1)</f>
        <v>95</v>
      </c>
      <c r="D29" s="66" t="str">
        <f t="array" ref="D29">IFERROR(INDEX('сводная ведомость'!$E$4:$AV$5,MATCH($C$1,'сводная ведомость'!$B$4:$B$5,0),MATCH($B29&amp;D$3,('сводная ведомость'!$E$2:$AV$2)&amp;('сводная ведомость'!$E$3:$AV$3),0)),"")</f>
        <v/>
      </c>
      <c r="E29" s="66">
        <f t="array" ref="E29">IFERROR(INDEX('сводная ведомость'!$E$4:$AV$5,MATCH($C$1,'сводная ведомость'!$B$4:$B$5,0),MATCH($B29&amp;E$3,('сводная ведомость'!$E$2:$AV$2)&amp;('сводная ведомость'!$E$3:$AV$3),0)),"")</f>
        <v>3</v>
      </c>
    </row>
    <row r="30" spans="1:5" ht="30" x14ac:dyDescent="0.25">
      <c r="A30" s="63">
        <v>27</v>
      </c>
      <c r="B30" s="62" t="s">
        <v>29</v>
      </c>
      <c r="C30" s="66">
        <f>SUMIF('сводная ведомость'!$E$2:$AV$2,Лист3!B30,'сводная ведомость'!$E$1:$AV$1)</f>
        <v>84</v>
      </c>
      <c r="D30" s="66" t="str">
        <f t="array" ref="D30">IFERROR(INDEX('сводная ведомость'!$E$4:$AV$5,MATCH($C$1,'сводная ведомость'!$B$4:$B$5,0),MATCH($B30&amp;D$3,('сводная ведомость'!$E$2:$AV$2)&amp;('сводная ведомость'!$E$3:$AV$3),0)),"")</f>
        <v/>
      </c>
      <c r="E30" s="66">
        <f t="array" ref="E30">IFERROR(INDEX('сводная ведомость'!$E$4:$AV$5,MATCH($C$1,'сводная ведомость'!$B$4:$B$5,0),MATCH($B30&amp;E$3,('сводная ведомость'!$E$2:$AV$2)&amp;('сводная ведомость'!$E$3:$AV$3),0)),"")</f>
        <v>3</v>
      </c>
    </row>
    <row r="31" spans="1:5" x14ac:dyDescent="0.25">
      <c r="A31" s="63">
        <v>28</v>
      </c>
      <c r="B31" s="62" t="s">
        <v>30</v>
      </c>
      <c r="C31" s="66">
        <f>SUMIF('сводная ведомость'!$E$2:$AV$2,Лист3!B31,'сводная ведомость'!$E$1:$AV$1)</f>
        <v>102</v>
      </c>
      <c r="D31" s="66" t="str">
        <f t="array" ref="D31">IFERROR(INDEX('сводная ведомость'!$E$4:$AV$5,MATCH($C$1,'сводная ведомость'!$B$4:$B$5,0),MATCH($B31&amp;D$3,('сводная ведомость'!$E$2:$AV$2)&amp;('сводная ведомость'!$E$3:$AV$3),0)),"")</f>
        <v/>
      </c>
      <c r="E31" s="66">
        <f t="array" ref="E31">IFERROR(INDEX('сводная ведомость'!$E$4:$AV$5,MATCH($C$1,'сводная ведомость'!$B$4:$B$5,0),MATCH($B31&amp;E$3,('сводная ведомость'!$E$2:$AV$2)&amp;('сводная ведомость'!$E$3:$AV$3),0)),"")</f>
        <v>3</v>
      </c>
    </row>
    <row r="32" spans="1:5" ht="45" x14ac:dyDescent="0.25">
      <c r="A32" s="63">
        <v>29</v>
      </c>
      <c r="B32" s="62" t="s">
        <v>31</v>
      </c>
      <c r="C32" s="66">
        <f>SUMIF('сводная ведомость'!$E$2:$AV$2,Лист3!B32,'сводная ведомость'!$E$1:$AV$1)</f>
        <v>302</v>
      </c>
      <c r="D32" s="66" t="str">
        <f t="array" ref="D32">IFERROR(INDEX('сводная ведомость'!$E$4:$AV$5,MATCH($C$1,'сводная ведомость'!$B$4:$B$5,0),MATCH($B32&amp;D$3,('сводная ведомость'!$E$2:$AV$2)&amp;('сводная ведомость'!$E$3:$AV$3),0)),"")</f>
        <v/>
      </c>
      <c r="E32" s="66">
        <f t="array" ref="E32">IFERROR(INDEX('сводная ведомость'!$E$4:$AV$5,MATCH($C$1,'сводная ведомость'!$B$4:$B$5,0),MATCH($B32&amp;E$3,('сводная ведомость'!$E$2:$AV$2)&amp;('сводная ведомость'!$E$3:$AV$3),0)),"")</f>
        <v>3</v>
      </c>
    </row>
    <row r="33" spans="1:5" x14ac:dyDescent="0.25">
      <c r="A33" s="63">
        <v>30</v>
      </c>
      <c r="B33" s="62" t="s">
        <v>32</v>
      </c>
      <c r="C33" s="66">
        <f>SUMIF('сводная ведомость'!$E$2:$AV$2,Лист3!B33,'сводная ведомость'!$E$1:$AV$1)</f>
        <v>200</v>
      </c>
      <c r="D33" s="66" t="str">
        <f t="array" ref="D33">IFERROR(INDEX('сводная ведомость'!$E$4:$AV$5,MATCH($C$1,'сводная ведомость'!$B$4:$B$5,0),MATCH($B33&amp;D$3,('сводная ведомость'!$E$2:$AV$2)&amp;('сводная ведомость'!$E$3:$AV$3),0)),"")</f>
        <v/>
      </c>
      <c r="E33" s="66">
        <f t="array" ref="E33">IFERROR(INDEX('сводная ведомость'!$E$4:$AV$5,MATCH($C$1,'сводная ведомость'!$B$4:$B$5,0),MATCH($B33&amp;E$3,('сводная ведомость'!$E$2:$AV$2)&amp;('сводная ведомость'!$E$3:$AV$3),0)),"")</f>
        <v>3</v>
      </c>
    </row>
    <row r="34" spans="1:5" ht="30" x14ac:dyDescent="0.25">
      <c r="A34" s="63">
        <v>31</v>
      </c>
      <c r="B34" s="62" t="s">
        <v>33</v>
      </c>
      <c r="C34" s="66">
        <f>SUMIF('сводная ведомость'!$E$2:$AV$2,Лист3!B34,'сводная ведомость'!$E$1:$AV$1)</f>
        <v>102</v>
      </c>
      <c r="D34" s="66" t="str">
        <f t="array" ref="D34">IFERROR(INDEX('сводная ведомость'!$E$4:$AV$5,MATCH($C$1,'сводная ведомость'!$B$4:$B$5,0),MATCH($B34&amp;D$3,('сводная ведомость'!$E$2:$AV$2)&amp;('сводная ведомость'!$E$3:$AV$3),0)),"")</f>
        <v/>
      </c>
      <c r="E34" s="66">
        <f t="array" ref="E34">IFERROR(INDEX('сводная ведомость'!$E$4:$AV$5,MATCH($C$1,'сводная ведомость'!$B$4:$B$5,0),MATCH($B34&amp;E$3,('сводная ведомость'!$E$2:$AV$2)&amp;('сводная ведомость'!$E$3:$AV$3),0)),"")</f>
        <v>3</v>
      </c>
    </row>
    <row r="35" spans="1:5" ht="45" x14ac:dyDescent="0.25">
      <c r="A35" s="63">
        <v>32</v>
      </c>
      <c r="B35" s="62" t="s">
        <v>34</v>
      </c>
      <c r="C35" s="66">
        <f>SUMIF('сводная ведомость'!$E$2:$AV$2,Лист3!B35,'сводная ведомость'!$E$1:$AV$1)</f>
        <v>522</v>
      </c>
      <c r="D35" s="66" t="str">
        <f t="array" ref="D35">IFERROR(INDEX('сводная ведомость'!$E$4:$AV$5,MATCH($C$1,'сводная ведомость'!$B$4:$B$5,0),MATCH($B35&amp;D$3,('сводная ведомость'!$E$2:$AV$2)&amp;('сводная ведомость'!$E$3:$AV$3),0)),"")</f>
        <v/>
      </c>
      <c r="E35" s="66">
        <f t="array" ref="E35">IFERROR(INDEX('сводная ведомость'!$E$4:$AV$5,MATCH($C$1,'сводная ведомость'!$B$4:$B$5,0),MATCH($B35&amp;E$3,('сводная ведомость'!$E$2:$AV$2)&amp;('сводная ведомость'!$E$3:$AV$3),0)),"")</f>
        <v>3</v>
      </c>
    </row>
    <row r="36" spans="1:5" ht="60" x14ac:dyDescent="0.25">
      <c r="A36" s="63">
        <v>33</v>
      </c>
      <c r="B36" s="62" t="s">
        <v>35</v>
      </c>
      <c r="C36" s="66">
        <f>SUMIF('сводная ведомость'!$E$2:$AV$2,Лист3!B36,'сводная ведомость'!$E$1:$AV$1)</f>
        <v>522</v>
      </c>
      <c r="D36" s="66" t="str">
        <f t="array" ref="D36">IFERROR(INDEX('сводная ведомость'!$E$4:$AV$5,MATCH($C$1,'сводная ведомость'!$B$4:$B$5,0),MATCH($B36&amp;D$3,('сводная ведомость'!$E$2:$AV$2)&amp;('сводная ведомость'!$E$3:$AV$3),0)),"")</f>
        <v/>
      </c>
      <c r="E36" s="66">
        <f t="array" ref="E36">IFERROR(INDEX('сводная ведомость'!$E$4:$AV$5,MATCH($C$1,'сводная ведомость'!$B$4:$B$5,0),MATCH($B36&amp;E$3,('сводная ведомость'!$E$2:$AV$2)&amp;('сводная ведомость'!$E$3:$AV$3),0)),"")</f>
        <v>3</v>
      </c>
    </row>
    <row r="37" spans="1:5" x14ac:dyDescent="0.25">
      <c r="A37" s="63">
        <v>34</v>
      </c>
      <c r="B37" s="62" t="s">
        <v>36</v>
      </c>
      <c r="C37" s="66">
        <f>SUMIF('сводная ведомость'!$E$2:$AV$2,Лист3!B37,'сводная ведомость'!$E$1:$AV$1)</f>
        <v>20</v>
      </c>
      <c r="D37" s="66" t="str">
        <f t="array" ref="D37">IFERROR(INDEX('сводная ведомость'!$E$4:$AV$5,MATCH($C$1,'сводная ведомость'!$B$4:$B$5,0),MATCH($B37&amp;D$3,('сводная ведомость'!$E$2:$AV$2)&amp;('сводная ведомость'!$E$3:$AV$3),0)),"")</f>
        <v/>
      </c>
      <c r="E37" s="66">
        <f t="array" ref="E37">IFERROR(INDEX('сводная ведомость'!$E$4:$AV$5,MATCH($C$1,'сводная ведомость'!$B$4:$B$5,0),MATCH($B37&amp;E$3,('сводная ведомость'!$E$2:$AV$2)&amp;('сводная ведомость'!$E$3:$AV$3),0)),"")</f>
        <v>3</v>
      </c>
    </row>
    <row r="38" spans="1:5" ht="60" x14ac:dyDescent="0.25">
      <c r="A38" s="63">
        <v>35</v>
      </c>
      <c r="B38" s="62" t="s">
        <v>37</v>
      </c>
      <c r="C38" s="66">
        <f>SUMIF('сводная ведомость'!$E$2:$AV$2,Лист3!B38,'сводная ведомость'!$E$1:$AV$1)</f>
        <v>20</v>
      </c>
      <c r="D38" s="66" t="str">
        <f t="array" ref="D38">IFERROR(INDEX('сводная ведомость'!$E$4:$AV$5,MATCH($C$1,'сводная ведомость'!$B$4:$B$5,0),MATCH($B38&amp;D$3,('сводная ведомость'!$E$2:$AV$2)&amp;('сводная ведомость'!$E$3:$AV$3),0)),"")</f>
        <v/>
      </c>
      <c r="E38" s="66">
        <f t="array" ref="E38">IFERROR(INDEX('сводная ведомость'!$E$4:$AV$5,MATCH($C$1,'сводная ведомость'!$B$4:$B$5,0),MATCH($B38&amp;E$3,('сводная ведомость'!$E$2:$AV$2)&amp;('сводная ведомость'!$E$3:$AV$3),0)),"")</f>
        <v>3</v>
      </c>
    </row>
    <row r="39" spans="1:5" x14ac:dyDescent="0.25">
      <c r="A39" s="63">
        <v>36</v>
      </c>
      <c r="B39" s="62" t="s">
        <v>38</v>
      </c>
      <c r="C39" s="66">
        <f>SUMIF('сводная ведомость'!$E$2:$AV$2,Лист3!B39,'сводная ведомость'!$E$1:$AV$1)</f>
        <v>36</v>
      </c>
      <c r="D39" s="66" t="str">
        <f t="array" ref="D39">IFERROR(INDEX('сводная ведомость'!$E$4:$AV$5,MATCH($C$1,'сводная ведомость'!$B$4:$B$5,0),MATCH($B39&amp;D$3,('сводная ведомость'!$E$2:$AV$2)&amp;('сводная ведомость'!$E$3:$AV$3),0)),"")</f>
        <v/>
      </c>
      <c r="E39" s="66">
        <f t="array" ref="E39">IFERROR(INDEX('сводная ведомость'!$E$4:$AV$5,MATCH($C$1,'сводная ведомость'!$B$4:$B$5,0),MATCH($B39&amp;E$3,('сводная ведомость'!$E$2:$AV$2)&amp;('сводная ведомость'!$E$3:$AV$3),0)),"")</f>
        <v>3</v>
      </c>
    </row>
    <row r="40" spans="1:5" x14ac:dyDescent="0.25">
      <c r="A40" s="63">
        <v>37</v>
      </c>
      <c r="B40" s="62" t="s">
        <v>39</v>
      </c>
      <c r="C40" s="66">
        <f>SUMIF('сводная ведомость'!$E$2:$AV$2,Лист3!B40,'сводная ведомость'!$E$1:$AV$1)</f>
        <v>36</v>
      </c>
      <c r="D40" s="66" t="str">
        <f t="array" ref="D40">IFERROR(INDEX('сводная ведомость'!$E$4:$AV$5,MATCH($C$1,'сводная ведомость'!$B$4:$B$5,0),MATCH($B40&amp;D$3,('сводная ведомость'!$E$2:$AV$2)&amp;('сводная ведомость'!$E$3:$AV$3),0)),"")</f>
        <v/>
      </c>
      <c r="E40" s="66">
        <f t="array" ref="E40">IFERROR(INDEX('сводная ведомость'!$E$4:$AV$5,MATCH($C$1,'сводная ведомость'!$B$4:$B$5,0),MATCH($B40&amp;E$3,('сводная ведомость'!$E$2:$AV$2)&amp;('сводная ведомость'!$E$3:$AV$3),0)),"")</f>
        <v>3</v>
      </c>
    </row>
    <row r="41" spans="1:5" x14ac:dyDescent="0.25">
      <c r="A41" s="63">
        <v>38</v>
      </c>
      <c r="B41" s="62" t="s">
        <v>40</v>
      </c>
      <c r="C41" s="66">
        <f>SUMIF('сводная ведомость'!$E$2:$AV$2,Лист3!B41,'сводная ведомость'!$E$1:$AV$1)</f>
        <v>72</v>
      </c>
      <c r="D41" s="66" t="str">
        <f t="array" ref="D41">IFERROR(INDEX('сводная ведомость'!$E$4:$AV$5,MATCH($C$1,'сводная ведомость'!$B$4:$B$5,0),MATCH($B41&amp;D$3,('сводная ведомость'!$E$2:$AV$2)&amp;('сводная ведомость'!$E$3:$AV$3),0)),"")</f>
        <v/>
      </c>
      <c r="E41" s="66">
        <f t="array" ref="E41">IFERROR(INDEX('сводная ведомость'!$E$4:$AV$5,MATCH($C$1,'сводная ведомость'!$B$4:$B$5,0),MATCH($B41&amp;E$3,('сводная ведомость'!$E$2:$AV$2)&amp;('сводная ведомость'!$E$3:$AV$3),0)),"")</f>
        <v>5</v>
      </c>
    </row>
    <row r="42" spans="1:5" x14ac:dyDescent="0.25">
      <c r="A42" s="63">
        <v>39</v>
      </c>
      <c r="B42" s="62" t="s">
        <v>41</v>
      </c>
      <c r="C42" s="66">
        <f>SUMIF('сводная ведомость'!$E$2:$AV$2,Лист3!B42,'сводная ведомость'!$E$1:$AV$1)</f>
        <v>144</v>
      </c>
      <c r="D42" s="66" t="str">
        <f t="array" ref="D42">IFERROR(INDEX('сводная ведомость'!$E$4:$AV$5,MATCH($C$1,'сводная ведомость'!$B$4:$B$5,0),MATCH($B42&amp;D$3,('сводная ведомость'!$E$2:$AV$2)&amp;('сводная ведомость'!$E$3:$AV$3),0)),"")</f>
        <v/>
      </c>
      <c r="E42" s="66">
        <f t="array" ref="E42">IFERROR(INDEX('сводная ведомость'!$E$4:$AV$5,MATCH($C$1,'сводная ведомость'!$B$4:$B$5,0),MATCH($B42&amp;E$3,('сводная ведомость'!$E$2:$AV$2)&amp;('сводная ведомость'!$E$3:$AV$3),0)),"")</f>
        <v>5</v>
      </c>
    </row>
  </sheetData>
  <mergeCells count="4">
    <mergeCell ref="A2:A3"/>
    <mergeCell ref="B2:B3"/>
    <mergeCell ref="C2:C3"/>
    <mergeCell ref="D2:E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'сводная ведомость'!$B$4:$B$5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ведомость</vt:lpstr>
      <vt:lpstr>индивидуальная ведомость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Матвеева Светлана Владимировна</cp:lastModifiedBy>
  <dcterms:created xsi:type="dcterms:W3CDTF">2022-12-08T09:23:33Z</dcterms:created>
  <dcterms:modified xsi:type="dcterms:W3CDTF">2022-12-08T20:32:50Z</dcterms:modified>
</cp:coreProperties>
</file>