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 hidePivotFieldList="1"/>
  <bookViews>
    <workbookView xWindow="-120" yWindow="-120" windowWidth="20730" windowHeight="11160" activeTab="1"/>
  </bookViews>
  <sheets>
    <sheet name="Расчетные данные mis3" sheetId="3" r:id="rId1"/>
    <sheet name="сводная" sheetId="7" r:id="rId2"/>
  </sheets>
  <definedNames>
    <definedName name="_xlnm._FilterDatabase" localSheetId="0" hidden="1">'Расчетные данные mis3'!$A$1:$AY$10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7" l="1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B8" i="7"/>
  <c r="N3" i="3"/>
  <c r="N4" i="3"/>
  <c r="N5" i="3"/>
  <c r="N6" i="3"/>
  <c r="N7" i="3"/>
  <c r="N8" i="3"/>
  <c r="N9" i="3"/>
  <c r="N10" i="3"/>
  <c r="N2" i="3"/>
  <c r="X10" i="3"/>
  <c r="B2" i="3" l="1"/>
  <c r="B3" i="3"/>
  <c r="B4" i="3"/>
  <c r="B5" i="3"/>
  <c r="B6" i="3"/>
  <c r="B7" i="3"/>
  <c r="B8" i="3"/>
  <c r="B9" i="3"/>
  <c r="B10" i="3"/>
  <c r="Q2" i="3" l="1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P2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P10" i="3"/>
  <c r="Q10" i="3"/>
  <c r="R10" i="3"/>
  <c r="S10" i="3"/>
  <c r="T10" i="3"/>
  <c r="U10" i="3"/>
  <c r="V10" i="3"/>
  <c r="W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O2" i="3" l="1"/>
  <c r="O10" i="3"/>
  <c r="O9" i="3"/>
  <c r="O8" i="3"/>
  <c r="O7" i="3"/>
  <c r="O6" i="3"/>
  <c r="O5" i="3"/>
  <c r="O4" i="3"/>
  <c r="O3" i="3"/>
  <c r="C4" i="7" a="1"/>
  <c r="C4" i="7" s="1"/>
  <c r="D4" i="7" a="1"/>
  <c r="D4" i="7" s="1"/>
  <c r="E4" i="7" a="1"/>
  <c r="E4" i="7" s="1"/>
  <c r="F4" i="7" a="1"/>
  <c r="F4" i="7" s="1"/>
  <c r="G4" i="7" a="1"/>
  <c r="G4" i="7" s="1"/>
  <c r="H4" i="7" a="1"/>
  <c r="H4" i="7" s="1"/>
  <c r="I4" i="7" a="1"/>
  <c r="I4" i="7" s="1"/>
  <c r="J4" i="7" a="1"/>
  <c r="J4" i="7" s="1"/>
  <c r="K4" i="7" a="1"/>
  <c r="K4" i="7" s="1"/>
  <c r="L4" i="7" a="1"/>
  <c r="L4" i="7" s="1"/>
  <c r="M4" i="7" a="1"/>
  <c r="M4" i="7" s="1"/>
  <c r="N4" i="7" a="1"/>
  <c r="N4" i="7" s="1"/>
  <c r="O4" i="7" a="1"/>
  <c r="O4" i="7" s="1"/>
  <c r="P4" i="7" a="1"/>
  <c r="P4" i="7" s="1"/>
  <c r="Q4" i="7" a="1"/>
  <c r="Q4" i="7" s="1"/>
  <c r="R4" i="7" a="1"/>
  <c r="R4" i="7" s="1"/>
  <c r="S4" i="7" a="1"/>
  <c r="S4" i="7" s="1"/>
  <c r="T4" i="7" a="1"/>
  <c r="T4" i="7" s="1"/>
  <c r="U4" i="7" a="1"/>
  <c r="U4" i="7" s="1"/>
  <c r="V4" i="7" a="1"/>
  <c r="V4" i="7" s="1"/>
  <c r="W4" i="7" a="1"/>
  <c r="W4" i="7" s="1"/>
  <c r="X4" i="7" a="1"/>
  <c r="X4" i="7" s="1"/>
  <c r="Y4" i="7" a="1"/>
  <c r="Y4" i="7" s="1"/>
  <c r="Z4" i="7" a="1"/>
  <c r="Z4" i="7" s="1"/>
  <c r="AA4" i="7" a="1"/>
  <c r="AA4" i="7" s="1"/>
  <c r="AB4" i="7" a="1"/>
  <c r="AB4" i="7" s="1"/>
  <c r="AC4" i="7" a="1"/>
  <c r="AC4" i="7" s="1"/>
  <c r="AD4" i="7" a="1"/>
  <c r="AD4" i="7" s="1"/>
  <c r="AE4" i="7" a="1"/>
  <c r="AE4" i="7" s="1"/>
  <c r="AF4" i="7" a="1"/>
  <c r="AF4" i="7" s="1"/>
  <c r="AG4" i="7" a="1"/>
  <c r="AG4" i="7" s="1"/>
  <c r="AH4" i="7" a="1"/>
  <c r="AH4" i="7" s="1"/>
  <c r="AI4" i="7" a="1"/>
  <c r="AI4" i="7" s="1"/>
  <c r="AJ4" i="7" a="1"/>
  <c r="AJ4" i="7" s="1"/>
  <c r="AK4" i="7" a="1"/>
  <c r="AK4" i="7" s="1"/>
  <c r="B4" i="7" a="1"/>
  <c r="B4" i="7" s="1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B5" i="7" l="1" a="1"/>
  <c r="B5" i="7" s="1"/>
  <c r="C3" i="7" a="1"/>
  <c r="C3" i="7" s="1"/>
  <c r="D3" i="7" a="1"/>
  <c r="D3" i="7" s="1"/>
  <c r="E3" i="7" a="1"/>
  <c r="E3" i="7" s="1"/>
  <c r="F3" i="7" a="1"/>
  <c r="F3" i="7" s="1"/>
  <c r="G3" i="7" a="1"/>
  <c r="G3" i="7" s="1"/>
  <c r="H3" i="7" a="1"/>
  <c r="H3" i="7" s="1"/>
  <c r="I3" i="7" a="1"/>
  <c r="I3" i="7" s="1"/>
  <c r="J3" i="7" a="1"/>
  <c r="J3" i="7" s="1"/>
  <c r="K3" i="7" a="1"/>
  <c r="K3" i="7" s="1"/>
  <c r="L3" i="7" a="1"/>
  <c r="L3" i="7" s="1"/>
  <c r="M3" i="7" a="1"/>
  <c r="M3" i="7" s="1"/>
  <c r="N3" i="7" a="1"/>
  <c r="N3" i="7" s="1"/>
  <c r="O3" i="7" a="1"/>
  <c r="O3" i="7" s="1"/>
  <c r="P3" i="7" a="1"/>
  <c r="P3" i="7" s="1"/>
  <c r="Q3" i="7" a="1"/>
  <c r="Q3" i="7" s="1"/>
  <c r="R3" i="7" a="1"/>
  <c r="R3" i="7" s="1"/>
  <c r="S3" i="7" a="1"/>
  <c r="S3" i="7" s="1"/>
  <c r="T3" i="7" a="1"/>
  <c r="T3" i="7" s="1"/>
  <c r="U3" i="7" a="1"/>
  <c r="U3" i="7" s="1"/>
  <c r="V3" i="7" a="1"/>
  <c r="V3" i="7" s="1"/>
  <c r="W3" i="7" a="1"/>
  <c r="W3" i="7" s="1"/>
  <c r="X3" i="7" a="1"/>
  <c r="X3" i="7" s="1"/>
  <c r="Y3" i="7" a="1"/>
  <c r="Y3" i="7" s="1"/>
  <c r="Z3" i="7" a="1"/>
  <c r="Z3" i="7" s="1"/>
  <c r="AA3" i="7" a="1"/>
  <c r="AA3" i="7" s="1"/>
  <c r="AB3" i="7" a="1"/>
  <c r="AB3" i="7" s="1"/>
  <c r="AC3" i="7" a="1"/>
  <c r="AC3" i="7" s="1"/>
  <c r="AD3" i="7" a="1"/>
  <c r="AD3" i="7" s="1"/>
  <c r="AE3" i="7" a="1"/>
  <c r="AE3" i="7" s="1"/>
  <c r="AF3" i="7" a="1"/>
  <c r="AF3" i="7" s="1"/>
  <c r="AG3" i="7" a="1"/>
  <c r="AG3" i="7" s="1"/>
  <c r="AH3" i="7" a="1"/>
  <c r="AH3" i="7" s="1"/>
  <c r="AI3" i="7" a="1"/>
  <c r="AI3" i="7" s="1"/>
  <c r="AJ3" i="7" a="1"/>
  <c r="AJ3" i="7" s="1"/>
  <c r="AK3" i="7" a="1"/>
  <c r="AK3" i="7" s="1"/>
  <c r="B3" i="7" a="1"/>
  <c r="B3" i="7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<sst xmlns="http://schemas.openxmlformats.org/spreadsheetml/2006/main" count="62" uniqueCount="50">
  <si>
    <t>Код</t>
  </si>
  <si>
    <t>Дата рекламации</t>
  </si>
  <si>
    <t>Техника</t>
  </si>
  <si>
    <t>Зав.номер</t>
  </si>
  <si>
    <t>Наработка</t>
  </si>
  <si>
    <t>Описание претензии</t>
  </si>
  <si>
    <t>Производитель</t>
  </si>
  <si>
    <t>Дилер cервис</t>
  </si>
  <si>
    <t>Конечный клиент</t>
  </si>
  <si>
    <t>Дата выпуска</t>
  </si>
  <si>
    <t>Дата постановки</t>
  </si>
  <si>
    <t>Статус</t>
  </si>
  <si>
    <t>Удовлетворена</t>
  </si>
  <si>
    <t>Ремонт выполнен</t>
  </si>
  <si>
    <t>11.11.2020</t>
  </si>
  <si>
    <t>04.09.2020</t>
  </si>
  <si>
    <t>24.12.2018</t>
  </si>
  <si>
    <t>24.04.2020</t>
  </si>
  <si>
    <t>18.06.2019</t>
  </si>
  <si>
    <t>09.11.2020</t>
  </si>
  <si>
    <t>09.09.2020</t>
  </si>
  <si>
    <t>15.01.2020</t>
  </si>
  <si>
    <t>26.12.2019</t>
  </si>
  <si>
    <t>27.12.2019</t>
  </si>
  <si>
    <t>31.07.2020</t>
  </si>
  <si>
    <t>Общий 3mis</t>
  </si>
  <si>
    <t>Общий 12mis</t>
  </si>
  <si>
    <t>ГС 3mis</t>
  </si>
  <si>
    <t>ГС 12mis</t>
  </si>
  <si>
    <t>03.06.2019</t>
  </si>
  <si>
    <t>06.02.2019</t>
  </si>
  <si>
    <t>21.09.2020</t>
  </si>
  <si>
    <t>04.09.2018</t>
  </si>
  <si>
    <t>02.07.2018</t>
  </si>
  <si>
    <t>22.11.2018</t>
  </si>
  <si>
    <t>21.07.2020</t>
  </si>
  <si>
    <t>07.09.2020</t>
  </si>
  <si>
    <t>12.11.2020</t>
  </si>
  <si>
    <t>02.11.2020</t>
  </si>
  <si>
    <t>03.11.2020</t>
  </si>
  <si>
    <t>Дата регистрации</t>
  </si>
  <si>
    <t>авыаыв</t>
  </si>
  <si>
    <t>аываыва</t>
  </si>
  <si>
    <t>аыавы</t>
  </si>
  <si>
    <t>ываыва</t>
  </si>
  <si>
    <t>Автогрейдер ГС</t>
  </si>
  <si>
    <t>авыав</t>
  </si>
  <si>
    <t>Авто ГС-1222</t>
  </si>
  <si>
    <t>Авто  ГС-1623</t>
  </si>
  <si>
    <t>Авто ГС-18000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</si>
</sst>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3\m\i\s;;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indexed="63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indexed="63"/>
      <name val="Arial"/>
      <family val="2"/>
    </font>
    <font>
      <b/>
      <sz val="16"/>
      <color theme="1"/>
      <name val="Calibri"/>
      <family val="2"/>
      <charset val="204"/>
      <scheme val="minor"/>
    </font>
    <font>
      <sz val="10"/>
      <color indexed="63"/>
      <name val="Arial"/>
      <family val="2"/>
      <charset val="204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9">
    <xf numFmtId="0" fontId="0" fillId="0" borderId="0" xfId="0"/>
    <xf numFmtId="17" fontId="2" fillId="2" borderId="2" xfId="1" applyNumberFormat="1" applyFont="1" applyFill="1" applyBorder="1" applyAlignment="1">
      <alignment horizontal="left" vertical="top"/>
    </xf>
    <xf numFmtId="0" fontId="0" fillId="0" borderId="3" xfId="0" applyBorder="1"/>
    <xf numFmtId="17" fontId="0" fillId="0" borderId="3" xfId="0" applyNumberFormat="1" applyBorder="1"/>
    <xf numFmtId="17" fontId="2" fillId="2" borderId="4" xfId="1" applyNumberFormat="1" applyFont="1" applyFill="1" applyBorder="1" applyAlignment="1">
      <alignment horizontal="left" vertical="top"/>
    </xf>
    <xf numFmtId="17" fontId="6" fillId="2" borderId="3" xfId="3" applyNumberFormat="1" applyFont="1" applyFill="1" applyBorder="1" applyAlignment="1">
      <alignment horizontal="left" vertical="top"/>
    </xf>
    <xf numFmtId="164" fontId="4" fillId="2" borderId="3" xfId="3" applyNumberFormat="1" applyFont="1" applyFill="1" applyBorder="1" applyAlignment="1">
      <alignment horizontal="left" vertical="top"/>
    </xf>
    <xf numFmtId="0" fontId="0" fillId="0" borderId="5" xfId="0" applyBorder="1"/>
    <xf numFmtId="0" fontId="0" fillId="0" borderId="5" xfId="0" applyFill="1" applyBorder="1"/>
    <xf numFmtId="0" fontId="0" fillId="0" borderId="3" xfId="0" applyFill="1" applyBorder="1"/>
    <xf numFmtId="0" fontId="0" fillId="0" borderId="0" xfId="0" applyFill="1"/>
    <xf numFmtId="0" fontId="0" fillId="3" borderId="3" xfId="0" applyFill="1" applyBorder="1"/>
    <xf numFmtId="0" fontId="0" fillId="3" borderId="0" xfId="0" applyFill="1"/>
    <xf numFmtId="0" fontId="0" fillId="0" borderId="0" xfId="0"/>
    <xf numFmtId="17" fontId="6" fillId="0" borderId="3" xfId="3" applyNumberFormat="1" applyFont="1" applyFill="1" applyBorder="1" applyAlignment="1">
      <alignment horizontal="left" vertical="top"/>
    </xf>
    <xf numFmtId="164" fontId="4" fillId="0" borderId="3" xfId="3" applyNumberFormat="1" applyFont="1" applyFill="1" applyBorder="1" applyAlignment="1">
      <alignment horizontal="left" vertical="top"/>
    </xf>
    <xf numFmtId="0" fontId="6" fillId="0" borderId="1" xfId="3" applyNumberFormat="1" applyFont="1" applyFill="1" applyBorder="1" applyAlignment="1">
      <alignment horizontal="left" vertical="top"/>
    </xf>
    <xf numFmtId="0" fontId="6" fillId="0" borderId="6" xfId="3" applyNumberFormat="1" applyFont="1" applyFill="1" applyBorder="1" applyAlignment="1">
      <alignment horizontal="left" vertical="top"/>
    </xf>
    <xf numFmtId="0" fontId="4" fillId="0" borderId="1" xfId="3" applyNumberFormat="1" applyFont="1" applyFill="1" applyBorder="1" applyAlignment="1">
      <alignment horizontal="left" vertical="top"/>
    </xf>
    <xf numFmtId="3" fontId="4" fillId="0" borderId="1" xfId="3" applyNumberFormat="1" applyFont="1" applyFill="1" applyBorder="1" applyAlignment="1">
      <alignment horizontal="right" vertical="top"/>
    </xf>
    <xf numFmtId="0" fontId="4" fillId="0" borderId="6" xfId="3" applyNumberFormat="1" applyFont="1" applyFill="1" applyBorder="1" applyAlignment="1">
      <alignment horizontal="left" vertical="top"/>
    </xf>
    <xf numFmtId="1" fontId="4" fillId="0" borderId="1" xfId="3" applyNumberFormat="1" applyFont="1" applyFill="1" applyBorder="1" applyAlignment="1">
      <alignment horizontal="right" vertical="top"/>
    </xf>
    <xf numFmtId="0" fontId="4" fillId="0" borderId="1" xfId="3" applyFont="1" applyBorder="1" applyAlignment="1">
      <alignment horizontal="left" vertical="top"/>
    </xf>
    <xf numFmtId="0" fontId="0" fillId="4" borderId="3" xfId="0" applyFill="1" applyBorder="1"/>
    <xf numFmtId="0" fontId="6" fillId="0" borderId="3" xfId="3" applyNumberFormat="1" applyFont="1" applyFill="1" applyBorder="1" applyAlignment="1">
      <alignment horizontal="left" vertical="top"/>
    </xf>
    <xf numFmtId="0" fontId="4" fillId="0" borderId="3" xfId="3" applyNumberFormat="1" applyFont="1" applyFill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6" fillId="0" borderId="0" xfId="3" applyNumberFormat="1" applyFont="1" applyFill="1" applyBorder="1" applyAlignment="1">
      <alignment horizontal="left" vertical="top"/>
    </xf>
    <xf numFmtId="14" fontId="7" fillId="0" borderId="0" xfId="3" applyNumberFormat="1" applyFont="1" applyFill="1" applyBorder="1" applyAlignment="1">
      <alignment horizontal="left" vertical="top"/>
    </xf>
  </cellXfs>
  <cellStyles count="4">
    <cellStyle name="Обычный" xfId="0" builtinId="0"/>
    <cellStyle name="Обычный 2" xfId="2"/>
    <cellStyle name="Обычный_Лист1" xfId="3"/>
    <cellStyle name="Обычный_Лист5" xfId="1"/>
  </cellStyles>
  <dxfs count="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8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Y10"/>
  <sheetViews>
    <sheetView zoomScale="80" zoomScaleNormal="80" workbookViewId="0">
      <pane ySplit="1" topLeftCell="A2" activePane="bottomLeft" state="frozen"/>
      <selection activeCell="H15" sqref="H15"/>
      <selection pane="bottomLeft" activeCell="D13" sqref="D13"/>
    </sheetView>
  </sheetViews>
  <sheetFormatPr defaultRowHeight="15" outlineLevelCol="1" x14ac:dyDescent="0.25"/>
  <cols>
    <col min="1" max="1" width="12.42578125" style="10" customWidth="1"/>
    <col min="2" max="2" width="11.7109375" style="10" customWidth="1"/>
    <col min="3" max="3" width="12.42578125" style="10" customWidth="1" outlineLevel="1"/>
    <col min="4" max="4" width="16" style="10" customWidth="1" outlineLevel="1"/>
    <col min="5" max="9" width="9.140625" style="10" customWidth="1" outlineLevel="1"/>
    <col min="10" max="10" width="27.28515625" style="10" customWidth="1" outlineLevel="1"/>
    <col min="11" max="11" width="13.42578125" style="10" customWidth="1"/>
    <col min="12" max="12" width="13.140625" style="10" customWidth="1"/>
    <col min="13" max="14" width="14.42578125" style="10" customWidth="1"/>
    <col min="15" max="15" width="5.42578125" style="9" customWidth="1"/>
    <col min="16" max="18" width="8.28515625" style="2" customWidth="1"/>
    <col min="19" max="19" width="8.28515625" style="9" customWidth="1"/>
    <col min="20" max="27" width="8.28515625" style="2" customWidth="1"/>
    <col min="28" max="28" width="8.140625" customWidth="1"/>
    <col min="29" max="48" width="7.5703125" customWidth="1"/>
  </cols>
  <sheetData>
    <row r="1" spans="1:51" ht="15" customHeight="1" x14ac:dyDescent="0.25">
      <c r="A1" s="16" t="s">
        <v>0</v>
      </c>
      <c r="B1" s="16" t="s">
        <v>1</v>
      </c>
      <c r="C1" s="16" t="s">
        <v>40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7" t="s">
        <v>11</v>
      </c>
      <c r="N1" s="27"/>
      <c r="O1" s="24"/>
      <c r="P1" s="5">
        <v>43831</v>
      </c>
      <c r="Q1" s="5">
        <v>43862</v>
      </c>
      <c r="R1" s="5">
        <v>43891</v>
      </c>
      <c r="S1" s="14">
        <v>43922</v>
      </c>
      <c r="T1" s="5">
        <v>43952</v>
      </c>
      <c r="U1" s="5">
        <v>43983</v>
      </c>
      <c r="V1" s="5">
        <v>44013</v>
      </c>
      <c r="W1" s="5">
        <v>44044</v>
      </c>
      <c r="X1" s="5">
        <v>44075</v>
      </c>
      <c r="Y1" s="5">
        <v>44105</v>
      </c>
      <c r="Z1" s="5">
        <v>44136</v>
      </c>
      <c r="AA1" s="5">
        <v>44166</v>
      </c>
      <c r="AB1" s="4">
        <v>44197</v>
      </c>
      <c r="AC1" s="1">
        <v>44228</v>
      </c>
      <c r="AD1" s="1">
        <v>44256</v>
      </c>
      <c r="AE1" s="1">
        <v>44287</v>
      </c>
      <c r="AF1" s="1">
        <v>44317</v>
      </c>
      <c r="AG1" s="1">
        <v>44348</v>
      </c>
      <c r="AH1" s="1">
        <v>44378</v>
      </c>
      <c r="AI1" s="1">
        <v>44409</v>
      </c>
      <c r="AJ1" s="1">
        <v>44440</v>
      </c>
      <c r="AK1" s="1">
        <v>44470</v>
      </c>
      <c r="AL1" s="1">
        <v>44501</v>
      </c>
      <c r="AM1" s="1">
        <v>44531</v>
      </c>
      <c r="AN1" s="1">
        <v>44562</v>
      </c>
      <c r="AO1" s="1">
        <v>44593</v>
      </c>
      <c r="AP1" s="1">
        <v>44621</v>
      </c>
      <c r="AQ1" s="1">
        <v>44652</v>
      </c>
      <c r="AR1" s="1">
        <v>44682</v>
      </c>
      <c r="AS1" s="1">
        <v>44713</v>
      </c>
      <c r="AT1" s="1">
        <v>44743</v>
      </c>
      <c r="AU1" s="1">
        <v>44774</v>
      </c>
      <c r="AV1" s="1">
        <v>44805</v>
      </c>
      <c r="AW1" s="1">
        <v>44835</v>
      </c>
      <c r="AX1" s="1">
        <v>44866</v>
      </c>
      <c r="AY1" s="1">
        <v>44896</v>
      </c>
    </row>
    <row r="2" spans="1:51" x14ac:dyDescent="0.25">
      <c r="A2" s="18"/>
      <c r="B2" s="18" t="str">
        <f t="shared" ref="B2:B10" si="0">C2</f>
        <v>02.11.2020</v>
      </c>
      <c r="C2" s="18" t="s">
        <v>38</v>
      </c>
      <c r="D2" s="22" t="s">
        <v>47</v>
      </c>
      <c r="E2" s="18"/>
      <c r="F2" s="19"/>
      <c r="G2" s="18"/>
      <c r="H2" s="18"/>
      <c r="I2" s="18"/>
      <c r="J2" s="18"/>
      <c r="K2" s="18" t="s">
        <v>29</v>
      </c>
      <c r="L2" s="18" t="s">
        <v>18</v>
      </c>
      <c r="M2" s="20" t="s">
        <v>13</v>
      </c>
      <c r="N2" s="28">
        <f>IF(ISNUMBER(FIND("ГС",D2)),EOMONTH(K2,-1)+1)</f>
        <v>43617</v>
      </c>
      <c r="O2" s="25">
        <f>COUNTIF(P2:AY2,1)</f>
        <v>0</v>
      </c>
      <c r="P2" s="6">
        <f>IF(AND($B2&lt;&gt;0, $B2-$L2&lt;=90, MONTH($B2)=MONTH(P$1), YEAR($B2)=YEAR(P$1)),1,0)</f>
        <v>0</v>
      </c>
      <c r="Q2" s="6">
        <f t="shared" ref="Q2:AY9" si="1">IF(AND($B2&lt;&gt;0, $B2-$L2&lt;=90, MONTH($B2)=MONTH(Q$1), YEAR($B2)=YEAR(Q$1)),1,0)</f>
        <v>0</v>
      </c>
      <c r="R2" s="6">
        <f t="shared" si="1"/>
        <v>0</v>
      </c>
      <c r="S2" s="15">
        <f t="shared" si="1"/>
        <v>0</v>
      </c>
      <c r="T2" s="6">
        <f t="shared" si="1"/>
        <v>0</v>
      </c>
      <c r="U2" s="6">
        <f t="shared" si="1"/>
        <v>0</v>
      </c>
      <c r="V2" s="6">
        <f t="shared" si="1"/>
        <v>0</v>
      </c>
      <c r="W2" s="6">
        <f t="shared" si="1"/>
        <v>0</v>
      </c>
      <c r="X2" s="6">
        <f t="shared" si="1"/>
        <v>0</v>
      </c>
      <c r="Y2" s="6">
        <f t="shared" si="1"/>
        <v>0</v>
      </c>
      <c r="Z2" s="6">
        <f t="shared" si="1"/>
        <v>0</v>
      </c>
      <c r="AA2" s="6">
        <f t="shared" si="1"/>
        <v>0</v>
      </c>
      <c r="AB2" s="6">
        <f t="shared" si="1"/>
        <v>0</v>
      </c>
      <c r="AC2" s="6">
        <f t="shared" si="1"/>
        <v>0</v>
      </c>
      <c r="AD2" s="6">
        <f t="shared" si="1"/>
        <v>0</v>
      </c>
      <c r="AE2" s="6">
        <f t="shared" si="1"/>
        <v>0</v>
      </c>
      <c r="AF2" s="6">
        <f t="shared" si="1"/>
        <v>0</v>
      </c>
      <c r="AG2" s="6">
        <f t="shared" si="1"/>
        <v>0</v>
      </c>
      <c r="AH2" s="6">
        <f t="shared" si="1"/>
        <v>0</v>
      </c>
      <c r="AI2" s="6">
        <f t="shared" si="1"/>
        <v>0</v>
      </c>
      <c r="AJ2" s="6">
        <f t="shared" si="1"/>
        <v>0</v>
      </c>
      <c r="AK2" s="6">
        <f t="shared" si="1"/>
        <v>0</v>
      </c>
      <c r="AL2" s="6">
        <f t="shared" si="1"/>
        <v>0</v>
      </c>
      <c r="AM2" s="6">
        <f t="shared" si="1"/>
        <v>0</v>
      </c>
      <c r="AN2" s="6">
        <f t="shared" si="1"/>
        <v>0</v>
      </c>
      <c r="AO2" s="6">
        <f t="shared" si="1"/>
        <v>0</v>
      </c>
      <c r="AP2" s="6">
        <f t="shared" si="1"/>
        <v>0</v>
      </c>
      <c r="AQ2" s="6">
        <f t="shared" si="1"/>
        <v>0</v>
      </c>
      <c r="AR2" s="6">
        <f t="shared" si="1"/>
        <v>0</v>
      </c>
      <c r="AS2" s="6">
        <f t="shared" si="1"/>
        <v>0</v>
      </c>
      <c r="AT2" s="6">
        <f t="shared" si="1"/>
        <v>0</v>
      </c>
      <c r="AU2" s="6">
        <f t="shared" si="1"/>
        <v>0</v>
      </c>
      <c r="AV2" s="6">
        <f t="shared" si="1"/>
        <v>0</v>
      </c>
      <c r="AW2" s="6">
        <f t="shared" si="1"/>
        <v>0</v>
      </c>
      <c r="AX2" s="6">
        <f t="shared" si="1"/>
        <v>0</v>
      </c>
      <c r="AY2" s="6">
        <f t="shared" si="1"/>
        <v>0</v>
      </c>
    </row>
    <row r="3" spans="1:51" x14ac:dyDescent="0.25">
      <c r="A3" s="18"/>
      <c r="B3" s="18" t="str">
        <f t="shared" si="0"/>
        <v>02.11.2020</v>
      </c>
      <c r="C3" s="18" t="s">
        <v>38</v>
      </c>
      <c r="D3" s="22" t="s">
        <v>48</v>
      </c>
      <c r="E3" s="18"/>
      <c r="F3" s="19"/>
      <c r="G3" s="18"/>
      <c r="H3" s="18"/>
      <c r="I3" s="18"/>
      <c r="J3" s="18"/>
      <c r="K3" s="18" t="s">
        <v>29</v>
      </c>
      <c r="L3" s="18" t="s">
        <v>18</v>
      </c>
      <c r="M3" s="20" t="s">
        <v>13</v>
      </c>
      <c r="N3" s="28">
        <f t="shared" ref="N3:N10" si="2">IF(ISNUMBER(FIND("ГС",D3)),EOMONTH(K3,-1)+1)</f>
        <v>43617</v>
      </c>
      <c r="O3" s="25">
        <f t="shared" ref="O3:O10" si="3">COUNTIF(P3:AY3,1)</f>
        <v>0</v>
      </c>
      <c r="P3" s="6">
        <f t="shared" ref="P3:AE10" si="4">IF(AND($B3&lt;&gt;0, $B3-$L3&lt;=90, MONTH($B3)=MONTH(P$1), YEAR($B3)=YEAR(P$1)),1,0)</f>
        <v>0</v>
      </c>
      <c r="Q3" s="6">
        <f t="shared" si="1"/>
        <v>0</v>
      </c>
      <c r="R3" s="6">
        <f t="shared" si="1"/>
        <v>0</v>
      </c>
      <c r="S3" s="15">
        <f t="shared" si="1"/>
        <v>0</v>
      </c>
      <c r="T3" s="6">
        <f t="shared" si="1"/>
        <v>0</v>
      </c>
      <c r="U3" s="6">
        <f t="shared" si="1"/>
        <v>0</v>
      </c>
      <c r="V3" s="6">
        <f t="shared" si="1"/>
        <v>0</v>
      </c>
      <c r="W3" s="6">
        <f t="shared" si="1"/>
        <v>0</v>
      </c>
      <c r="X3" s="6">
        <f t="shared" si="1"/>
        <v>0</v>
      </c>
      <c r="Y3" s="6">
        <f t="shared" si="1"/>
        <v>0</v>
      </c>
      <c r="Z3" s="6">
        <f t="shared" si="1"/>
        <v>0</v>
      </c>
      <c r="AA3" s="6">
        <f t="shared" si="1"/>
        <v>0</v>
      </c>
      <c r="AB3" s="6">
        <f t="shared" si="1"/>
        <v>0</v>
      </c>
      <c r="AC3" s="6">
        <f t="shared" si="1"/>
        <v>0</v>
      </c>
      <c r="AD3" s="6">
        <f t="shared" si="1"/>
        <v>0</v>
      </c>
      <c r="AE3" s="6">
        <f t="shared" si="1"/>
        <v>0</v>
      </c>
      <c r="AF3" s="6">
        <f t="shared" si="1"/>
        <v>0</v>
      </c>
      <c r="AG3" s="6">
        <f t="shared" si="1"/>
        <v>0</v>
      </c>
      <c r="AH3" s="6">
        <f t="shared" si="1"/>
        <v>0</v>
      </c>
      <c r="AI3" s="6">
        <f t="shared" si="1"/>
        <v>0</v>
      </c>
      <c r="AJ3" s="6">
        <f t="shared" si="1"/>
        <v>0</v>
      </c>
      <c r="AK3" s="6">
        <f t="shared" si="1"/>
        <v>0</v>
      </c>
      <c r="AL3" s="6">
        <f t="shared" si="1"/>
        <v>0</v>
      </c>
      <c r="AM3" s="6">
        <f t="shared" si="1"/>
        <v>0</v>
      </c>
      <c r="AN3" s="6">
        <f t="shared" si="1"/>
        <v>0</v>
      </c>
      <c r="AO3" s="6">
        <f t="shared" si="1"/>
        <v>0</v>
      </c>
      <c r="AP3" s="6">
        <f t="shared" si="1"/>
        <v>0</v>
      </c>
      <c r="AQ3" s="6">
        <f t="shared" si="1"/>
        <v>0</v>
      </c>
      <c r="AR3" s="6">
        <f t="shared" si="1"/>
        <v>0</v>
      </c>
      <c r="AS3" s="6">
        <f t="shared" si="1"/>
        <v>0</v>
      </c>
      <c r="AT3" s="6">
        <f t="shared" si="1"/>
        <v>0</v>
      </c>
      <c r="AU3" s="6">
        <f t="shared" si="1"/>
        <v>0</v>
      </c>
      <c r="AV3" s="6">
        <f t="shared" si="1"/>
        <v>0</v>
      </c>
      <c r="AW3" s="6">
        <f t="shared" si="1"/>
        <v>0</v>
      </c>
      <c r="AX3" s="6">
        <f t="shared" si="1"/>
        <v>0</v>
      </c>
      <c r="AY3" s="6">
        <f t="shared" si="1"/>
        <v>0</v>
      </c>
    </row>
    <row r="4" spans="1:51" x14ac:dyDescent="0.25">
      <c r="A4" s="18"/>
      <c r="B4" s="18" t="str">
        <f t="shared" si="0"/>
        <v>03.11.2020</v>
      </c>
      <c r="C4" s="18" t="s">
        <v>39</v>
      </c>
      <c r="D4" s="22" t="s">
        <v>49</v>
      </c>
      <c r="E4" s="18"/>
      <c r="F4" s="21"/>
      <c r="G4" s="18"/>
      <c r="H4" s="18"/>
      <c r="I4" s="18"/>
      <c r="J4" s="18"/>
      <c r="K4" s="18" t="s">
        <v>23</v>
      </c>
      <c r="L4" s="18" t="s">
        <v>17</v>
      </c>
      <c r="M4" s="20" t="s">
        <v>12</v>
      </c>
      <c r="N4" s="28">
        <f t="shared" si="2"/>
        <v>43800</v>
      </c>
      <c r="O4" s="25">
        <f t="shared" si="3"/>
        <v>0</v>
      </c>
      <c r="P4" s="6">
        <f t="shared" si="4"/>
        <v>0</v>
      </c>
      <c r="Q4" s="6">
        <f t="shared" si="1"/>
        <v>0</v>
      </c>
      <c r="R4" s="6">
        <f t="shared" si="1"/>
        <v>0</v>
      </c>
      <c r="S4" s="15">
        <f t="shared" si="1"/>
        <v>0</v>
      </c>
      <c r="T4" s="6">
        <f t="shared" si="1"/>
        <v>0</v>
      </c>
      <c r="U4" s="6">
        <f t="shared" si="1"/>
        <v>0</v>
      </c>
      <c r="V4" s="6">
        <f t="shared" si="1"/>
        <v>0</v>
      </c>
      <c r="W4" s="6">
        <f t="shared" si="1"/>
        <v>0</v>
      </c>
      <c r="X4" s="6">
        <f t="shared" si="1"/>
        <v>0</v>
      </c>
      <c r="Y4" s="6">
        <f t="shared" si="1"/>
        <v>0</v>
      </c>
      <c r="Z4" s="6">
        <f t="shared" si="1"/>
        <v>0</v>
      </c>
      <c r="AA4" s="6">
        <f t="shared" si="1"/>
        <v>0</v>
      </c>
      <c r="AB4" s="6">
        <f t="shared" si="1"/>
        <v>0</v>
      </c>
      <c r="AC4" s="6">
        <f t="shared" si="1"/>
        <v>0</v>
      </c>
      <c r="AD4" s="6">
        <f t="shared" si="1"/>
        <v>0</v>
      </c>
      <c r="AE4" s="6">
        <f t="shared" si="1"/>
        <v>0</v>
      </c>
      <c r="AF4" s="6">
        <f t="shared" si="1"/>
        <v>0</v>
      </c>
      <c r="AG4" s="6">
        <f t="shared" si="1"/>
        <v>0</v>
      </c>
      <c r="AH4" s="6">
        <f t="shared" si="1"/>
        <v>0</v>
      </c>
      <c r="AI4" s="6">
        <f t="shared" si="1"/>
        <v>0</v>
      </c>
      <c r="AJ4" s="6">
        <f t="shared" si="1"/>
        <v>0</v>
      </c>
      <c r="AK4" s="6">
        <f t="shared" si="1"/>
        <v>0</v>
      </c>
      <c r="AL4" s="6">
        <f t="shared" si="1"/>
        <v>0</v>
      </c>
      <c r="AM4" s="6">
        <f t="shared" si="1"/>
        <v>0</v>
      </c>
      <c r="AN4" s="6">
        <f t="shared" si="1"/>
        <v>0</v>
      </c>
      <c r="AO4" s="6">
        <f t="shared" si="1"/>
        <v>0</v>
      </c>
      <c r="AP4" s="6">
        <f t="shared" si="1"/>
        <v>0</v>
      </c>
      <c r="AQ4" s="6">
        <f t="shared" si="1"/>
        <v>0</v>
      </c>
      <c r="AR4" s="6">
        <f t="shared" si="1"/>
        <v>0</v>
      </c>
      <c r="AS4" s="6">
        <f t="shared" si="1"/>
        <v>0</v>
      </c>
      <c r="AT4" s="6">
        <f t="shared" si="1"/>
        <v>0</v>
      </c>
      <c r="AU4" s="6">
        <f t="shared" si="1"/>
        <v>0</v>
      </c>
      <c r="AV4" s="6">
        <f t="shared" si="1"/>
        <v>0</v>
      </c>
      <c r="AW4" s="6">
        <f t="shared" si="1"/>
        <v>0</v>
      </c>
      <c r="AX4" s="6">
        <f t="shared" si="1"/>
        <v>0</v>
      </c>
      <c r="AY4" s="6">
        <f t="shared" si="1"/>
        <v>0</v>
      </c>
    </row>
    <row r="5" spans="1:51" x14ac:dyDescent="0.25">
      <c r="A5" s="18"/>
      <c r="B5" s="18" t="str">
        <f t="shared" si="0"/>
        <v>03.11.2020</v>
      </c>
      <c r="C5" s="18" t="s">
        <v>39</v>
      </c>
      <c r="D5" s="22" t="s">
        <v>41</v>
      </c>
      <c r="E5" s="18"/>
      <c r="F5" s="21"/>
      <c r="G5" s="18"/>
      <c r="H5" s="18"/>
      <c r="I5" s="18"/>
      <c r="J5" s="18"/>
      <c r="K5" s="18" t="s">
        <v>22</v>
      </c>
      <c r="L5" s="18" t="s">
        <v>24</v>
      </c>
      <c r="M5" s="20" t="s">
        <v>12</v>
      </c>
      <c r="N5" s="28" t="b">
        <f t="shared" si="2"/>
        <v>0</v>
      </c>
      <c r="O5" s="25">
        <f t="shared" si="3"/>
        <v>0</v>
      </c>
      <c r="P5" s="6">
        <f t="shared" si="4"/>
        <v>0</v>
      </c>
      <c r="Q5" s="6">
        <f t="shared" si="1"/>
        <v>0</v>
      </c>
      <c r="R5" s="6">
        <f t="shared" si="1"/>
        <v>0</v>
      </c>
      <c r="S5" s="15">
        <f t="shared" si="1"/>
        <v>0</v>
      </c>
      <c r="T5" s="6">
        <f t="shared" si="1"/>
        <v>0</v>
      </c>
      <c r="U5" s="6">
        <f t="shared" si="1"/>
        <v>0</v>
      </c>
      <c r="V5" s="6">
        <f t="shared" si="1"/>
        <v>0</v>
      </c>
      <c r="W5" s="6">
        <f t="shared" si="1"/>
        <v>0</v>
      </c>
      <c r="X5" s="6">
        <f t="shared" si="1"/>
        <v>0</v>
      </c>
      <c r="Y5" s="6">
        <f t="shared" si="1"/>
        <v>0</v>
      </c>
      <c r="Z5" s="6">
        <f t="shared" si="1"/>
        <v>0</v>
      </c>
      <c r="AA5" s="6">
        <f t="shared" si="1"/>
        <v>0</v>
      </c>
      <c r="AB5" s="6">
        <f t="shared" si="1"/>
        <v>0</v>
      </c>
      <c r="AC5" s="6">
        <f t="shared" si="1"/>
        <v>0</v>
      </c>
      <c r="AD5" s="6">
        <f t="shared" si="1"/>
        <v>0</v>
      </c>
      <c r="AE5" s="6">
        <f t="shared" si="1"/>
        <v>0</v>
      </c>
      <c r="AF5" s="6">
        <f t="shared" si="1"/>
        <v>0</v>
      </c>
      <c r="AG5" s="6">
        <f t="shared" si="1"/>
        <v>0</v>
      </c>
      <c r="AH5" s="6">
        <f t="shared" si="1"/>
        <v>0</v>
      </c>
      <c r="AI5" s="6">
        <f t="shared" si="1"/>
        <v>0</v>
      </c>
      <c r="AJ5" s="6">
        <f t="shared" si="1"/>
        <v>0</v>
      </c>
      <c r="AK5" s="6">
        <f t="shared" si="1"/>
        <v>0</v>
      </c>
      <c r="AL5" s="6">
        <f t="shared" si="1"/>
        <v>0</v>
      </c>
      <c r="AM5" s="6">
        <f t="shared" si="1"/>
        <v>0</v>
      </c>
      <c r="AN5" s="6">
        <f t="shared" si="1"/>
        <v>0</v>
      </c>
      <c r="AO5" s="6">
        <f t="shared" si="1"/>
        <v>0</v>
      </c>
      <c r="AP5" s="6">
        <f t="shared" si="1"/>
        <v>0</v>
      </c>
      <c r="AQ5" s="6">
        <f t="shared" si="1"/>
        <v>0</v>
      </c>
      <c r="AR5" s="6">
        <f t="shared" si="1"/>
        <v>0</v>
      </c>
      <c r="AS5" s="6">
        <f t="shared" si="1"/>
        <v>0</v>
      </c>
      <c r="AT5" s="6">
        <f t="shared" si="1"/>
        <v>0</v>
      </c>
      <c r="AU5" s="6">
        <f t="shared" si="1"/>
        <v>0</v>
      </c>
      <c r="AV5" s="6">
        <f t="shared" si="1"/>
        <v>0</v>
      </c>
      <c r="AW5" s="6">
        <f t="shared" si="1"/>
        <v>0</v>
      </c>
      <c r="AX5" s="6">
        <f t="shared" si="1"/>
        <v>0</v>
      </c>
      <c r="AY5" s="6">
        <f t="shared" si="1"/>
        <v>0</v>
      </c>
    </row>
    <row r="6" spans="1:51" x14ac:dyDescent="0.25">
      <c r="A6" s="18"/>
      <c r="B6" s="18" t="str">
        <f t="shared" si="0"/>
        <v>09.11.2020</v>
      </c>
      <c r="C6" s="18" t="s">
        <v>19</v>
      </c>
      <c r="D6" s="22" t="s">
        <v>42</v>
      </c>
      <c r="E6" s="18"/>
      <c r="F6" s="21"/>
      <c r="G6" s="18"/>
      <c r="H6" s="18"/>
      <c r="I6" s="18"/>
      <c r="J6" s="18"/>
      <c r="K6" s="18" t="s">
        <v>16</v>
      </c>
      <c r="L6" s="18" t="s">
        <v>30</v>
      </c>
      <c r="M6" s="20" t="s">
        <v>13</v>
      </c>
      <c r="N6" s="28" t="b">
        <f t="shared" si="2"/>
        <v>0</v>
      </c>
      <c r="O6" s="25">
        <f t="shared" si="3"/>
        <v>0</v>
      </c>
      <c r="P6" s="6">
        <f t="shared" si="4"/>
        <v>0</v>
      </c>
      <c r="Q6" s="6">
        <f t="shared" si="1"/>
        <v>0</v>
      </c>
      <c r="R6" s="6">
        <f t="shared" si="1"/>
        <v>0</v>
      </c>
      <c r="S6" s="15">
        <f t="shared" si="1"/>
        <v>0</v>
      </c>
      <c r="T6" s="6">
        <f t="shared" si="1"/>
        <v>0</v>
      </c>
      <c r="U6" s="6">
        <f t="shared" si="1"/>
        <v>0</v>
      </c>
      <c r="V6" s="6">
        <f t="shared" si="1"/>
        <v>0</v>
      </c>
      <c r="W6" s="6">
        <f t="shared" si="1"/>
        <v>0</v>
      </c>
      <c r="X6" s="6">
        <f t="shared" si="1"/>
        <v>0</v>
      </c>
      <c r="Y6" s="6">
        <f t="shared" si="1"/>
        <v>0</v>
      </c>
      <c r="Z6" s="6">
        <f t="shared" si="1"/>
        <v>0</v>
      </c>
      <c r="AA6" s="6">
        <f t="shared" si="1"/>
        <v>0</v>
      </c>
      <c r="AB6" s="6">
        <f t="shared" si="1"/>
        <v>0</v>
      </c>
      <c r="AC6" s="6">
        <f t="shared" si="1"/>
        <v>0</v>
      </c>
      <c r="AD6" s="6">
        <f t="shared" si="1"/>
        <v>0</v>
      </c>
      <c r="AE6" s="6">
        <f t="shared" si="1"/>
        <v>0</v>
      </c>
      <c r="AF6" s="6">
        <f t="shared" si="1"/>
        <v>0</v>
      </c>
      <c r="AG6" s="6">
        <f t="shared" si="1"/>
        <v>0</v>
      </c>
      <c r="AH6" s="6">
        <f t="shared" si="1"/>
        <v>0</v>
      </c>
      <c r="AI6" s="6">
        <f t="shared" si="1"/>
        <v>0</v>
      </c>
      <c r="AJ6" s="6">
        <f t="shared" si="1"/>
        <v>0</v>
      </c>
      <c r="AK6" s="6">
        <f t="shared" si="1"/>
        <v>0</v>
      </c>
      <c r="AL6" s="6">
        <f t="shared" si="1"/>
        <v>0</v>
      </c>
      <c r="AM6" s="6">
        <f t="shared" si="1"/>
        <v>0</v>
      </c>
      <c r="AN6" s="6">
        <f t="shared" si="1"/>
        <v>0</v>
      </c>
      <c r="AO6" s="6">
        <f t="shared" si="1"/>
        <v>0</v>
      </c>
      <c r="AP6" s="6">
        <f t="shared" si="1"/>
        <v>0</v>
      </c>
      <c r="AQ6" s="6">
        <f t="shared" si="1"/>
        <v>0</v>
      </c>
      <c r="AR6" s="6">
        <f t="shared" si="1"/>
        <v>0</v>
      </c>
      <c r="AS6" s="6">
        <f t="shared" si="1"/>
        <v>0</v>
      </c>
      <c r="AT6" s="6">
        <f t="shared" si="1"/>
        <v>0</v>
      </c>
      <c r="AU6" s="6">
        <f t="shared" si="1"/>
        <v>0</v>
      </c>
      <c r="AV6" s="6">
        <f t="shared" si="1"/>
        <v>0</v>
      </c>
      <c r="AW6" s="6">
        <f t="shared" si="1"/>
        <v>0</v>
      </c>
      <c r="AX6" s="6">
        <f t="shared" si="1"/>
        <v>0</v>
      </c>
      <c r="AY6" s="6">
        <f t="shared" si="1"/>
        <v>0</v>
      </c>
    </row>
    <row r="7" spans="1:51" x14ac:dyDescent="0.25">
      <c r="A7" s="18"/>
      <c r="B7" s="18" t="str">
        <f t="shared" si="0"/>
        <v>11.11.2020</v>
      </c>
      <c r="C7" s="18" t="s">
        <v>14</v>
      </c>
      <c r="D7" s="22" t="s">
        <v>43</v>
      </c>
      <c r="E7" s="18"/>
      <c r="F7" s="21"/>
      <c r="G7" s="18"/>
      <c r="H7" s="18"/>
      <c r="I7" s="18"/>
      <c r="J7" s="18"/>
      <c r="K7" s="18" t="s">
        <v>20</v>
      </c>
      <c r="L7" s="18" t="s">
        <v>31</v>
      </c>
      <c r="M7" s="20" t="s">
        <v>13</v>
      </c>
      <c r="N7" s="28" t="b">
        <f t="shared" si="2"/>
        <v>0</v>
      </c>
      <c r="O7" s="25">
        <f t="shared" si="3"/>
        <v>1</v>
      </c>
      <c r="P7" s="6">
        <f t="shared" si="4"/>
        <v>0</v>
      </c>
      <c r="Q7" s="6">
        <f t="shared" si="1"/>
        <v>0</v>
      </c>
      <c r="R7" s="6">
        <f t="shared" si="1"/>
        <v>0</v>
      </c>
      <c r="S7" s="15">
        <f t="shared" si="1"/>
        <v>0</v>
      </c>
      <c r="T7" s="6">
        <f t="shared" si="1"/>
        <v>0</v>
      </c>
      <c r="U7" s="6">
        <f t="shared" si="1"/>
        <v>0</v>
      </c>
      <c r="V7" s="6">
        <f t="shared" si="1"/>
        <v>0</v>
      </c>
      <c r="W7" s="6">
        <f t="shared" si="1"/>
        <v>0</v>
      </c>
      <c r="X7" s="6">
        <f t="shared" si="1"/>
        <v>0</v>
      </c>
      <c r="Y7" s="6">
        <f t="shared" si="1"/>
        <v>0</v>
      </c>
      <c r="Z7" s="6">
        <f t="shared" si="1"/>
        <v>1</v>
      </c>
      <c r="AA7" s="6">
        <f t="shared" si="1"/>
        <v>0</v>
      </c>
      <c r="AB7" s="6">
        <f t="shared" si="1"/>
        <v>0</v>
      </c>
      <c r="AC7" s="6">
        <f t="shared" si="1"/>
        <v>0</v>
      </c>
      <c r="AD7" s="6">
        <f t="shared" si="1"/>
        <v>0</v>
      </c>
      <c r="AE7" s="6">
        <f t="shared" si="1"/>
        <v>0</v>
      </c>
      <c r="AF7" s="6">
        <f t="shared" si="1"/>
        <v>0</v>
      </c>
      <c r="AG7" s="6">
        <f t="shared" si="1"/>
        <v>0</v>
      </c>
      <c r="AH7" s="6">
        <f t="shared" si="1"/>
        <v>0</v>
      </c>
      <c r="AI7" s="6">
        <f t="shared" si="1"/>
        <v>0</v>
      </c>
      <c r="AJ7" s="6">
        <f t="shared" si="1"/>
        <v>0</v>
      </c>
      <c r="AK7" s="6">
        <f t="shared" si="1"/>
        <v>0</v>
      </c>
      <c r="AL7" s="6">
        <f t="shared" si="1"/>
        <v>0</v>
      </c>
      <c r="AM7" s="6">
        <f t="shared" si="1"/>
        <v>0</v>
      </c>
      <c r="AN7" s="6">
        <f t="shared" si="1"/>
        <v>0</v>
      </c>
      <c r="AO7" s="6">
        <f t="shared" si="1"/>
        <v>0</v>
      </c>
      <c r="AP7" s="6">
        <f t="shared" si="1"/>
        <v>0</v>
      </c>
      <c r="AQ7" s="6">
        <f t="shared" si="1"/>
        <v>0</v>
      </c>
      <c r="AR7" s="6">
        <f t="shared" si="1"/>
        <v>0</v>
      </c>
      <c r="AS7" s="6">
        <f t="shared" si="1"/>
        <v>0</v>
      </c>
      <c r="AT7" s="6">
        <f t="shared" si="1"/>
        <v>0</v>
      </c>
      <c r="AU7" s="6">
        <f t="shared" si="1"/>
        <v>0</v>
      </c>
      <c r="AV7" s="6">
        <f t="shared" si="1"/>
        <v>0</v>
      </c>
      <c r="AW7" s="6">
        <f t="shared" si="1"/>
        <v>0</v>
      </c>
      <c r="AX7" s="6">
        <f t="shared" si="1"/>
        <v>0</v>
      </c>
      <c r="AY7" s="6">
        <f t="shared" si="1"/>
        <v>0</v>
      </c>
    </row>
    <row r="8" spans="1:51" x14ac:dyDescent="0.25">
      <c r="A8" s="18"/>
      <c r="B8" s="18" t="str">
        <f t="shared" si="0"/>
        <v>12.11.2020</v>
      </c>
      <c r="C8" s="18" t="s">
        <v>37</v>
      </c>
      <c r="D8" s="22" t="s">
        <v>44</v>
      </c>
      <c r="E8" s="18"/>
      <c r="F8" s="19"/>
      <c r="G8" s="18"/>
      <c r="H8" s="18"/>
      <c r="I8" s="18"/>
      <c r="J8" s="18"/>
      <c r="K8" s="18" t="s">
        <v>32</v>
      </c>
      <c r="L8" s="18" t="s">
        <v>21</v>
      </c>
      <c r="M8" s="20" t="s">
        <v>13</v>
      </c>
      <c r="N8" s="28" t="b">
        <f t="shared" si="2"/>
        <v>0</v>
      </c>
      <c r="O8" s="25">
        <f t="shared" si="3"/>
        <v>0</v>
      </c>
      <c r="P8" s="6">
        <f t="shared" si="4"/>
        <v>0</v>
      </c>
      <c r="Q8" s="6">
        <f t="shared" si="1"/>
        <v>0</v>
      </c>
      <c r="R8" s="6">
        <f t="shared" si="1"/>
        <v>0</v>
      </c>
      <c r="S8" s="15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6">
        <f t="shared" si="1"/>
        <v>0</v>
      </c>
      <c r="Y8" s="6">
        <f t="shared" si="1"/>
        <v>0</v>
      </c>
      <c r="Z8" s="6">
        <f t="shared" si="1"/>
        <v>0</v>
      </c>
      <c r="AA8" s="6">
        <f t="shared" si="1"/>
        <v>0</v>
      </c>
      <c r="AB8" s="6">
        <f t="shared" si="1"/>
        <v>0</v>
      </c>
      <c r="AC8" s="6">
        <f t="shared" si="1"/>
        <v>0</v>
      </c>
      <c r="AD8" s="6">
        <f t="shared" si="1"/>
        <v>0</v>
      </c>
      <c r="AE8" s="6">
        <f t="shared" si="1"/>
        <v>0</v>
      </c>
      <c r="AF8" s="6">
        <f t="shared" si="1"/>
        <v>0</v>
      </c>
      <c r="AG8" s="6">
        <f t="shared" si="1"/>
        <v>0</v>
      </c>
      <c r="AH8" s="6">
        <f t="shared" si="1"/>
        <v>0</v>
      </c>
      <c r="AI8" s="6">
        <f t="shared" si="1"/>
        <v>0</v>
      </c>
      <c r="AJ8" s="6">
        <f t="shared" si="1"/>
        <v>0</v>
      </c>
      <c r="AK8" s="6">
        <f t="shared" si="1"/>
        <v>0</v>
      </c>
      <c r="AL8" s="6">
        <f t="shared" si="1"/>
        <v>0</v>
      </c>
      <c r="AM8" s="6">
        <f t="shared" si="1"/>
        <v>0</v>
      </c>
      <c r="AN8" s="6">
        <f t="shared" si="1"/>
        <v>0</v>
      </c>
      <c r="AO8" s="6">
        <f t="shared" si="1"/>
        <v>0</v>
      </c>
      <c r="AP8" s="6">
        <f t="shared" si="1"/>
        <v>0</v>
      </c>
      <c r="AQ8" s="6">
        <f t="shared" si="1"/>
        <v>0</v>
      </c>
      <c r="AR8" s="6">
        <f t="shared" si="1"/>
        <v>0</v>
      </c>
      <c r="AS8" s="6">
        <f t="shared" si="1"/>
        <v>0</v>
      </c>
      <c r="AT8" s="6">
        <f t="shared" si="1"/>
        <v>0</v>
      </c>
      <c r="AU8" s="6">
        <f t="shared" si="1"/>
        <v>0</v>
      </c>
      <c r="AV8" s="6">
        <f t="shared" si="1"/>
        <v>0</v>
      </c>
      <c r="AW8" s="6">
        <f t="shared" si="1"/>
        <v>0</v>
      </c>
      <c r="AX8" s="6">
        <f t="shared" si="1"/>
        <v>0</v>
      </c>
      <c r="AY8" s="6">
        <f t="shared" si="1"/>
        <v>0</v>
      </c>
    </row>
    <row r="9" spans="1:51" x14ac:dyDescent="0.25">
      <c r="A9" s="18"/>
      <c r="B9" s="18" t="str">
        <f t="shared" si="0"/>
        <v>12.11.2020</v>
      </c>
      <c r="C9" s="18" t="s">
        <v>37</v>
      </c>
      <c r="D9" s="22" t="s">
        <v>45</v>
      </c>
      <c r="E9" s="18"/>
      <c r="F9" s="19"/>
      <c r="G9" s="18"/>
      <c r="H9" s="18"/>
      <c r="I9" s="18"/>
      <c r="J9" s="18"/>
      <c r="K9" s="18" t="s">
        <v>33</v>
      </c>
      <c r="L9" s="18" t="s">
        <v>34</v>
      </c>
      <c r="M9" s="20" t="s">
        <v>13</v>
      </c>
      <c r="N9" s="28">
        <f t="shared" si="2"/>
        <v>43282</v>
      </c>
      <c r="O9" s="25">
        <f t="shared" si="3"/>
        <v>0</v>
      </c>
      <c r="P9" s="6">
        <f t="shared" si="4"/>
        <v>0</v>
      </c>
      <c r="Q9" s="6">
        <f t="shared" si="1"/>
        <v>0</v>
      </c>
      <c r="R9" s="6">
        <f t="shared" si="1"/>
        <v>0</v>
      </c>
      <c r="S9" s="15">
        <f t="shared" si="1"/>
        <v>0</v>
      </c>
      <c r="T9" s="6">
        <f t="shared" si="1"/>
        <v>0</v>
      </c>
      <c r="U9" s="6">
        <f t="shared" si="1"/>
        <v>0</v>
      </c>
      <c r="V9" s="6">
        <f t="shared" si="1"/>
        <v>0</v>
      </c>
      <c r="W9" s="6">
        <f t="shared" si="1"/>
        <v>0</v>
      </c>
      <c r="X9" s="6">
        <f t="shared" si="1"/>
        <v>0</v>
      </c>
      <c r="Y9" s="6">
        <f t="shared" si="1"/>
        <v>0</v>
      </c>
      <c r="Z9" s="6">
        <f t="shared" si="1"/>
        <v>0</v>
      </c>
      <c r="AA9" s="6">
        <f t="shared" ref="AA9:AP9" si="5">IF(AND($B9&lt;&gt;0, $B9-$L9&lt;=90, MONTH($B9)=MONTH(AA$1), YEAR($B9)=YEAR(AA$1)),1,0)</f>
        <v>0</v>
      </c>
      <c r="AB9" s="6">
        <f t="shared" si="5"/>
        <v>0</v>
      </c>
      <c r="AC9" s="6">
        <f t="shared" si="5"/>
        <v>0</v>
      </c>
      <c r="AD9" s="6">
        <f t="shared" si="5"/>
        <v>0</v>
      </c>
      <c r="AE9" s="6">
        <f t="shared" si="5"/>
        <v>0</v>
      </c>
      <c r="AF9" s="6">
        <f t="shared" si="5"/>
        <v>0</v>
      </c>
      <c r="AG9" s="6">
        <f t="shared" si="5"/>
        <v>0</v>
      </c>
      <c r="AH9" s="6">
        <f t="shared" si="5"/>
        <v>0</v>
      </c>
      <c r="AI9" s="6">
        <f t="shared" si="5"/>
        <v>0</v>
      </c>
      <c r="AJ9" s="6">
        <f t="shared" si="5"/>
        <v>0</v>
      </c>
      <c r="AK9" s="6">
        <f t="shared" si="5"/>
        <v>0</v>
      </c>
      <c r="AL9" s="6">
        <f t="shared" si="5"/>
        <v>0</v>
      </c>
      <c r="AM9" s="6">
        <f t="shared" si="5"/>
        <v>0</v>
      </c>
      <c r="AN9" s="6">
        <f t="shared" si="5"/>
        <v>0</v>
      </c>
      <c r="AO9" s="6">
        <f t="shared" si="5"/>
        <v>0</v>
      </c>
      <c r="AP9" s="6">
        <f t="shared" si="5"/>
        <v>0</v>
      </c>
      <c r="AQ9" s="6">
        <f t="shared" ref="AQ9:AY10" si="6">IF(AND($B9&lt;&gt;0, $B9-$L9&lt;=90, MONTH($B9)=MONTH(AQ$1), YEAR($B9)=YEAR(AQ$1)),1,0)</f>
        <v>0</v>
      </c>
      <c r="AR9" s="6">
        <f t="shared" si="6"/>
        <v>0</v>
      </c>
      <c r="AS9" s="6">
        <f t="shared" si="6"/>
        <v>0</v>
      </c>
      <c r="AT9" s="6">
        <f t="shared" si="6"/>
        <v>0</v>
      </c>
      <c r="AU9" s="6">
        <f t="shared" si="6"/>
        <v>0</v>
      </c>
      <c r="AV9" s="6">
        <f t="shared" si="6"/>
        <v>0</v>
      </c>
      <c r="AW9" s="6">
        <f t="shared" si="6"/>
        <v>0</v>
      </c>
      <c r="AX9" s="6">
        <f t="shared" si="6"/>
        <v>0</v>
      </c>
      <c r="AY9" s="6">
        <f t="shared" si="6"/>
        <v>0</v>
      </c>
    </row>
    <row r="10" spans="1:51" x14ac:dyDescent="0.25">
      <c r="A10" s="18"/>
      <c r="B10" s="18" t="str">
        <f t="shared" si="0"/>
        <v>04.09.2020</v>
      </c>
      <c r="C10" s="18" t="s">
        <v>15</v>
      </c>
      <c r="D10" s="22" t="s">
        <v>46</v>
      </c>
      <c r="E10" s="18"/>
      <c r="F10" s="21"/>
      <c r="G10" s="18"/>
      <c r="H10" s="18"/>
      <c r="I10" s="18"/>
      <c r="J10" s="18"/>
      <c r="K10" s="18" t="s">
        <v>35</v>
      </c>
      <c r="L10" s="18" t="s">
        <v>36</v>
      </c>
      <c r="M10" s="20" t="s">
        <v>12</v>
      </c>
      <c r="N10" s="28" t="b">
        <f t="shared" si="2"/>
        <v>0</v>
      </c>
      <c r="O10" s="25">
        <f t="shared" si="3"/>
        <v>1</v>
      </c>
      <c r="P10" s="6">
        <f t="shared" si="4"/>
        <v>0</v>
      </c>
      <c r="Q10" s="6">
        <f t="shared" si="4"/>
        <v>0</v>
      </c>
      <c r="R10" s="6">
        <f t="shared" si="4"/>
        <v>0</v>
      </c>
      <c r="S10" s="15">
        <f t="shared" si="4"/>
        <v>0</v>
      </c>
      <c r="T10" s="6">
        <f t="shared" si="4"/>
        <v>0</v>
      </c>
      <c r="U10" s="6">
        <f t="shared" si="4"/>
        <v>0</v>
      </c>
      <c r="V10" s="6">
        <f t="shared" si="4"/>
        <v>0</v>
      </c>
      <c r="W10" s="6">
        <f t="shared" si="4"/>
        <v>0</v>
      </c>
      <c r="X10" s="6">
        <f>IF(AND($B10&lt;&gt;0, $B10-$L10&lt;=90, MONTH($B10)=MONTH(X$1), YEAR($B10)=YEAR(X$1)),1,0)</f>
        <v>1</v>
      </c>
      <c r="Y10" s="6">
        <f t="shared" si="4"/>
        <v>0</v>
      </c>
      <c r="Z10" s="6">
        <f t="shared" si="4"/>
        <v>0</v>
      </c>
      <c r="AA10" s="6">
        <f t="shared" si="4"/>
        <v>0</v>
      </c>
      <c r="AB10" s="6">
        <f t="shared" si="4"/>
        <v>0</v>
      </c>
      <c r="AC10" s="6">
        <f t="shared" si="4"/>
        <v>0</v>
      </c>
      <c r="AD10" s="6">
        <f t="shared" si="4"/>
        <v>0</v>
      </c>
      <c r="AE10" s="6">
        <f t="shared" si="4"/>
        <v>0</v>
      </c>
      <c r="AF10" s="6">
        <f t="shared" ref="AF10:AP10" si="7">IF(AND($B10&lt;&gt;0, $B10-$L10&lt;=90, MONTH($B10)=MONTH(AF$1), YEAR($B10)=YEAR(AF$1)),1,0)</f>
        <v>0</v>
      </c>
      <c r="AG10" s="6">
        <f t="shared" si="7"/>
        <v>0</v>
      </c>
      <c r="AH10" s="6">
        <f t="shared" si="7"/>
        <v>0</v>
      </c>
      <c r="AI10" s="6">
        <f t="shared" si="7"/>
        <v>0</v>
      </c>
      <c r="AJ10" s="6">
        <f t="shared" si="7"/>
        <v>0</v>
      </c>
      <c r="AK10" s="6">
        <f t="shared" si="7"/>
        <v>0</v>
      </c>
      <c r="AL10" s="6">
        <f t="shared" si="7"/>
        <v>0</v>
      </c>
      <c r="AM10" s="6">
        <f t="shared" si="7"/>
        <v>0</v>
      </c>
      <c r="AN10" s="6">
        <f t="shared" si="7"/>
        <v>0</v>
      </c>
      <c r="AO10" s="6">
        <f t="shared" si="7"/>
        <v>0</v>
      </c>
      <c r="AP10" s="6">
        <f t="shared" si="7"/>
        <v>0</v>
      </c>
      <c r="AQ10" s="6">
        <f t="shared" si="6"/>
        <v>0</v>
      </c>
      <c r="AR10" s="6">
        <f t="shared" si="6"/>
        <v>0</v>
      </c>
      <c r="AS10" s="6">
        <f t="shared" si="6"/>
        <v>0</v>
      </c>
      <c r="AT10" s="6">
        <f t="shared" si="6"/>
        <v>0</v>
      </c>
      <c r="AU10" s="6">
        <f t="shared" si="6"/>
        <v>0</v>
      </c>
      <c r="AV10" s="6">
        <f t="shared" si="6"/>
        <v>0</v>
      </c>
      <c r="AW10" s="6">
        <f t="shared" si="6"/>
        <v>0</v>
      </c>
      <c r="AX10" s="6">
        <f t="shared" si="6"/>
        <v>0</v>
      </c>
      <c r="AY10" s="6">
        <f t="shared" si="6"/>
        <v>0</v>
      </c>
    </row>
  </sheetData>
  <autoFilter ref="A1:AY10"/>
  <dataConsolidate/>
  <conditionalFormatting sqref="K1">
    <cfRule type="cellIs" dxfId="1" priority="2" operator="equal">
      <formula>"' '"</formula>
    </cfRule>
  </conditionalFormatting>
  <conditionalFormatting sqref="K1">
    <cfRule type="containsBlanks" dxfId="0" priority="1">
      <formula>LEN(TRIM(K1))=0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8"/>
  <sheetViews>
    <sheetView tabSelected="1" zoomScale="80" zoomScaleNormal="80" workbookViewId="0">
      <selection activeCell="B8" sqref="B8"/>
    </sheetView>
  </sheetViews>
  <sheetFormatPr defaultRowHeight="15" x14ac:dyDescent="0.25"/>
  <cols>
    <col min="1" max="1" width="21" style="13" customWidth="1"/>
    <col min="2" max="2" width="12.5703125" style="13" customWidth="1"/>
    <col min="3" max="4" width="7.7109375" style="13" customWidth="1"/>
    <col min="5" max="5" width="7.7109375" style="12" customWidth="1"/>
    <col min="6" max="6" width="7.7109375" style="13" customWidth="1"/>
    <col min="7" max="7" width="8.7109375" style="13" customWidth="1"/>
    <col min="8" max="8" width="8.42578125" style="13" customWidth="1"/>
    <col min="9" max="18" width="7.7109375" style="13" customWidth="1"/>
    <col min="19" max="19" width="9" style="13" customWidth="1"/>
    <col min="20" max="20" width="8.42578125" style="13" customWidth="1"/>
    <col min="21" max="30" width="7.7109375" style="13" customWidth="1"/>
    <col min="31" max="33" width="8.7109375" style="13" customWidth="1"/>
    <col min="34" max="37" width="7.7109375" style="13" customWidth="1"/>
    <col min="38" max="16384" width="9.140625" style="13"/>
  </cols>
  <sheetData>
    <row r="1" spans="1:37" ht="2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7" x14ac:dyDescent="0.25">
      <c r="B2" s="3">
        <v>43831</v>
      </c>
      <c r="C2" s="3">
        <v>43862</v>
      </c>
      <c r="D2" s="3">
        <v>43891</v>
      </c>
      <c r="E2" s="3">
        <v>43922</v>
      </c>
      <c r="F2" s="3">
        <v>43952</v>
      </c>
      <c r="G2" s="3">
        <v>43983</v>
      </c>
      <c r="H2" s="3">
        <v>44013</v>
      </c>
      <c r="I2" s="3">
        <v>44044</v>
      </c>
      <c r="J2" s="3">
        <v>44075</v>
      </c>
      <c r="K2" s="3">
        <v>44105</v>
      </c>
      <c r="L2" s="3">
        <v>44136</v>
      </c>
      <c r="M2" s="3">
        <v>44166</v>
      </c>
      <c r="N2" s="3">
        <v>44197</v>
      </c>
      <c r="O2" s="3">
        <v>44228</v>
      </c>
      <c r="P2" s="3">
        <v>44256</v>
      </c>
      <c r="Q2" s="3">
        <v>44287</v>
      </c>
      <c r="R2" s="3">
        <v>44317</v>
      </c>
      <c r="S2" s="3">
        <v>44348</v>
      </c>
      <c r="T2" s="3">
        <v>44378</v>
      </c>
      <c r="U2" s="3">
        <v>44409</v>
      </c>
      <c r="V2" s="3">
        <v>44440</v>
      </c>
      <c r="W2" s="3">
        <v>44470</v>
      </c>
      <c r="X2" s="3">
        <v>44501</v>
      </c>
      <c r="Y2" s="3">
        <v>44531</v>
      </c>
      <c r="Z2" s="3">
        <v>44562</v>
      </c>
      <c r="AA2" s="3">
        <v>44593</v>
      </c>
      <c r="AB2" s="3">
        <v>44621</v>
      </c>
      <c r="AC2" s="3">
        <v>44652</v>
      </c>
      <c r="AD2" s="3">
        <v>44682</v>
      </c>
      <c r="AE2" s="3">
        <v>44713</v>
      </c>
      <c r="AF2" s="3">
        <v>44743</v>
      </c>
      <c r="AG2" s="3">
        <v>44774</v>
      </c>
      <c r="AH2" s="3">
        <v>44805</v>
      </c>
      <c r="AI2" s="3">
        <v>44835</v>
      </c>
      <c r="AJ2" s="3">
        <v>44866</v>
      </c>
      <c r="AK2" s="3">
        <v>44896</v>
      </c>
    </row>
    <row r="3" spans="1:37" ht="15" customHeight="1" x14ac:dyDescent="0.25">
      <c r="A3" s="7" t="s">
        <v>25</v>
      </c>
      <c r="B3" s="2" cm="1">
        <f t="array" ref="B3">SUMPRODUCT((MONTH('Расчетные данные mis3'!$K$2:$K$10)=MONTH(B$2))*(YEAR('Расчетные данные mis3'!$K$2:$K$10)=YEAR(B$2))*'Расчетные данные mis3'!$O$2:$O$10)</f>
        <v>0</v>
      </c>
      <c r="C3" s="2" cm="1">
        <f t="array" ref="C3">SUMPRODUCT((MONTH('Расчетные данные mis3'!$K$2:$K$10)=MONTH(C$2))*(YEAR('Расчетные данные mis3'!$K$2:$K$10)=YEAR(C$2))*'Расчетные данные mis3'!$O$2:$O$10)</f>
        <v>0</v>
      </c>
      <c r="D3" s="2" cm="1">
        <f t="array" ref="D3">SUMPRODUCT((MONTH('Расчетные данные mis3'!$K$2:$K$10)=MONTH(D$2))*(YEAR('Расчетные данные mis3'!$K$2:$K$10)=YEAR(D$2))*'Расчетные данные mis3'!$O$2:$O$10)</f>
        <v>0</v>
      </c>
      <c r="E3" s="2" cm="1">
        <f t="array" ref="E3">SUMPRODUCT((MONTH('Расчетные данные mis3'!$K$2:$K$10)=MONTH(E$2))*(YEAR('Расчетные данные mis3'!$K$2:$K$10)=YEAR(E$2))*'Расчетные данные mis3'!$O$2:$O$10)</f>
        <v>0</v>
      </c>
      <c r="F3" s="2" cm="1">
        <f t="array" ref="F3">SUMPRODUCT((MONTH('Расчетные данные mis3'!$K$2:$K$10)=MONTH(F$2))*(YEAR('Расчетные данные mis3'!$K$2:$K$10)=YEAR(F$2))*'Расчетные данные mis3'!$O$2:$O$10)</f>
        <v>0</v>
      </c>
      <c r="G3" s="2" cm="1">
        <f t="array" ref="G3">SUMPRODUCT((MONTH('Расчетные данные mis3'!$K$2:$K$10)=MONTH(G$2))*(YEAR('Расчетные данные mis3'!$K$2:$K$10)=YEAR(G$2))*'Расчетные данные mis3'!$O$2:$O$10)</f>
        <v>0</v>
      </c>
      <c r="H3" s="2" cm="1">
        <f t="array" ref="H3">SUMPRODUCT((MONTH('Расчетные данные mis3'!$K$2:$K$10)=MONTH(H$2))*(YEAR('Расчетные данные mis3'!$K$2:$K$10)=YEAR(H$2))*'Расчетные данные mis3'!$O$2:$O$10)</f>
        <v>1</v>
      </c>
      <c r="I3" s="2" cm="1">
        <f t="array" ref="I3">SUMPRODUCT((MONTH('Расчетные данные mis3'!$K$2:$K$10)=MONTH(I$2))*(YEAR('Расчетные данные mis3'!$K$2:$K$10)=YEAR(I$2))*'Расчетные данные mis3'!$O$2:$O$10)</f>
        <v>0</v>
      </c>
      <c r="J3" s="2" cm="1">
        <f t="array" ref="J3">SUMPRODUCT((MONTH('Расчетные данные mis3'!$K$2:$K$10)=MONTH(J$2))*(YEAR('Расчетные данные mis3'!$K$2:$K$10)=YEAR(J$2))*'Расчетные данные mis3'!$O$2:$O$10)</f>
        <v>1</v>
      </c>
      <c r="K3" s="2" cm="1">
        <f t="array" ref="K3">SUMPRODUCT((MONTH('Расчетные данные mis3'!$K$2:$K$10)=MONTH(K$2))*(YEAR('Расчетные данные mis3'!$K$2:$K$10)=YEAR(K$2))*'Расчетные данные mis3'!$O$2:$O$10)</f>
        <v>0</v>
      </c>
      <c r="L3" s="2" cm="1">
        <f t="array" ref="L3">SUMPRODUCT((MONTH('Расчетные данные mis3'!$K$2:$K$10)=MONTH(L$2))*(YEAR('Расчетные данные mis3'!$K$2:$K$10)=YEAR(L$2))*'Расчетные данные mis3'!$O$2:$O$10)</f>
        <v>0</v>
      </c>
      <c r="M3" s="2" cm="1">
        <f t="array" ref="M3">SUMPRODUCT((MONTH('Расчетные данные mis3'!$K$2:$K$10)=MONTH(M$2))*(YEAR('Расчетные данные mis3'!$K$2:$K$10)=YEAR(M$2))*'Расчетные данные mis3'!$O$2:$O$10)</f>
        <v>0</v>
      </c>
      <c r="N3" s="2" cm="1">
        <f t="array" ref="N3">SUMPRODUCT((MONTH('Расчетные данные mis3'!$K$2:$K$10)=MONTH(N$2))*(YEAR('Расчетные данные mis3'!$K$2:$K$10)=YEAR(N$2))*'Расчетные данные mis3'!$O$2:$O$10)</f>
        <v>0</v>
      </c>
      <c r="O3" s="2" cm="1">
        <f t="array" ref="O3">SUMPRODUCT((MONTH('Расчетные данные mis3'!$K$2:$K$10)=MONTH(O$2))*(YEAR('Расчетные данные mis3'!$K$2:$K$10)=YEAR(O$2))*'Расчетные данные mis3'!$O$2:$O$10)</f>
        <v>0</v>
      </c>
      <c r="P3" s="2" cm="1">
        <f t="array" ref="P3">SUMPRODUCT((MONTH('Расчетные данные mis3'!$K$2:$K$10)=MONTH(P$2))*(YEAR('Расчетные данные mis3'!$K$2:$K$10)=YEAR(P$2))*'Расчетные данные mis3'!$O$2:$O$10)</f>
        <v>0</v>
      </c>
      <c r="Q3" s="2" cm="1">
        <f t="array" ref="Q3">SUMPRODUCT((MONTH('Расчетные данные mis3'!$K$2:$K$10)=MONTH(Q$2))*(YEAR('Расчетные данные mis3'!$K$2:$K$10)=YEAR(Q$2))*'Расчетные данные mis3'!$O$2:$O$10)</f>
        <v>0</v>
      </c>
      <c r="R3" s="2" cm="1">
        <f t="array" ref="R3">SUMPRODUCT((MONTH('Расчетные данные mis3'!$K$2:$K$10)=MONTH(R$2))*(YEAR('Расчетные данные mis3'!$K$2:$K$10)=YEAR(R$2))*'Расчетные данные mis3'!$O$2:$O$10)</f>
        <v>0</v>
      </c>
      <c r="S3" s="2" cm="1">
        <f t="array" ref="S3">SUMPRODUCT((MONTH('Расчетные данные mis3'!$K$2:$K$10)=MONTH(S$2))*(YEAR('Расчетные данные mis3'!$K$2:$K$10)=YEAR(S$2))*'Расчетные данные mis3'!$O$2:$O$10)</f>
        <v>0</v>
      </c>
      <c r="T3" s="2" cm="1">
        <f t="array" ref="T3">SUMPRODUCT((MONTH('Расчетные данные mis3'!$K$2:$K$10)=MONTH(T$2))*(YEAR('Расчетные данные mis3'!$K$2:$K$10)=YEAR(T$2))*'Расчетные данные mis3'!$O$2:$O$10)</f>
        <v>0</v>
      </c>
      <c r="U3" s="2" cm="1">
        <f t="array" ref="U3">SUMPRODUCT((MONTH('Расчетные данные mis3'!$K$2:$K$10)=MONTH(U$2))*(YEAR('Расчетные данные mis3'!$K$2:$K$10)=YEAR(U$2))*'Расчетные данные mis3'!$O$2:$O$10)</f>
        <v>0</v>
      </c>
      <c r="V3" s="2" cm="1">
        <f t="array" ref="V3">SUMPRODUCT((MONTH('Расчетные данные mis3'!$K$2:$K$10)=MONTH(V$2))*(YEAR('Расчетные данные mis3'!$K$2:$K$10)=YEAR(V$2))*'Расчетные данные mis3'!$O$2:$O$10)</f>
        <v>0</v>
      </c>
      <c r="W3" s="2" cm="1">
        <f t="array" ref="W3">SUMPRODUCT((MONTH('Расчетные данные mis3'!$K$2:$K$10)=MONTH(W$2))*(YEAR('Расчетные данные mis3'!$K$2:$K$10)=YEAR(W$2))*'Расчетные данные mis3'!$O$2:$O$10)</f>
        <v>0</v>
      </c>
      <c r="X3" s="2" cm="1">
        <f t="array" ref="X3">SUMPRODUCT((MONTH('Расчетные данные mis3'!$K$2:$K$10)=MONTH(X$2))*(YEAR('Расчетные данные mis3'!$K$2:$K$10)=YEAR(X$2))*'Расчетные данные mis3'!$O$2:$O$10)</f>
        <v>0</v>
      </c>
      <c r="Y3" s="2" cm="1">
        <f t="array" ref="Y3">SUMPRODUCT((MONTH('Расчетные данные mis3'!$K$2:$K$10)=MONTH(Y$2))*(YEAR('Расчетные данные mis3'!$K$2:$K$10)=YEAR(Y$2))*'Расчетные данные mis3'!$O$2:$O$10)</f>
        <v>0</v>
      </c>
      <c r="Z3" s="2" cm="1">
        <f t="array" ref="Z3">SUMPRODUCT((MONTH('Расчетные данные mis3'!$K$2:$K$10)=MONTH(Z$2))*(YEAR('Расчетные данные mis3'!$K$2:$K$10)=YEAR(Z$2))*'Расчетные данные mis3'!$O$2:$O$10)</f>
        <v>0</v>
      </c>
      <c r="AA3" s="2" cm="1">
        <f t="array" ref="AA3">SUMPRODUCT((MONTH('Расчетные данные mis3'!$K$2:$K$10)=MONTH(AA$2))*(YEAR('Расчетные данные mis3'!$K$2:$K$10)=YEAR(AA$2))*'Расчетные данные mis3'!$O$2:$O$10)</f>
        <v>0</v>
      </c>
      <c r="AB3" s="2" cm="1">
        <f t="array" ref="AB3">SUMPRODUCT((MONTH('Расчетные данные mis3'!$K$2:$K$10)=MONTH(AB$2))*(YEAR('Расчетные данные mis3'!$K$2:$K$10)=YEAR(AB$2))*'Расчетные данные mis3'!$O$2:$O$10)</f>
        <v>0</v>
      </c>
      <c r="AC3" s="2" cm="1">
        <f t="array" ref="AC3">SUMPRODUCT((MONTH('Расчетные данные mis3'!$K$2:$K$10)=MONTH(AC$2))*(YEAR('Расчетные данные mis3'!$K$2:$K$10)=YEAR(AC$2))*'Расчетные данные mis3'!$O$2:$O$10)</f>
        <v>0</v>
      </c>
      <c r="AD3" s="2" cm="1">
        <f t="array" ref="AD3">SUMPRODUCT((MONTH('Расчетные данные mis3'!$K$2:$K$10)=MONTH(AD$2))*(YEAR('Расчетные данные mis3'!$K$2:$K$10)=YEAR(AD$2))*'Расчетные данные mis3'!$O$2:$O$10)</f>
        <v>0</v>
      </c>
      <c r="AE3" s="2" cm="1">
        <f t="array" ref="AE3">SUMPRODUCT((MONTH('Расчетные данные mis3'!$K$2:$K$10)=MONTH(AE$2))*(YEAR('Расчетные данные mis3'!$K$2:$K$10)=YEAR(AE$2))*'Расчетные данные mis3'!$O$2:$O$10)</f>
        <v>0</v>
      </c>
      <c r="AF3" s="2" cm="1">
        <f t="array" ref="AF3">SUMPRODUCT((MONTH('Расчетные данные mis3'!$K$2:$K$10)=MONTH(AF$2))*(YEAR('Расчетные данные mis3'!$K$2:$K$10)=YEAR(AF$2))*'Расчетные данные mis3'!$O$2:$O$10)</f>
        <v>0</v>
      </c>
      <c r="AG3" s="2" cm="1">
        <f t="array" ref="AG3">SUMPRODUCT((MONTH('Расчетные данные mis3'!$K$2:$K$10)=MONTH(AG$2))*(YEAR('Расчетные данные mis3'!$K$2:$K$10)=YEAR(AG$2))*'Расчетные данные mis3'!$O$2:$O$10)</f>
        <v>0</v>
      </c>
      <c r="AH3" s="2" cm="1">
        <f t="array" ref="AH3">SUMPRODUCT((MONTH('Расчетные данные mis3'!$K$2:$K$10)=MONTH(AH$2))*(YEAR('Расчетные данные mis3'!$K$2:$K$10)=YEAR(AH$2))*'Расчетные данные mis3'!$O$2:$O$10)</f>
        <v>0</v>
      </c>
      <c r="AI3" s="2" cm="1">
        <f t="array" ref="AI3">SUMPRODUCT((MONTH('Расчетные данные mis3'!$K$2:$K$10)=MONTH(AI$2))*(YEAR('Расчетные данные mis3'!$K$2:$K$10)=YEAR(AI$2))*'Расчетные данные mis3'!$O$2:$O$10)</f>
        <v>0</v>
      </c>
      <c r="AJ3" s="2" cm="1">
        <f t="array" ref="AJ3">SUMPRODUCT((MONTH('Расчетные данные mis3'!$K$2:$K$10)=MONTH(AJ$2))*(YEAR('Расчетные данные mis3'!$K$2:$K$10)=YEAR(AJ$2))*'Расчетные данные mis3'!$O$2:$O$10)</f>
        <v>0</v>
      </c>
      <c r="AK3" s="2" cm="1">
        <f t="array" ref="AK3">SUMPRODUCT((MONTH('Расчетные данные mis3'!$K$2:$K$10)=MONTH(AK$2))*(YEAR('Расчетные данные mis3'!$K$2:$K$10)=YEAR(AK$2))*'Расчетные данные mis3'!$O$2:$O$10)</f>
        <v>0</v>
      </c>
    </row>
    <row r="4" spans="1:37" s="10" customFormat="1" x14ac:dyDescent="0.25">
      <c r="A4" s="8" t="s">
        <v>26</v>
      </c>
      <c r="B4" s="2" t="e" cm="1">
        <f t="array" ref="B4">SUMPRODUCT((MONTH(#REF!)=MONTH(B$2))*(YEAR(#REF!)=YEAR(B$2))*#REF!)</f>
        <v>#REF!</v>
      </c>
      <c r="C4" s="2" t="e" cm="1">
        <f t="array" ref="C4">SUMPRODUCT((MONTH(#REF!)=MONTH(C$2))*(YEAR(#REF!)=YEAR(C$2))*#REF!)</f>
        <v>#REF!</v>
      </c>
      <c r="D4" s="2" t="e" cm="1">
        <f t="array" ref="D4">SUMPRODUCT((MONTH(#REF!)=MONTH(D$2))*(YEAR(#REF!)=YEAR(D$2))*#REF!)</f>
        <v>#REF!</v>
      </c>
      <c r="E4" s="2" t="e" cm="1">
        <f t="array" ref="E4">SUMPRODUCT((MONTH(#REF!)=MONTH(E$2))*(YEAR(#REF!)=YEAR(E$2))*#REF!)</f>
        <v>#REF!</v>
      </c>
      <c r="F4" s="2" t="e" cm="1">
        <f t="array" ref="F4">SUMPRODUCT((MONTH(#REF!)=MONTH(F$2))*(YEAR(#REF!)=YEAR(F$2))*#REF!)</f>
        <v>#REF!</v>
      </c>
      <c r="G4" s="2" t="e" cm="1">
        <f t="array" ref="G4">SUMPRODUCT((MONTH(#REF!)=MONTH(G$2))*(YEAR(#REF!)=YEAR(G$2))*#REF!)</f>
        <v>#REF!</v>
      </c>
      <c r="H4" s="2" t="e" cm="1">
        <f t="array" ref="H4">SUMPRODUCT((MONTH(#REF!)=MONTH(H$2))*(YEAR(#REF!)=YEAR(H$2))*#REF!)</f>
        <v>#REF!</v>
      </c>
      <c r="I4" s="2" t="e" cm="1">
        <f t="array" ref="I4">SUMPRODUCT((MONTH(#REF!)=MONTH(I$2))*(YEAR(#REF!)=YEAR(I$2))*#REF!)</f>
        <v>#REF!</v>
      </c>
      <c r="J4" s="2" t="e" cm="1">
        <f t="array" ref="J4">SUMPRODUCT((MONTH(#REF!)=MONTH(J$2))*(YEAR(#REF!)=YEAR(J$2))*#REF!)</f>
        <v>#REF!</v>
      </c>
      <c r="K4" s="2" t="e" cm="1">
        <f t="array" ref="K4">SUMPRODUCT((MONTH(#REF!)=MONTH(K$2))*(YEAR(#REF!)=YEAR(K$2))*#REF!)</f>
        <v>#REF!</v>
      </c>
      <c r="L4" s="2" t="e" cm="1">
        <f t="array" ref="L4">SUMPRODUCT((MONTH(#REF!)=MONTH(L$2))*(YEAR(#REF!)=YEAR(L$2))*#REF!)</f>
        <v>#REF!</v>
      </c>
      <c r="M4" s="2" t="e" cm="1">
        <f t="array" ref="M4">SUMPRODUCT((MONTH(#REF!)=MONTH(M$2))*(YEAR(#REF!)=YEAR(M$2))*#REF!)</f>
        <v>#REF!</v>
      </c>
      <c r="N4" s="2" t="e" cm="1">
        <f t="array" ref="N4">SUMPRODUCT((MONTH(#REF!)=MONTH(N$2))*(YEAR(#REF!)=YEAR(N$2))*#REF!)</f>
        <v>#REF!</v>
      </c>
      <c r="O4" s="2" t="e" cm="1">
        <f t="array" ref="O4">SUMPRODUCT((MONTH(#REF!)=MONTH(O$2))*(YEAR(#REF!)=YEAR(O$2))*#REF!)</f>
        <v>#REF!</v>
      </c>
      <c r="P4" s="2" t="e" cm="1">
        <f t="array" ref="P4">SUMPRODUCT((MONTH(#REF!)=MONTH(P$2))*(YEAR(#REF!)=YEAR(P$2))*#REF!)</f>
        <v>#REF!</v>
      </c>
      <c r="Q4" s="2" t="e" cm="1">
        <f t="array" ref="Q4">SUMPRODUCT((MONTH(#REF!)=MONTH(Q$2))*(YEAR(#REF!)=YEAR(Q$2))*#REF!)</f>
        <v>#REF!</v>
      </c>
      <c r="R4" s="2" t="e" cm="1">
        <f t="array" ref="R4">SUMPRODUCT((MONTH(#REF!)=MONTH(R$2))*(YEAR(#REF!)=YEAR(R$2))*#REF!)</f>
        <v>#REF!</v>
      </c>
      <c r="S4" s="2" t="e" cm="1">
        <f t="array" ref="S4">SUMPRODUCT((MONTH(#REF!)=MONTH(S$2))*(YEAR(#REF!)=YEAR(S$2))*#REF!)</f>
        <v>#REF!</v>
      </c>
      <c r="T4" s="2" t="e" cm="1">
        <f t="array" ref="T4">SUMPRODUCT((MONTH(#REF!)=MONTH(T$2))*(YEAR(#REF!)=YEAR(T$2))*#REF!)</f>
        <v>#REF!</v>
      </c>
      <c r="U4" s="2" t="e" cm="1">
        <f t="array" ref="U4">SUMPRODUCT((MONTH(#REF!)=MONTH(U$2))*(YEAR(#REF!)=YEAR(U$2))*#REF!)</f>
        <v>#REF!</v>
      </c>
      <c r="V4" s="2" t="e" cm="1">
        <f t="array" ref="V4">SUMPRODUCT((MONTH(#REF!)=MONTH(V$2))*(YEAR(#REF!)=YEAR(V$2))*#REF!)</f>
        <v>#REF!</v>
      </c>
      <c r="W4" s="2" t="e" cm="1">
        <f t="array" ref="W4">SUMPRODUCT((MONTH(#REF!)=MONTH(W$2))*(YEAR(#REF!)=YEAR(W$2))*#REF!)</f>
        <v>#REF!</v>
      </c>
      <c r="X4" s="2" t="e" cm="1">
        <f t="array" ref="X4">SUMPRODUCT((MONTH(#REF!)=MONTH(X$2))*(YEAR(#REF!)=YEAR(X$2))*#REF!)</f>
        <v>#REF!</v>
      </c>
      <c r="Y4" s="2" t="e" cm="1">
        <f t="array" ref="Y4">SUMPRODUCT((MONTH(#REF!)=MONTH(Y$2))*(YEAR(#REF!)=YEAR(Y$2))*#REF!)</f>
        <v>#REF!</v>
      </c>
      <c r="Z4" s="2" t="e" cm="1">
        <f t="array" ref="Z4">SUMPRODUCT((MONTH(#REF!)=MONTH(Z$2))*(YEAR(#REF!)=YEAR(Z$2))*#REF!)</f>
        <v>#REF!</v>
      </c>
      <c r="AA4" s="2" t="e" cm="1">
        <f t="array" ref="AA4">SUMPRODUCT((MONTH(#REF!)=MONTH(AA$2))*(YEAR(#REF!)=YEAR(AA$2))*#REF!)</f>
        <v>#REF!</v>
      </c>
      <c r="AB4" s="2" t="e" cm="1">
        <f t="array" ref="AB4">SUMPRODUCT((MONTH(#REF!)=MONTH(AB$2))*(YEAR(#REF!)=YEAR(AB$2))*#REF!)</f>
        <v>#REF!</v>
      </c>
      <c r="AC4" s="2" t="e" cm="1">
        <f t="array" ref="AC4">SUMPRODUCT((MONTH(#REF!)=MONTH(AC$2))*(YEAR(#REF!)=YEAR(AC$2))*#REF!)</f>
        <v>#REF!</v>
      </c>
      <c r="AD4" s="2" t="e" cm="1">
        <f t="array" ref="AD4">SUMPRODUCT((MONTH(#REF!)=MONTH(AD$2))*(YEAR(#REF!)=YEAR(AD$2))*#REF!)</f>
        <v>#REF!</v>
      </c>
      <c r="AE4" s="2" t="e" cm="1">
        <f t="array" ref="AE4">SUMPRODUCT((MONTH(#REF!)=MONTH(AE$2))*(YEAR(#REF!)=YEAR(AE$2))*#REF!)</f>
        <v>#REF!</v>
      </c>
      <c r="AF4" s="2" t="e" cm="1">
        <f t="array" ref="AF4">SUMPRODUCT((MONTH(#REF!)=MONTH(AF$2))*(YEAR(#REF!)=YEAR(AF$2))*#REF!)</f>
        <v>#REF!</v>
      </c>
      <c r="AG4" s="2" t="e" cm="1">
        <f t="array" ref="AG4">SUMPRODUCT((MONTH(#REF!)=MONTH(AG$2))*(YEAR(#REF!)=YEAR(AG$2))*#REF!)</f>
        <v>#REF!</v>
      </c>
      <c r="AH4" s="2" t="e" cm="1">
        <f t="array" ref="AH4">SUMPRODUCT((MONTH(#REF!)=MONTH(AH$2))*(YEAR(#REF!)=YEAR(AH$2))*#REF!)</f>
        <v>#REF!</v>
      </c>
      <c r="AI4" s="2" t="e" cm="1">
        <f t="array" ref="AI4">SUMPRODUCT((MONTH(#REF!)=MONTH(AI$2))*(YEAR(#REF!)=YEAR(AI$2))*#REF!)</f>
        <v>#REF!</v>
      </c>
      <c r="AJ4" s="2" t="e" cm="1">
        <f t="array" ref="AJ4">SUMPRODUCT((MONTH(#REF!)=MONTH(AJ$2))*(YEAR(#REF!)=YEAR(AJ$2))*#REF!)</f>
        <v>#REF!</v>
      </c>
      <c r="AK4" s="2" t="e" cm="1">
        <f t="array" ref="AK4">SUMPRODUCT((MONTH(#REF!)=MONTH(AK$2))*(YEAR(#REF!)=YEAR(AK$2))*#REF!)</f>
        <v>#REF!</v>
      </c>
    </row>
    <row r="5" spans="1:37" s="10" customFormat="1" x14ac:dyDescent="0.25">
      <c r="A5" s="8" t="s">
        <v>27</v>
      </c>
      <c r="B5" s="23" cm="1">
        <f t="array" ref="B5">SUMPRODUCT((MONTH('Расчетные данные mis3'!$K$2:$K$10)=MONTH(C$2))*(YEAR('Расчетные данные mis3'!$K$2:$K$10)=YEAR(C$2))*'Расчетные данные mis3'!$O$2:$O$10)*ISNUMBER(SEARCH("*ГС*",'Расчетные данные mis3'!$D$2:$D$10))</f>
        <v>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s="12" customFormat="1" x14ac:dyDescent="0.25">
      <c r="A6" s="11" t="s">
        <v>28</v>
      </c>
      <c r="B6" s="11" t="e">
        <f>SUM(#REF!)</f>
        <v>#REF!</v>
      </c>
      <c r="C6" s="11" t="e">
        <f>SUM(#REF!)</f>
        <v>#REF!</v>
      </c>
      <c r="D6" s="11" t="e">
        <f>SUM(#REF!)</f>
        <v>#REF!</v>
      </c>
      <c r="E6" s="11" t="e">
        <f>SUM(#REF!)</f>
        <v>#REF!</v>
      </c>
      <c r="F6" s="11" t="e">
        <f>SUM(#REF!)</f>
        <v>#REF!</v>
      </c>
      <c r="G6" s="11" t="e">
        <f>SUM(#REF!)</f>
        <v>#REF!</v>
      </c>
      <c r="H6" s="11" t="e">
        <f>SUM(#REF!)</f>
        <v>#REF!</v>
      </c>
      <c r="I6" s="11" t="e">
        <f>SUM(#REF!)</f>
        <v>#REF!</v>
      </c>
      <c r="J6" s="11" t="e">
        <f>SUM(#REF!)</f>
        <v>#REF!</v>
      </c>
      <c r="K6" s="11" t="e">
        <f>SUM(#REF!)</f>
        <v>#REF!</v>
      </c>
      <c r="L6" s="11" t="e">
        <f>SUM(#REF!)</f>
        <v>#REF!</v>
      </c>
      <c r="M6" s="11" t="e">
        <f>SUM(#REF!)</f>
        <v>#REF!</v>
      </c>
      <c r="N6" s="11" t="e">
        <f>SUM(#REF!)</f>
        <v>#REF!</v>
      </c>
      <c r="O6" s="11" t="e">
        <f>SUM(#REF!)</f>
        <v>#REF!</v>
      </c>
      <c r="P6" s="11" t="e">
        <f>SUM(#REF!)</f>
        <v>#REF!</v>
      </c>
      <c r="Q6" s="11" t="e">
        <f>SUM(#REF!)</f>
        <v>#REF!</v>
      </c>
      <c r="R6" s="11" t="e">
        <f>SUM(#REF!)</f>
        <v>#REF!</v>
      </c>
      <c r="S6" s="11" t="e">
        <f>SUM(#REF!)</f>
        <v>#REF!</v>
      </c>
      <c r="T6" s="11" t="e">
        <f>SUM(#REF!)</f>
        <v>#REF!</v>
      </c>
      <c r="U6" s="11" t="e">
        <f>SUM(#REF!)</f>
        <v>#REF!</v>
      </c>
      <c r="V6" s="11" t="e">
        <f>SUM(#REF!)</f>
        <v>#REF!</v>
      </c>
      <c r="W6" s="11" t="e">
        <f>SUM(#REF!)</f>
        <v>#REF!</v>
      </c>
      <c r="X6" s="11" t="e">
        <f>SUM(#REF!)</f>
        <v>#REF!</v>
      </c>
      <c r="Y6" s="11" t="e">
        <f>SUM(#REF!)</f>
        <v>#REF!</v>
      </c>
      <c r="Z6" s="11" t="e">
        <f>SUM(#REF!)</f>
        <v>#REF!</v>
      </c>
      <c r="AA6" s="11" t="e">
        <f>SUM(#REF!)</f>
        <v>#REF!</v>
      </c>
      <c r="AB6" s="11" t="e">
        <f>SUM(#REF!)</f>
        <v>#REF!</v>
      </c>
      <c r="AC6" s="11" t="e">
        <f>SUM(#REF!)</f>
        <v>#REF!</v>
      </c>
      <c r="AD6" s="11" t="e">
        <f>SUM(#REF!)</f>
        <v>#REF!</v>
      </c>
      <c r="AE6" s="11" t="e">
        <f>SUM(#REF!)</f>
        <v>#REF!</v>
      </c>
      <c r="AF6" s="11" t="e">
        <f>SUM(#REF!)</f>
        <v>#REF!</v>
      </c>
      <c r="AG6" s="11" t="e">
        <f>SUM(#REF!)</f>
        <v>#REF!</v>
      </c>
      <c r="AH6" s="11" t="e">
        <f>SUM(#REF!)</f>
        <v>#REF!</v>
      </c>
      <c r="AI6" s="11" t="e">
        <f>SUM(#REF!)</f>
        <v>#REF!</v>
      </c>
      <c r="AJ6" s="11" t="e">
        <f>SUM(#REF!)</f>
        <v>#REF!</v>
      </c>
      <c r="AK6" s="11" t="e">
        <f>SUM(#REF!)</f>
        <v>#REF!</v>
      </c>
    </row>
    <row r="8" spans="1:37" x14ac:dyDescent="0.25">
      <c r="B8" s="13">
        <f>SUMIF('Расчетные данные mis3'!$N$2:$N$10,$B2,'Расчетные данные mis3'!$O$2:$O$10)</f>
        <v>0</v>
      </c>
      <c r="C8" s="13">
        <f>SUMIF('Расчетные данные mis3'!$N$2:$N$10,$B2,'Расчетные данные mis3'!$O$2:$O$10)</f>
        <v>0</v>
      </c>
      <c r="D8" s="13">
        <f>SUMIF('Расчетные данные mis3'!$N$2:$N$10,$B2,'Расчетные данные mis3'!$O$2:$O$10)</f>
        <v>0</v>
      </c>
      <c r="E8" s="13">
        <f>SUMIF('Расчетные данные mis3'!$N$2:$N$10,$B2,'Расчетные данные mis3'!$O$2:$O$10)</f>
        <v>0</v>
      </c>
      <c r="F8" s="13">
        <f>SUMIF('Расчетные данные mis3'!$N$2:$N$10,$B2,'Расчетные данные mis3'!$O$2:$O$10)</f>
        <v>0</v>
      </c>
      <c r="G8" s="13">
        <f>SUMIF('Расчетные данные mis3'!$N$2:$N$10,$B2,'Расчетные данные mis3'!$O$2:$O$10)</f>
        <v>0</v>
      </c>
      <c r="H8" s="13">
        <f>SUMIF('Расчетные данные mis3'!$N$2:$N$10,$B2,'Расчетные данные mis3'!$O$2:$O$10)</f>
        <v>0</v>
      </c>
      <c r="I8" s="13">
        <f>SUMIF('Расчетные данные mis3'!$N$2:$N$10,$B2,'Расчетные данные mis3'!$O$2:$O$10)</f>
        <v>0</v>
      </c>
      <c r="J8" s="13">
        <f>SUMIF('Расчетные данные mis3'!$N$2:$N$10,$B2,'Расчетные данные mis3'!$O$2:$O$10)</f>
        <v>0</v>
      </c>
      <c r="K8" s="13">
        <f>SUMIF('Расчетные данные mis3'!$N$2:$N$10,$B2,'Расчетные данные mis3'!$O$2:$O$10)</f>
        <v>0</v>
      </c>
      <c r="L8" s="13">
        <f>SUMIF('Расчетные данные mis3'!$N$2:$N$10,$B2,'Расчетные данные mis3'!$O$2:$O$10)</f>
        <v>0</v>
      </c>
      <c r="M8" s="13">
        <f>SUMIF('Расчетные данные mis3'!$N$2:$N$10,$B2,'Расчетные данные mis3'!$O$2:$O$10)</f>
        <v>0</v>
      </c>
      <c r="N8" s="13">
        <f>SUMIF('Расчетные данные mis3'!$N$2:$N$10,$B2,'Расчетные данные mis3'!$O$2:$O$10)</f>
        <v>0</v>
      </c>
      <c r="O8" s="13">
        <f>SUMIF('Расчетные данные mis3'!$N$2:$N$10,$B2,'Расчетные данные mis3'!$O$2:$O$10)</f>
        <v>0</v>
      </c>
      <c r="P8" s="13">
        <f>SUMIF('Расчетные данные mis3'!$N$2:$N$10,$B2,'Расчетные данные mis3'!$O$2:$O$10)</f>
        <v>0</v>
      </c>
      <c r="Q8" s="13">
        <f>SUMIF('Расчетные данные mis3'!$N$2:$N$10,$B2,'Расчетные данные mis3'!$O$2:$O$10)</f>
        <v>0</v>
      </c>
      <c r="R8" s="13">
        <f>SUMIF('Расчетные данные mis3'!$N$2:$N$10,$B2,'Расчетные данные mis3'!$O$2:$O$10)</f>
        <v>0</v>
      </c>
      <c r="S8" s="13">
        <f>SUMIF('Расчетные данные mis3'!$N$2:$N$10,$B2,'Расчетные данные mis3'!$O$2:$O$10)</f>
        <v>0</v>
      </c>
    </row>
  </sheetData>
  <mergeCells count="1">
    <mergeCell ref="A1:A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Расчетные данные mis3</vt:lpstr>
      <vt:lpstr>сводная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 Р. В.</dc:creator>
  <cp:lastModifiedBy>Коля</cp:lastModifiedBy>
  <dcterms:created xsi:type="dcterms:W3CDTF">2022-11-03T09:18:43Z</dcterms:created>
  <dcterms:modified xsi:type="dcterms:W3CDTF">2022-11-30T05:51:44Z</dcterms:modified>
</cp:coreProperties>
</file>