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__EXCELWORLD\TEST-238 Как связать умные таблицы 28-11-2022\"/>
    </mc:Choice>
  </mc:AlternateContent>
  <bookViews>
    <workbookView xWindow="0" yWindow="0" windowWidth="28800" windowHeight="11745"/>
  </bookViews>
  <sheets>
    <sheet name="Номенклатура" sheetId="5" r:id="rId1"/>
    <sheet name="Свод" sheetId="8" r:id="rId2"/>
    <sheet name="Итог" sheetId="6" r:id="rId3"/>
    <sheet name="Итог (2)" sheetId="7" r:id="rId4"/>
  </sheets>
  <calcPr calcId="152511"/>
  <pivotCaches>
    <pivotCache cacheId="1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5" l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2" i="5"/>
  <c r="B2" i="7" l="1" a="1"/>
  <c r="A2" i="7" a="1"/>
  <c r="A2" i="7" s="1"/>
  <c r="B2" i="6" a="1"/>
  <c r="B2" i="6" s="1"/>
  <c r="D2" i="6" s="1"/>
  <c r="A2" i="6" a="1"/>
  <c r="A2" i="6" s="1"/>
  <c r="B2" i="7" l="1"/>
  <c r="D2" i="7" s="1"/>
  <c r="B26" i="7" l="1"/>
  <c r="D26" i="7" s="1"/>
  <c r="B25" i="7"/>
  <c r="D25" i="7" s="1"/>
  <c r="B24" i="7"/>
  <c r="D24" i="7" s="1"/>
  <c r="B23" i="7"/>
  <c r="D23" i="7" s="1"/>
  <c r="B22" i="7"/>
  <c r="D22" i="7" s="1"/>
  <c r="B21" i="7"/>
  <c r="D21" i="7" s="1"/>
  <c r="B20" i="7"/>
  <c r="D20" i="7" s="1"/>
  <c r="B19" i="7"/>
  <c r="D19" i="7" s="1"/>
  <c r="B18" i="7"/>
  <c r="D18" i="7" s="1"/>
  <c r="B17" i="7"/>
  <c r="D17" i="7" s="1"/>
  <c r="B16" i="7"/>
  <c r="D16" i="7" s="1"/>
  <c r="B15" i="7"/>
  <c r="D15" i="7" s="1"/>
  <c r="B14" i="7"/>
  <c r="D14" i="7" s="1"/>
  <c r="B13" i="7"/>
  <c r="D13" i="7" s="1"/>
  <c r="B12" i="7"/>
  <c r="D12" i="7" s="1"/>
  <c r="B11" i="7"/>
  <c r="D11" i="7" s="1"/>
  <c r="B10" i="7"/>
  <c r="D10" i="7" s="1"/>
  <c r="B9" i="7"/>
  <c r="D9" i="7" s="1"/>
  <c r="B8" i="7"/>
  <c r="D8" i="7" s="1"/>
  <c r="B7" i="7"/>
  <c r="D7" i="7" s="1"/>
  <c r="B6" i="7"/>
  <c r="D6" i="7" s="1"/>
  <c r="B5" i="7"/>
  <c r="D5" i="7" s="1"/>
  <c r="B4" i="7"/>
  <c r="D4" i="7" s="1"/>
  <c r="B3" i="7"/>
  <c r="D3" i="7" s="1"/>
  <c r="D27" i="7" s="1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B26" i="6"/>
  <c r="D26" i="6" s="1"/>
  <c r="B25" i="6"/>
  <c r="D25" i="6" s="1"/>
  <c r="B24" i="6"/>
  <c r="D24" i="6" s="1"/>
  <c r="B23" i="6"/>
  <c r="D23" i="6" s="1"/>
  <c r="B22" i="6"/>
  <c r="D22" i="6" s="1"/>
  <c r="B21" i="6"/>
  <c r="D21" i="6" s="1"/>
  <c r="B20" i="6"/>
  <c r="D20" i="6" s="1"/>
  <c r="B19" i="6"/>
  <c r="D19" i="6" s="1"/>
  <c r="B18" i="6"/>
  <c r="D18" i="6" s="1"/>
  <c r="B17" i="6"/>
  <c r="D17" i="6" s="1"/>
  <c r="B16" i="6"/>
  <c r="D16" i="6" s="1"/>
  <c r="B15" i="6"/>
  <c r="D15" i="6" s="1"/>
  <c r="B14" i="6"/>
  <c r="D14" i="6" s="1"/>
  <c r="B13" i="6"/>
  <c r="D13" i="6" s="1"/>
  <c r="B12" i="6"/>
  <c r="D12" i="6" s="1"/>
  <c r="B11" i="6"/>
  <c r="D11" i="6" s="1"/>
  <c r="B10" i="6"/>
  <c r="D10" i="6" s="1"/>
  <c r="B9" i="6"/>
  <c r="D9" i="6" s="1"/>
  <c r="B8" i="6"/>
  <c r="D8" i="6" s="1"/>
  <c r="B7" i="6"/>
  <c r="D7" i="6" s="1"/>
  <c r="B6" i="6"/>
  <c r="D6" i="6" s="1"/>
  <c r="B5" i="6"/>
  <c r="D5" i="6" s="1"/>
  <c r="B4" i="6"/>
  <c r="D4" i="6" s="1"/>
  <c r="B3" i="6"/>
  <c r="D3" i="6" s="1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D27" i="6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<sst xmlns="http://schemas.openxmlformats.org/spreadsheetml/2006/main" count="225" uniqueCount="44">
  <si>
    <t>Сумма</t>
  </si>
  <si>
    <t>SKU_1</t>
  </si>
  <si>
    <t>Поставщик_01</t>
  </si>
  <si>
    <t>SKU_2</t>
  </si>
  <si>
    <t>Поставщик_02</t>
  </si>
  <si>
    <t>SKU_3</t>
  </si>
  <si>
    <t>SKU_4</t>
  </si>
  <si>
    <t>SKU_5</t>
  </si>
  <si>
    <t>SKU_6</t>
  </si>
  <si>
    <t>SKU_7</t>
  </si>
  <si>
    <t>SKU_8</t>
  </si>
  <si>
    <t>SKU_9</t>
  </si>
  <si>
    <t>SKU_10</t>
  </si>
  <si>
    <t>SKU_11</t>
  </si>
  <si>
    <t>SKU_12</t>
  </si>
  <si>
    <t>Поставщик_03</t>
  </si>
  <si>
    <t>SKU_13</t>
  </si>
  <si>
    <t>Поставщик_04</t>
  </si>
  <si>
    <t>SKU_14</t>
  </si>
  <si>
    <t>SKU_15</t>
  </si>
  <si>
    <t>SKU_16</t>
  </si>
  <si>
    <t>SKU_17</t>
  </si>
  <si>
    <t>SKU_18</t>
  </si>
  <si>
    <t>SKU_19</t>
  </si>
  <si>
    <t>SKU_20</t>
  </si>
  <si>
    <t>SKU_21</t>
  </si>
  <si>
    <t>SKU_22</t>
  </si>
  <si>
    <t>SKU_23</t>
  </si>
  <si>
    <t>SKU_24</t>
  </si>
  <si>
    <t>Кол-во</t>
  </si>
  <si>
    <t>Комментарий</t>
  </si>
  <si>
    <t>Цена</t>
  </si>
  <si>
    <t>Товар</t>
  </si>
  <si>
    <t>Итог</t>
  </si>
  <si>
    <t>Поставщик Х</t>
  </si>
  <si>
    <t>Дата/Время</t>
  </si>
  <si>
    <t>День_001</t>
  </si>
  <si>
    <t>День_002</t>
  </si>
  <si>
    <t>День_003</t>
  </si>
  <si>
    <t>SKU_25</t>
  </si>
  <si>
    <t>Общий итог</t>
  </si>
  <si>
    <t>Сумма по полю Кол-во</t>
  </si>
  <si>
    <t>Сумма по полю Сумма</t>
  </si>
  <si>
    <t>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</si>
</sst>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8" tint="0.79998168889431442"/>
      </patternFill>
    </fill>
  </fills>
  <borders count="10">
    <border>
      <left/>
      <right/>
      <top/>
      <bottom/>
      <diagonal/>
    </border>
    <border>
      <left style="thin">
        <color theme="8" tint="0.39997558519241921"/>
      </left>
      <right/>
      <top style="double">
        <color theme="8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double">
        <color theme="8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0" xfId="0" pivotButton="1"/>
    <xf numFmtId="0" fontId="0" fillId="0" borderId="0" xfId="0" applyNumberFormat="1"/>
    <xf numFmtId="0" fontId="2" fillId="0" borderId="0" xfId="0" applyFont="1"/>
    <xf numFmtId="0" fontId="2" fillId="4" borderId="0" xfId="0" applyFont="1" applyFill="1"/>
    <xf numFmtId="0" fontId="1" fillId="2" borderId="0" xfId="0" applyFont="1" applyFill="1" applyBorder="1"/>
    <xf numFmtId="0" fontId="2" fillId="0" borderId="0" xfId="0" applyFont="1" applyBorder="1"/>
    <xf numFmtId="0" fontId="4" fillId="4" borderId="8" xfId="0" applyFont="1" applyFill="1" applyBorder="1"/>
    <xf numFmtId="0" fontId="2" fillId="4" borderId="8" xfId="0" applyNumberFormat="1" applyFont="1" applyFill="1" applyBorder="1"/>
    <xf numFmtId="0" fontId="2" fillId="4" borderId="9" xfId="0" applyNumberFormat="1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2" fillId="5" borderId="9" xfId="0" applyFont="1" applyFill="1" applyBorder="1"/>
    <xf numFmtId="0" fontId="2" fillId="4" borderId="7" xfId="0" applyNumberFormat="1" applyFont="1" applyFill="1" applyBorder="1"/>
    <xf numFmtId="0" fontId="2" fillId="4" borderId="6" xfId="0" applyFont="1" applyFill="1" applyBorder="1"/>
  </cellXfs>
  <cellStyles count="1">
    <cellStyle name="Обычный" xfId="0" builtinId="0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0</xdr:row>
      <xdr:rowOff>276225</xdr:rowOff>
    </xdr:from>
    <xdr:to>
      <xdr:col>19</xdr:col>
      <xdr:colOff>571500</xdr:colOff>
      <xdr:row>16</xdr:row>
      <xdr:rowOff>133350</xdr:rowOff>
    </xdr:to>
    <xdr:sp macro="" textlink="">
      <xdr:nvSpPr>
        <xdr:cNvPr id="2" name="TextBox 1"/>
        <xdr:cNvSpPr txBox="1"/>
      </xdr:nvSpPr>
      <xdr:spPr>
        <a:xfrm>
          <a:off x="6219825" y="276225"/>
          <a:ext cx="7315200" cy="3086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Подскажите, а как связать одну умную таблицу с другой?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У меня на первом листе номенклатура, на последующих операции с ней.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Если пытаюсь создать новую умную таблицу включающую номенклатуру - получаю ошибку #ПЕРЕНОС!.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если их не связывать, после сортировки номенклатуры, структура нарушается.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Как быть?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  </a:t>
          </a:r>
        </a:p>
        <a:p>
          <a:endParaRPr lang="ru-RU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как связать одну умную таблицу с другой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</a:p>
        <a:p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Не</a:t>
          </a:r>
          <a:r>
            <a:rPr lang="ru-R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связывать умные таблицы, а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заменить их диапазонами и добавить с</a:t>
          </a:r>
          <a:r>
            <a:rPr lang="ru-R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водную.</a:t>
          </a:r>
        </a:p>
        <a:p>
          <a:r>
            <a:rPr lang="ru-R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Таблицы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ru-R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итог...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lang="ru-R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различаются датой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ru-R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временем, или каким-то событием. </a:t>
          </a:r>
        </a:p>
        <a:p>
          <a:r>
            <a:rPr lang="ru-R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Поэтому в таблицу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ru-R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номенклатура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lang="ru-R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можно добавить этот показатель и вносить данные в соответствии с ним.</a:t>
          </a:r>
        </a:p>
        <a:p>
          <a:r>
            <a:rPr lang="ru-R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Далее - сформировать сводную таблицу, отфильтровывая в ней данные по добавленному показателю. </a:t>
          </a:r>
        </a:p>
        <a:p>
          <a:r>
            <a:rPr lang="ru-R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 каждой новой строкой в таблице "Номенклатура" или перемещением строк обновляете сводную.</a:t>
          </a:r>
        </a:p>
        <a:p>
          <a:endParaRPr lang="ru-RU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Дворец Никита Никитович" refreshedDate="44893.522769675925" createdVersion="5" refreshedVersion="5" minRefreshableVersion="3" recordCount="48">
  <cacheSource type="worksheet">
    <worksheetSource ref="A1:F49" sheet="Номенклатура"/>
  </cacheSource>
  <cacheFields count="6">
    <cacheField name="Товар" numFmtId="0">
      <sharedItems count="25">
        <s v="SKU_1"/>
        <s v="SKU_2"/>
        <s v="SKU_3"/>
        <s v="SKU_4"/>
        <s v="SKU_5"/>
        <s v="SKU_6"/>
        <s v="SKU_7"/>
        <s v="SKU_8"/>
        <s v="SKU_9"/>
        <s v="SKU_10"/>
        <s v="SKU_11"/>
        <s v="SKU_12"/>
        <s v="SKU_13"/>
        <s v="SKU_14"/>
        <s v="SKU_15"/>
        <s v="SKU_16"/>
        <s v="SKU_17"/>
        <s v="SKU_18"/>
        <s v="SKU_19"/>
        <s v="SKU_20"/>
        <s v="SKU_21"/>
        <s v="SKU_22"/>
        <s v="SKU_23"/>
        <s v="SKU_24"/>
        <s v="SKU_25"/>
      </sharedItems>
    </cacheField>
    <cacheField name="Комментарий" numFmtId="0">
      <sharedItems count="5">
        <s v="Поставщик_01"/>
        <s v="Поставщик_02"/>
        <s v="Поставщик_03"/>
        <s v="Поставщик_04"/>
        <s v="Поставщик Х"/>
      </sharedItems>
    </cacheField>
    <cacheField name="Цена" numFmtId="0">
      <sharedItems containsSemiMixedTypes="0" containsString="0" containsNumber="1" containsInteger="1" minValue="2" maxValue="555" count="23">
        <n v="67"/>
        <n v="37"/>
        <n v="98"/>
        <n v="61"/>
        <n v="79"/>
        <n v="54"/>
        <n v="45"/>
        <n v="41"/>
        <n v="59"/>
        <n v="9"/>
        <n v="2"/>
        <n v="55"/>
        <n v="4"/>
        <n v="31"/>
        <n v="60"/>
        <n v="77"/>
        <n v="73"/>
        <n v="24"/>
        <n v="35"/>
        <n v="21"/>
        <n v="95"/>
        <n v="66"/>
        <n v="555"/>
      </sharedItems>
    </cacheField>
    <cacheField name="Дата/Время" numFmtId="0">
      <sharedItems count="3">
        <s v="День_001"/>
        <s v="День_002"/>
        <s v="День_003"/>
      </sharedItems>
    </cacheField>
    <cacheField name="Кол-во" numFmtId="0">
      <sharedItems containsSemiMixedTypes="0" containsString="0" containsNumber="1" containsInteger="1" minValue="0" maxValue="9738"/>
    </cacheField>
    <cacheField name="Сумма" numFmtId="0">
      <sharedItems containsSemiMixedTypes="0" containsString="0" containsNumber="1" containsInteger="1" minValue="0" maxValue="5684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x v="0"/>
    <x v="0"/>
    <x v="0"/>
    <x v="0"/>
    <n v="8327"/>
    <n v="557909"/>
  </r>
  <r>
    <x v="0"/>
    <x v="0"/>
    <x v="0"/>
    <x v="1"/>
    <n v="3"/>
    <n v="201"/>
  </r>
  <r>
    <x v="1"/>
    <x v="1"/>
    <x v="1"/>
    <x v="0"/>
    <n v="740"/>
    <n v="27380"/>
  </r>
  <r>
    <x v="1"/>
    <x v="1"/>
    <x v="1"/>
    <x v="1"/>
    <n v="69"/>
    <n v="2553"/>
  </r>
  <r>
    <x v="2"/>
    <x v="0"/>
    <x v="2"/>
    <x v="0"/>
    <n v="1924"/>
    <n v="188552"/>
  </r>
  <r>
    <x v="2"/>
    <x v="0"/>
    <x v="2"/>
    <x v="1"/>
    <n v="0"/>
    <n v="0"/>
  </r>
  <r>
    <x v="3"/>
    <x v="1"/>
    <x v="3"/>
    <x v="0"/>
    <n v="0"/>
    <n v="0"/>
  </r>
  <r>
    <x v="3"/>
    <x v="1"/>
    <x v="3"/>
    <x v="1"/>
    <n v="0"/>
    <n v="0"/>
  </r>
  <r>
    <x v="4"/>
    <x v="0"/>
    <x v="4"/>
    <x v="0"/>
    <n v="363"/>
    <n v="28677"/>
  </r>
  <r>
    <x v="4"/>
    <x v="0"/>
    <x v="4"/>
    <x v="1"/>
    <n v="0"/>
    <n v="0"/>
  </r>
  <r>
    <x v="5"/>
    <x v="1"/>
    <x v="5"/>
    <x v="0"/>
    <n v="2438"/>
    <n v="131652"/>
  </r>
  <r>
    <x v="5"/>
    <x v="1"/>
    <x v="5"/>
    <x v="1"/>
    <n v="52"/>
    <n v="2808"/>
  </r>
  <r>
    <x v="6"/>
    <x v="0"/>
    <x v="6"/>
    <x v="0"/>
    <n v="20"/>
    <n v="900"/>
  </r>
  <r>
    <x v="6"/>
    <x v="0"/>
    <x v="6"/>
    <x v="1"/>
    <n v="0"/>
    <n v="0"/>
  </r>
  <r>
    <x v="7"/>
    <x v="1"/>
    <x v="7"/>
    <x v="0"/>
    <n v="753"/>
    <n v="30873"/>
  </r>
  <r>
    <x v="7"/>
    <x v="1"/>
    <x v="7"/>
    <x v="1"/>
    <n v="0"/>
    <n v="0"/>
  </r>
  <r>
    <x v="8"/>
    <x v="0"/>
    <x v="8"/>
    <x v="0"/>
    <n v="0"/>
    <n v="0"/>
  </r>
  <r>
    <x v="8"/>
    <x v="0"/>
    <x v="8"/>
    <x v="1"/>
    <n v="20"/>
    <n v="1180"/>
  </r>
  <r>
    <x v="9"/>
    <x v="1"/>
    <x v="9"/>
    <x v="0"/>
    <n v="3839"/>
    <n v="34551"/>
  </r>
  <r>
    <x v="9"/>
    <x v="1"/>
    <x v="9"/>
    <x v="1"/>
    <n v="0"/>
    <n v="0"/>
  </r>
  <r>
    <x v="10"/>
    <x v="0"/>
    <x v="10"/>
    <x v="0"/>
    <n v="7554"/>
    <n v="15108"/>
  </r>
  <r>
    <x v="10"/>
    <x v="0"/>
    <x v="10"/>
    <x v="1"/>
    <n v="0"/>
    <n v="0"/>
  </r>
  <r>
    <x v="11"/>
    <x v="2"/>
    <x v="11"/>
    <x v="0"/>
    <n v="30"/>
    <n v="1650"/>
  </r>
  <r>
    <x v="11"/>
    <x v="2"/>
    <x v="11"/>
    <x v="1"/>
    <n v="0"/>
    <n v="0"/>
  </r>
  <r>
    <x v="12"/>
    <x v="3"/>
    <x v="12"/>
    <x v="0"/>
    <n v="0"/>
    <n v="0"/>
  </r>
  <r>
    <x v="12"/>
    <x v="3"/>
    <x v="12"/>
    <x v="1"/>
    <n v="77"/>
    <n v="308"/>
  </r>
  <r>
    <x v="13"/>
    <x v="2"/>
    <x v="13"/>
    <x v="0"/>
    <n v="1360"/>
    <n v="42160"/>
  </r>
  <r>
    <x v="13"/>
    <x v="2"/>
    <x v="13"/>
    <x v="1"/>
    <n v="0"/>
    <n v="0"/>
  </r>
  <r>
    <x v="14"/>
    <x v="3"/>
    <x v="14"/>
    <x v="0"/>
    <n v="8216"/>
    <n v="492960"/>
  </r>
  <r>
    <x v="14"/>
    <x v="3"/>
    <x v="14"/>
    <x v="1"/>
    <n v="14"/>
    <n v="840"/>
  </r>
  <r>
    <x v="15"/>
    <x v="2"/>
    <x v="15"/>
    <x v="0"/>
    <n v="0"/>
    <n v="0"/>
  </r>
  <r>
    <x v="15"/>
    <x v="2"/>
    <x v="15"/>
    <x v="1"/>
    <n v="0"/>
    <n v="0"/>
  </r>
  <r>
    <x v="16"/>
    <x v="3"/>
    <x v="16"/>
    <x v="0"/>
    <n v="6226"/>
    <n v="454498"/>
  </r>
  <r>
    <x v="16"/>
    <x v="3"/>
    <x v="16"/>
    <x v="1"/>
    <n v="0"/>
    <n v="0"/>
  </r>
  <r>
    <x v="17"/>
    <x v="2"/>
    <x v="17"/>
    <x v="0"/>
    <n v="40"/>
    <n v="960"/>
  </r>
  <r>
    <x v="17"/>
    <x v="2"/>
    <x v="17"/>
    <x v="1"/>
    <n v="13"/>
    <n v="312"/>
  </r>
  <r>
    <x v="18"/>
    <x v="3"/>
    <x v="18"/>
    <x v="0"/>
    <n v="0"/>
    <n v="0"/>
  </r>
  <r>
    <x v="18"/>
    <x v="3"/>
    <x v="18"/>
    <x v="1"/>
    <n v="0"/>
    <n v="0"/>
  </r>
  <r>
    <x v="19"/>
    <x v="2"/>
    <x v="12"/>
    <x v="0"/>
    <n v="9738"/>
    <n v="38952"/>
  </r>
  <r>
    <x v="19"/>
    <x v="2"/>
    <x v="12"/>
    <x v="1"/>
    <n v="0"/>
    <n v="0"/>
  </r>
  <r>
    <x v="20"/>
    <x v="3"/>
    <x v="19"/>
    <x v="0"/>
    <n v="0"/>
    <n v="0"/>
  </r>
  <r>
    <x v="20"/>
    <x v="3"/>
    <x v="19"/>
    <x v="1"/>
    <n v="0"/>
    <n v="0"/>
  </r>
  <r>
    <x v="21"/>
    <x v="2"/>
    <x v="20"/>
    <x v="0"/>
    <n v="5984"/>
    <n v="568480"/>
  </r>
  <r>
    <x v="21"/>
    <x v="2"/>
    <x v="20"/>
    <x v="1"/>
    <n v="7"/>
    <n v="665"/>
  </r>
  <r>
    <x v="22"/>
    <x v="3"/>
    <x v="21"/>
    <x v="0"/>
    <n v="5441"/>
    <n v="359106"/>
  </r>
  <r>
    <x v="22"/>
    <x v="3"/>
    <x v="21"/>
    <x v="1"/>
    <n v="0"/>
    <n v="0"/>
  </r>
  <r>
    <x v="23"/>
    <x v="2"/>
    <x v="20"/>
    <x v="0"/>
    <n v="0"/>
    <n v="0"/>
  </r>
  <r>
    <x v="24"/>
    <x v="4"/>
    <x v="22"/>
    <x v="2"/>
    <n v="10"/>
    <n v="55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7" applyNumberFormats="0" applyBorderFormats="0" applyFontFormats="0" applyPatternFormats="0" applyAlignmentFormats="0" applyWidthHeightFormats="1" dataCaption="Значения" updatedVersion="5" minRefreshableVersion="3" useAutoFormatting="1" colGrandTotals="0" itemPrintTitles="1" createdVersion="5" indent="0" compact="0" compactData="0" multipleFieldFilters="0">
  <location ref="A3:I31" firstHeaderRow="1" firstDataRow="3" firstDataCol="3"/>
  <pivotFields count="6">
    <pivotField axis="axisRow" compact="0" outline="0" showAll="0" defaultSubtotal="0">
      <items count="25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3"/>
        <item x="24"/>
        <item x="2"/>
        <item x="3"/>
        <item x="4"/>
        <item x="5"/>
        <item x="6"/>
        <item x="7"/>
        <item x="8"/>
      </items>
    </pivotField>
    <pivotField axis="axisRow" compact="0" outline="0" showAll="0" defaultSubtotal="0">
      <items count="5">
        <item x="4"/>
        <item x="0"/>
        <item x="1"/>
        <item x="2"/>
        <item x="3"/>
      </items>
    </pivotField>
    <pivotField axis="axisRow" compact="0" outline="0" showAll="0" defaultSubtotal="0">
      <items count="23">
        <item x="10"/>
        <item x="12"/>
        <item x="9"/>
        <item x="19"/>
        <item x="17"/>
        <item x="13"/>
        <item x="18"/>
        <item x="1"/>
        <item x="7"/>
        <item x="6"/>
        <item x="5"/>
        <item x="11"/>
        <item x="8"/>
        <item x="14"/>
        <item x="3"/>
        <item x="21"/>
        <item x="0"/>
        <item x="16"/>
        <item x="15"/>
        <item x="4"/>
        <item x="20"/>
        <item x="2"/>
        <item x="22"/>
      </items>
    </pivotField>
    <pivotField axis="axisCol" compact="0" outline="0" showAll="0" defaultSubtotal="0">
      <items count="3">
        <item x="0"/>
        <item x="1"/>
        <item x="2"/>
      </items>
    </pivotField>
    <pivotField dataField="1" compact="0" outline="0" showAll="0" defaultSubtotal="0"/>
    <pivotField dataField="1" compact="0" outline="0" showAll="0" defaultSubtotal="0"/>
  </pivotFields>
  <rowFields count="3">
    <field x="0"/>
    <field x="1"/>
    <field x="2"/>
  </rowFields>
  <rowItems count="26">
    <i>
      <x/>
      <x v="1"/>
      <x v="16"/>
    </i>
    <i>
      <x v="1"/>
      <x v="2"/>
      <x v="2"/>
    </i>
    <i>
      <x v="2"/>
      <x v="1"/>
      <x/>
    </i>
    <i>
      <x v="3"/>
      <x v="3"/>
      <x v="11"/>
    </i>
    <i>
      <x v="4"/>
      <x v="4"/>
      <x v="1"/>
    </i>
    <i>
      <x v="5"/>
      <x v="3"/>
      <x v="5"/>
    </i>
    <i>
      <x v="6"/>
      <x v="4"/>
      <x v="13"/>
    </i>
    <i>
      <x v="7"/>
      <x v="3"/>
      <x v="18"/>
    </i>
    <i>
      <x v="8"/>
      <x v="4"/>
      <x v="17"/>
    </i>
    <i>
      <x v="9"/>
      <x v="3"/>
      <x v="4"/>
    </i>
    <i>
      <x v="10"/>
      <x v="4"/>
      <x v="6"/>
    </i>
    <i>
      <x v="11"/>
      <x v="2"/>
      <x v="7"/>
    </i>
    <i>
      <x v="12"/>
      <x v="3"/>
      <x v="1"/>
    </i>
    <i>
      <x v="13"/>
      <x v="4"/>
      <x v="3"/>
    </i>
    <i>
      <x v="14"/>
      <x v="3"/>
      <x v="20"/>
    </i>
    <i>
      <x v="15"/>
      <x v="4"/>
      <x v="15"/>
    </i>
    <i>
      <x v="16"/>
      <x v="3"/>
      <x v="20"/>
    </i>
    <i>
      <x v="17"/>
      <x/>
      <x v="22"/>
    </i>
    <i>
      <x v="18"/>
      <x v="1"/>
      <x v="21"/>
    </i>
    <i>
      <x v="19"/>
      <x v="2"/>
      <x v="14"/>
    </i>
    <i>
      <x v="20"/>
      <x v="1"/>
      <x v="19"/>
    </i>
    <i>
      <x v="21"/>
      <x v="2"/>
      <x v="10"/>
    </i>
    <i>
      <x v="22"/>
      <x v="1"/>
      <x v="9"/>
    </i>
    <i>
      <x v="23"/>
      <x v="2"/>
      <x v="8"/>
    </i>
    <i>
      <x v="24"/>
      <x v="1"/>
      <x v="12"/>
    </i>
    <i t="grand">
      <x/>
    </i>
  </rowItems>
  <colFields count="2">
    <field x="3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Сумма по полю Кол-во" fld="4" baseField="0" baseItem="0"/>
    <dataField name="Сумма по полю Сумма" fld="5" baseField="0" baseItem="0"/>
  </dataFields>
  <formats count="16">
    <format dxfId="32">
      <pivotArea outline="0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 selected="0">
            <x v="22"/>
          </reference>
        </references>
      </pivotArea>
    </format>
    <format dxfId="33">
      <pivotArea dataOnly="0" labelOnly="1" outline="0" fieldPosition="0">
        <references count="1">
          <reference field="0" count="1">
            <x v="17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22"/>
          </reference>
        </references>
      </pivotArea>
    </format>
    <format dxfId="36">
      <pivotArea dataOnly="0" labelOnly="1" outline="0" fieldPosition="0">
        <references count="1">
          <reference field="3" count="2">
            <x v="0"/>
            <x v="1"/>
          </reference>
        </references>
      </pivotArea>
    </format>
    <format dxfId="37">
      <pivotArea dataOnly="0" labelOnly="1" outline="0" fieldPosition="0">
        <references count="1">
          <reference field="3" count="1">
            <x v="2"/>
          </reference>
        </references>
      </pivotArea>
    </format>
    <format dxfId="38">
      <pivotArea dataOnly="0" labelOnly="1" outline="0" offset="A256" fieldPosition="0">
        <references count="1">
          <reference field="3" count="1">
            <x v="2"/>
          </reference>
        </references>
      </pivotArea>
    </format>
    <format dxfId="39">
      <pivotArea outline="0" fieldPosition="0">
        <references count="4">
          <reference field="0" count="1" selected="0">
            <x v="17"/>
          </reference>
          <reference field="1" count="1" selected="0">
            <x v="0"/>
          </reference>
          <reference field="2" count="1" selected="0">
            <x v="22"/>
          </reference>
          <reference field="3" count="1" selected="0">
            <x v="2"/>
          </reference>
        </references>
      </pivotArea>
    </format>
    <format dxfId="40">
      <pivotArea outline="0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 selected="0">
            <x v="22"/>
          </reference>
        </references>
      </pivotArea>
    </format>
    <format dxfId="41">
      <pivotArea dataOnly="0" labelOnly="1" outline="0" fieldPosition="0">
        <references count="1">
          <reference field="0" count="1">
            <x v="17"/>
          </reference>
        </references>
      </pivotArea>
    </format>
    <format dxfId="42">
      <pivotArea dataOnly="0" labelOnly="1" outline="0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22"/>
          </reference>
        </references>
      </pivotArea>
    </format>
    <format dxfId="44">
      <pivotArea outline="0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 selected="0">
            <x v="22"/>
          </reference>
        </references>
      </pivotArea>
    </format>
    <format dxfId="45">
      <pivotArea dataOnly="0" labelOnly="1" outline="0" fieldPosition="0">
        <references count="1">
          <reference field="0" count="1">
            <x v="17"/>
          </reference>
        </references>
      </pivotArea>
    </format>
    <format dxfId="46">
      <pivotArea dataOnly="0" labelOnly="1" outline="0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4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pane ySplit="1" topLeftCell="A2" activePane="bottomLeft" state="frozen"/>
      <selection pane="bottomLeft" activeCell="F26" sqref="F26"/>
    </sheetView>
  </sheetViews>
  <sheetFormatPr defaultRowHeight="15" x14ac:dyDescent="0.25"/>
  <cols>
    <col min="1" max="1" width="16" customWidth="1"/>
    <col min="2" max="2" width="15.85546875" customWidth="1"/>
    <col min="3" max="3" width="11.5703125" bestFit="1" customWidth="1"/>
    <col min="4" max="4" width="13.85546875" customWidth="1"/>
  </cols>
  <sheetData>
    <row r="1" spans="1:6" ht="29.25" customHeight="1" x14ac:dyDescent="0.25">
      <c r="A1" s="3" t="s">
        <v>32</v>
      </c>
      <c r="B1" s="4" t="s">
        <v>30</v>
      </c>
      <c r="C1" s="4" t="s">
        <v>31</v>
      </c>
      <c r="D1" s="16" t="s">
        <v>35</v>
      </c>
      <c r="E1" s="4" t="s">
        <v>29</v>
      </c>
      <c r="F1" s="5" t="s">
        <v>0</v>
      </c>
    </row>
    <row r="2" spans="1:6" x14ac:dyDescent="0.25">
      <c r="A2" s="6" t="s">
        <v>1</v>
      </c>
      <c r="B2" s="7" t="s">
        <v>2</v>
      </c>
      <c r="C2" s="7">
        <v>67</v>
      </c>
      <c r="D2" s="17" t="s">
        <v>36</v>
      </c>
      <c r="E2" s="7">
        <v>8327</v>
      </c>
      <c r="F2" s="8">
        <f>C2*E2</f>
        <v>557909</v>
      </c>
    </row>
    <row r="3" spans="1:6" x14ac:dyDescent="0.25">
      <c r="A3" s="6" t="s">
        <v>1</v>
      </c>
      <c r="B3" s="7" t="s">
        <v>2</v>
      </c>
      <c r="C3" s="7">
        <v>67</v>
      </c>
      <c r="D3" s="17" t="s">
        <v>37</v>
      </c>
      <c r="E3" s="7">
        <v>3</v>
      </c>
      <c r="F3" s="8">
        <f t="shared" ref="F3:F49" si="0">C3*E3</f>
        <v>201</v>
      </c>
    </row>
    <row r="4" spans="1:6" x14ac:dyDescent="0.25">
      <c r="A4" s="9" t="s">
        <v>3</v>
      </c>
      <c r="B4" s="10" t="s">
        <v>4</v>
      </c>
      <c r="C4" s="10">
        <v>37</v>
      </c>
      <c r="D4" s="17" t="s">
        <v>36</v>
      </c>
      <c r="E4" s="10">
        <v>740</v>
      </c>
      <c r="F4" s="8">
        <f t="shared" si="0"/>
        <v>27380</v>
      </c>
    </row>
    <row r="5" spans="1:6" x14ac:dyDescent="0.25">
      <c r="A5" s="9" t="s">
        <v>3</v>
      </c>
      <c r="B5" s="10" t="s">
        <v>4</v>
      </c>
      <c r="C5" s="10">
        <v>37</v>
      </c>
      <c r="D5" s="17" t="s">
        <v>37</v>
      </c>
      <c r="E5" s="10">
        <v>69</v>
      </c>
      <c r="F5" s="8">
        <f t="shared" si="0"/>
        <v>2553</v>
      </c>
    </row>
    <row r="6" spans="1:6" x14ac:dyDescent="0.25">
      <c r="A6" s="6" t="s">
        <v>5</v>
      </c>
      <c r="B6" s="7" t="s">
        <v>2</v>
      </c>
      <c r="C6" s="7">
        <v>98</v>
      </c>
      <c r="D6" s="17" t="s">
        <v>36</v>
      </c>
      <c r="E6" s="7">
        <v>1924</v>
      </c>
      <c r="F6" s="8">
        <f t="shared" si="0"/>
        <v>188552</v>
      </c>
    </row>
    <row r="7" spans="1:6" x14ac:dyDescent="0.25">
      <c r="A7" s="6" t="s">
        <v>5</v>
      </c>
      <c r="B7" s="7" t="s">
        <v>2</v>
      </c>
      <c r="C7" s="7">
        <v>98</v>
      </c>
      <c r="D7" s="17" t="s">
        <v>37</v>
      </c>
      <c r="E7" s="7">
        <v>0</v>
      </c>
      <c r="F7" s="8">
        <f t="shared" si="0"/>
        <v>0</v>
      </c>
    </row>
    <row r="8" spans="1:6" x14ac:dyDescent="0.25">
      <c r="A8" s="9" t="s">
        <v>6</v>
      </c>
      <c r="B8" s="10" t="s">
        <v>4</v>
      </c>
      <c r="C8" s="10">
        <v>61</v>
      </c>
      <c r="D8" s="17" t="s">
        <v>36</v>
      </c>
      <c r="E8" s="10">
        <v>0</v>
      </c>
      <c r="F8" s="8">
        <f t="shared" si="0"/>
        <v>0</v>
      </c>
    </row>
    <row r="9" spans="1:6" x14ac:dyDescent="0.25">
      <c r="A9" s="9" t="s">
        <v>6</v>
      </c>
      <c r="B9" s="10" t="s">
        <v>4</v>
      </c>
      <c r="C9" s="10">
        <v>61</v>
      </c>
      <c r="D9" s="17" t="s">
        <v>37</v>
      </c>
      <c r="E9" s="10">
        <v>0</v>
      </c>
      <c r="F9" s="8">
        <f t="shared" si="0"/>
        <v>0</v>
      </c>
    </row>
    <row r="10" spans="1:6" x14ac:dyDescent="0.25">
      <c r="A10" s="6" t="s">
        <v>7</v>
      </c>
      <c r="B10" s="7" t="s">
        <v>2</v>
      </c>
      <c r="C10" s="7">
        <v>79</v>
      </c>
      <c r="D10" s="17" t="s">
        <v>36</v>
      </c>
      <c r="E10" s="7">
        <v>363</v>
      </c>
      <c r="F10" s="8">
        <f t="shared" si="0"/>
        <v>28677</v>
      </c>
    </row>
    <row r="11" spans="1:6" x14ac:dyDescent="0.25">
      <c r="A11" s="6" t="s">
        <v>7</v>
      </c>
      <c r="B11" s="7" t="s">
        <v>2</v>
      </c>
      <c r="C11" s="7">
        <v>79</v>
      </c>
      <c r="D11" s="17" t="s">
        <v>37</v>
      </c>
      <c r="E11" s="7">
        <v>0</v>
      </c>
      <c r="F11" s="8">
        <f t="shared" si="0"/>
        <v>0</v>
      </c>
    </row>
    <row r="12" spans="1:6" x14ac:dyDescent="0.25">
      <c r="A12" s="9" t="s">
        <v>8</v>
      </c>
      <c r="B12" s="10" t="s">
        <v>4</v>
      </c>
      <c r="C12" s="10">
        <v>54</v>
      </c>
      <c r="D12" s="17" t="s">
        <v>36</v>
      </c>
      <c r="E12" s="10">
        <v>2438</v>
      </c>
      <c r="F12" s="8">
        <f t="shared" si="0"/>
        <v>131652</v>
      </c>
    </row>
    <row r="13" spans="1:6" x14ac:dyDescent="0.25">
      <c r="A13" s="9" t="s">
        <v>8</v>
      </c>
      <c r="B13" s="10" t="s">
        <v>4</v>
      </c>
      <c r="C13" s="10">
        <v>54</v>
      </c>
      <c r="D13" s="17" t="s">
        <v>37</v>
      </c>
      <c r="E13" s="10">
        <v>52</v>
      </c>
      <c r="F13" s="8">
        <f t="shared" si="0"/>
        <v>2808</v>
      </c>
    </row>
    <row r="14" spans="1:6" x14ac:dyDescent="0.25">
      <c r="A14" s="6" t="s">
        <v>9</v>
      </c>
      <c r="B14" s="7" t="s">
        <v>2</v>
      </c>
      <c r="C14" s="7">
        <v>45</v>
      </c>
      <c r="D14" s="17" t="s">
        <v>36</v>
      </c>
      <c r="E14" s="7">
        <v>20</v>
      </c>
      <c r="F14" s="8">
        <f t="shared" si="0"/>
        <v>900</v>
      </c>
    </row>
    <row r="15" spans="1:6" x14ac:dyDescent="0.25">
      <c r="A15" s="6" t="s">
        <v>9</v>
      </c>
      <c r="B15" s="7" t="s">
        <v>2</v>
      </c>
      <c r="C15" s="7">
        <v>45</v>
      </c>
      <c r="D15" s="17" t="s">
        <v>37</v>
      </c>
      <c r="E15" s="7">
        <v>0</v>
      </c>
      <c r="F15" s="8">
        <f t="shared" si="0"/>
        <v>0</v>
      </c>
    </row>
    <row r="16" spans="1:6" x14ac:dyDescent="0.25">
      <c r="A16" s="9" t="s">
        <v>10</v>
      </c>
      <c r="B16" s="10" t="s">
        <v>4</v>
      </c>
      <c r="C16" s="10">
        <v>41</v>
      </c>
      <c r="D16" s="17" t="s">
        <v>36</v>
      </c>
      <c r="E16" s="10">
        <v>753</v>
      </c>
      <c r="F16" s="8">
        <f t="shared" si="0"/>
        <v>30873</v>
      </c>
    </row>
    <row r="17" spans="1:6" x14ac:dyDescent="0.25">
      <c r="A17" s="9" t="s">
        <v>10</v>
      </c>
      <c r="B17" s="10" t="s">
        <v>4</v>
      </c>
      <c r="C17" s="10">
        <v>41</v>
      </c>
      <c r="D17" s="17" t="s">
        <v>37</v>
      </c>
      <c r="E17" s="10">
        <v>0</v>
      </c>
      <c r="F17" s="8">
        <f t="shared" si="0"/>
        <v>0</v>
      </c>
    </row>
    <row r="18" spans="1:6" x14ac:dyDescent="0.25">
      <c r="A18" s="6" t="s">
        <v>11</v>
      </c>
      <c r="B18" s="7" t="s">
        <v>2</v>
      </c>
      <c r="C18" s="7">
        <v>59</v>
      </c>
      <c r="D18" s="17" t="s">
        <v>36</v>
      </c>
      <c r="E18" s="7">
        <v>0</v>
      </c>
      <c r="F18" s="8">
        <f t="shared" si="0"/>
        <v>0</v>
      </c>
    </row>
    <row r="19" spans="1:6" x14ac:dyDescent="0.25">
      <c r="A19" s="6" t="s">
        <v>11</v>
      </c>
      <c r="B19" s="7" t="s">
        <v>2</v>
      </c>
      <c r="C19" s="7">
        <v>59</v>
      </c>
      <c r="D19" s="17" t="s">
        <v>37</v>
      </c>
      <c r="E19" s="7">
        <v>20</v>
      </c>
      <c r="F19" s="8">
        <f t="shared" si="0"/>
        <v>1180</v>
      </c>
    </row>
    <row r="20" spans="1:6" x14ac:dyDescent="0.25">
      <c r="A20" s="9" t="s">
        <v>12</v>
      </c>
      <c r="B20" s="10" t="s">
        <v>4</v>
      </c>
      <c r="C20" s="10">
        <v>9</v>
      </c>
      <c r="D20" s="17" t="s">
        <v>36</v>
      </c>
      <c r="E20" s="10">
        <v>3839</v>
      </c>
      <c r="F20" s="8">
        <f t="shared" si="0"/>
        <v>34551</v>
      </c>
    </row>
    <row r="21" spans="1:6" x14ac:dyDescent="0.25">
      <c r="A21" s="9" t="s">
        <v>12</v>
      </c>
      <c r="B21" s="10" t="s">
        <v>4</v>
      </c>
      <c r="C21" s="10">
        <v>9</v>
      </c>
      <c r="D21" s="17" t="s">
        <v>37</v>
      </c>
      <c r="E21" s="10">
        <v>0</v>
      </c>
      <c r="F21" s="8">
        <f t="shared" si="0"/>
        <v>0</v>
      </c>
    </row>
    <row r="22" spans="1:6" x14ac:dyDescent="0.25">
      <c r="A22" s="6" t="s">
        <v>13</v>
      </c>
      <c r="B22" s="7" t="s">
        <v>2</v>
      </c>
      <c r="C22" s="7">
        <v>2</v>
      </c>
      <c r="D22" s="17" t="s">
        <v>36</v>
      </c>
      <c r="E22" s="7">
        <v>7554</v>
      </c>
      <c r="F22" s="8">
        <f t="shared" si="0"/>
        <v>15108</v>
      </c>
    </row>
    <row r="23" spans="1:6" x14ac:dyDescent="0.25">
      <c r="A23" s="6" t="s">
        <v>13</v>
      </c>
      <c r="B23" s="7" t="s">
        <v>2</v>
      </c>
      <c r="C23" s="7">
        <v>2</v>
      </c>
      <c r="D23" s="17" t="s">
        <v>37</v>
      </c>
      <c r="E23" s="7">
        <v>0</v>
      </c>
      <c r="F23" s="8">
        <f t="shared" si="0"/>
        <v>0</v>
      </c>
    </row>
    <row r="24" spans="1:6" x14ac:dyDescent="0.25">
      <c r="A24" s="9" t="s">
        <v>14</v>
      </c>
      <c r="B24" s="10" t="s">
        <v>15</v>
      </c>
      <c r="C24" s="10">
        <v>55</v>
      </c>
      <c r="D24" s="17" t="s">
        <v>36</v>
      </c>
      <c r="E24" s="10">
        <v>30</v>
      </c>
      <c r="F24" s="8">
        <f t="shared" si="0"/>
        <v>1650</v>
      </c>
    </row>
    <row r="25" spans="1:6" x14ac:dyDescent="0.25">
      <c r="A25" s="9" t="s">
        <v>14</v>
      </c>
      <c r="B25" s="10" t="s">
        <v>15</v>
      </c>
      <c r="C25" s="10">
        <v>55</v>
      </c>
      <c r="D25" s="17" t="s">
        <v>37</v>
      </c>
      <c r="E25" s="10">
        <v>0</v>
      </c>
      <c r="F25" s="8">
        <f t="shared" si="0"/>
        <v>0</v>
      </c>
    </row>
    <row r="26" spans="1:6" x14ac:dyDescent="0.25">
      <c r="A26" s="6" t="s">
        <v>16</v>
      </c>
      <c r="B26" s="7" t="s">
        <v>17</v>
      </c>
      <c r="C26" s="7">
        <v>4</v>
      </c>
      <c r="D26" s="17" t="s">
        <v>36</v>
      </c>
      <c r="E26" s="7">
        <v>0</v>
      </c>
      <c r="F26" s="8">
        <f t="shared" si="0"/>
        <v>0</v>
      </c>
    </row>
    <row r="27" spans="1:6" x14ac:dyDescent="0.25">
      <c r="A27" s="6" t="s">
        <v>16</v>
      </c>
      <c r="B27" s="7" t="s">
        <v>17</v>
      </c>
      <c r="C27" s="7">
        <v>4</v>
      </c>
      <c r="D27" s="17" t="s">
        <v>37</v>
      </c>
      <c r="E27" s="7">
        <v>77</v>
      </c>
      <c r="F27" s="8">
        <f t="shared" si="0"/>
        <v>308</v>
      </c>
    </row>
    <row r="28" spans="1:6" x14ac:dyDescent="0.25">
      <c r="A28" s="9" t="s">
        <v>18</v>
      </c>
      <c r="B28" s="10" t="s">
        <v>15</v>
      </c>
      <c r="C28" s="10">
        <v>31</v>
      </c>
      <c r="D28" s="17" t="s">
        <v>36</v>
      </c>
      <c r="E28" s="10">
        <v>1360</v>
      </c>
      <c r="F28" s="8">
        <f t="shared" si="0"/>
        <v>42160</v>
      </c>
    </row>
    <row r="29" spans="1:6" x14ac:dyDescent="0.25">
      <c r="A29" s="9" t="s">
        <v>18</v>
      </c>
      <c r="B29" s="10" t="s">
        <v>15</v>
      </c>
      <c r="C29" s="10">
        <v>31</v>
      </c>
      <c r="D29" s="17" t="s">
        <v>37</v>
      </c>
      <c r="E29" s="10">
        <v>0</v>
      </c>
      <c r="F29" s="8">
        <f t="shared" si="0"/>
        <v>0</v>
      </c>
    </row>
    <row r="30" spans="1:6" x14ac:dyDescent="0.25">
      <c r="A30" s="6" t="s">
        <v>19</v>
      </c>
      <c r="B30" s="7" t="s">
        <v>17</v>
      </c>
      <c r="C30" s="7">
        <v>60</v>
      </c>
      <c r="D30" s="17" t="s">
        <v>36</v>
      </c>
      <c r="E30" s="7">
        <v>8216</v>
      </c>
      <c r="F30" s="8">
        <f t="shared" si="0"/>
        <v>492960</v>
      </c>
    </row>
    <row r="31" spans="1:6" x14ac:dyDescent="0.25">
      <c r="A31" s="6" t="s">
        <v>19</v>
      </c>
      <c r="B31" s="7" t="s">
        <v>17</v>
      </c>
      <c r="C31" s="7">
        <v>60</v>
      </c>
      <c r="D31" s="17" t="s">
        <v>37</v>
      </c>
      <c r="E31" s="7">
        <v>14</v>
      </c>
      <c r="F31" s="8">
        <f t="shared" si="0"/>
        <v>840</v>
      </c>
    </row>
    <row r="32" spans="1:6" x14ac:dyDescent="0.25">
      <c r="A32" s="9" t="s">
        <v>20</v>
      </c>
      <c r="B32" s="10" t="s">
        <v>15</v>
      </c>
      <c r="C32" s="10">
        <v>77</v>
      </c>
      <c r="D32" s="17" t="s">
        <v>36</v>
      </c>
      <c r="E32" s="10">
        <v>0</v>
      </c>
      <c r="F32" s="8">
        <f t="shared" si="0"/>
        <v>0</v>
      </c>
    </row>
    <row r="33" spans="1:6" x14ac:dyDescent="0.25">
      <c r="A33" s="9" t="s">
        <v>20</v>
      </c>
      <c r="B33" s="10" t="s">
        <v>15</v>
      </c>
      <c r="C33" s="10">
        <v>77</v>
      </c>
      <c r="D33" s="17" t="s">
        <v>37</v>
      </c>
      <c r="E33" s="10">
        <v>0</v>
      </c>
      <c r="F33" s="8">
        <f t="shared" si="0"/>
        <v>0</v>
      </c>
    </row>
    <row r="34" spans="1:6" x14ac:dyDescent="0.25">
      <c r="A34" s="6" t="s">
        <v>21</v>
      </c>
      <c r="B34" s="7" t="s">
        <v>17</v>
      </c>
      <c r="C34" s="7">
        <v>73</v>
      </c>
      <c r="D34" s="17" t="s">
        <v>36</v>
      </c>
      <c r="E34" s="7">
        <v>6226</v>
      </c>
      <c r="F34" s="8">
        <f t="shared" si="0"/>
        <v>454498</v>
      </c>
    </row>
    <row r="35" spans="1:6" x14ac:dyDescent="0.25">
      <c r="A35" s="6" t="s">
        <v>21</v>
      </c>
      <c r="B35" s="7" t="s">
        <v>17</v>
      </c>
      <c r="C35" s="7">
        <v>73</v>
      </c>
      <c r="D35" s="17" t="s">
        <v>37</v>
      </c>
      <c r="E35" s="7">
        <v>0</v>
      </c>
      <c r="F35" s="8">
        <f t="shared" si="0"/>
        <v>0</v>
      </c>
    </row>
    <row r="36" spans="1:6" x14ac:dyDescent="0.25">
      <c r="A36" s="9" t="s">
        <v>22</v>
      </c>
      <c r="B36" s="10" t="s">
        <v>15</v>
      </c>
      <c r="C36" s="10">
        <v>24</v>
      </c>
      <c r="D36" s="17" t="s">
        <v>36</v>
      </c>
      <c r="E36" s="10">
        <v>40</v>
      </c>
      <c r="F36" s="8">
        <f t="shared" si="0"/>
        <v>960</v>
      </c>
    </row>
    <row r="37" spans="1:6" x14ac:dyDescent="0.25">
      <c r="A37" s="9" t="s">
        <v>22</v>
      </c>
      <c r="B37" s="10" t="s">
        <v>15</v>
      </c>
      <c r="C37" s="10">
        <v>24</v>
      </c>
      <c r="D37" s="17" t="s">
        <v>37</v>
      </c>
      <c r="E37" s="10">
        <v>13</v>
      </c>
      <c r="F37" s="8">
        <f t="shared" si="0"/>
        <v>312</v>
      </c>
    </row>
    <row r="38" spans="1:6" x14ac:dyDescent="0.25">
      <c r="A38" s="6" t="s">
        <v>23</v>
      </c>
      <c r="B38" s="7" t="s">
        <v>17</v>
      </c>
      <c r="C38" s="7">
        <v>35</v>
      </c>
      <c r="D38" s="17" t="s">
        <v>36</v>
      </c>
      <c r="E38" s="7">
        <v>0</v>
      </c>
      <c r="F38" s="8">
        <f t="shared" si="0"/>
        <v>0</v>
      </c>
    </row>
    <row r="39" spans="1:6" x14ac:dyDescent="0.25">
      <c r="A39" s="6" t="s">
        <v>23</v>
      </c>
      <c r="B39" s="7" t="s">
        <v>17</v>
      </c>
      <c r="C39" s="7">
        <v>35</v>
      </c>
      <c r="D39" s="17" t="s">
        <v>37</v>
      </c>
      <c r="E39" s="7">
        <v>0</v>
      </c>
      <c r="F39" s="8">
        <f t="shared" si="0"/>
        <v>0</v>
      </c>
    </row>
    <row r="40" spans="1:6" x14ac:dyDescent="0.25">
      <c r="A40" s="9" t="s">
        <v>24</v>
      </c>
      <c r="B40" s="10" t="s">
        <v>15</v>
      </c>
      <c r="C40" s="10">
        <v>4</v>
      </c>
      <c r="D40" s="17" t="s">
        <v>36</v>
      </c>
      <c r="E40" s="10">
        <v>9738</v>
      </c>
      <c r="F40" s="8">
        <f>C40*E40</f>
        <v>38952</v>
      </c>
    </row>
    <row r="41" spans="1:6" x14ac:dyDescent="0.25">
      <c r="A41" s="9" t="s">
        <v>24</v>
      </c>
      <c r="B41" s="10" t="s">
        <v>15</v>
      </c>
      <c r="C41" s="10">
        <v>4</v>
      </c>
      <c r="D41" s="17" t="s">
        <v>37</v>
      </c>
      <c r="E41" s="10">
        <v>0</v>
      </c>
      <c r="F41" s="8">
        <f>C41*E41</f>
        <v>0</v>
      </c>
    </row>
    <row r="42" spans="1:6" x14ac:dyDescent="0.25">
      <c r="A42" s="6" t="s">
        <v>25</v>
      </c>
      <c r="B42" s="7" t="s">
        <v>17</v>
      </c>
      <c r="C42" s="7">
        <v>21</v>
      </c>
      <c r="D42" s="17" t="s">
        <v>36</v>
      </c>
      <c r="E42" s="7">
        <v>0</v>
      </c>
      <c r="F42" s="8">
        <f>C42*E42</f>
        <v>0</v>
      </c>
    </row>
    <row r="43" spans="1:6" x14ac:dyDescent="0.25">
      <c r="A43" s="6" t="s">
        <v>25</v>
      </c>
      <c r="B43" s="7" t="s">
        <v>17</v>
      </c>
      <c r="C43" s="7">
        <v>21</v>
      </c>
      <c r="D43" s="17" t="s">
        <v>37</v>
      </c>
      <c r="E43" s="7">
        <v>0</v>
      </c>
      <c r="F43" s="8">
        <f>C43*E43</f>
        <v>0</v>
      </c>
    </row>
    <row r="44" spans="1:6" x14ac:dyDescent="0.25">
      <c r="A44" s="9" t="s">
        <v>26</v>
      </c>
      <c r="B44" s="10" t="s">
        <v>15</v>
      </c>
      <c r="C44" s="10">
        <v>95</v>
      </c>
      <c r="D44" s="17" t="s">
        <v>36</v>
      </c>
      <c r="E44" s="10">
        <v>5984</v>
      </c>
      <c r="F44" s="8">
        <f t="shared" si="0"/>
        <v>568480</v>
      </c>
    </row>
    <row r="45" spans="1:6" x14ac:dyDescent="0.25">
      <c r="A45" s="9" t="s">
        <v>26</v>
      </c>
      <c r="B45" s="10" t="s">
        <v>15</v>
      </c>
      <c r="C45" s="10">
        <v>95</v>
      </c>
      <c r="D45" s="17" t="s">
        <v>37</v>
      </c>
      <c r="E45" s="10">
        <v>7</v>
      </c>
      <c r="F45" s="8">
        <f t="shared" si="0"/>
        <v>665</v>
      </c>
    </row>
    <row r="46" spans="1:6" x14ac:dyDescent="0.25">
      <c r="A46" s="6" t="s">
        <v>27</v>
      </c>
      <c r="B46" s="7" t="s">
        <v>17</v>
      </c>
      <c r="C46" s="7">
        <v>66</v>
      </c>
      <c r="D46" s="17" t="s">
        <v>36</v>
      </c>
      <c r="E46" s="7">
        <v>5441</v>
      </c>
      <c r="F46" s="8">
        <f t="shared" si="0"/>
        <v>359106</v>
      </c>
    </row>
    <row r="47" spans="1:6" x14ac:dyDescent="0.25">
      <c r="A47" s="6" t="s">
        <v>27</v>
      </c>
      <c r="B47" s="7" t="s">
        <v>17</v>
      </c>
      <c r="C47" s="7">
        <v>66</v>
      </c>
      <c r="D47" s="17" t="s">
        <v>37</v>
      </c>
      <c r="E47" s="7">
        <v>0</v>
      </c>
      <c r="F47" s="8">
        <f t="shared" si="0"/>
        <v>0</v>
      </c>
    </row>
    <row r="48" spans="1:6" ht="15.75" thickBot="1" x14ac:dyDescent="0.3">
      <c r="A48" s="9" t="s">
        <v>28</v>
      </c>
      <c r="B48" s="10" t="s">
        <v>15</v>
      </c>
      <c r="C48" s="10">
        <v>95</v>
      </c>
      <c r="D48" s="17" t="s">
        <v>36</v>
      </c>
      <c r="E48" s="10">
        <v>0</v>
      </c>
      <c r="F48" s="8">
        <f t="shared" si="0"/>
        <v>0</v>
      </c>
    </row>
    <row r="49" spans="1:6" ht="15.75" thickBot="1" x14ac:dyDescent="0.3">
      <c r="A49" s="21" t="s">
        <v>39</v>
      </c>
      <c r="B49" s="22" t="s">
        <v>34</v>
      </c>
      <c r="C49" s="22">
        <v>555</v>
      </c>
      <c r="D49" s="18" t="s">
        <v>38</v>
      </c>
      <c r="E49" s="22">
        <v>10</v>
      </c>
      <c r="F49" s="23">
        <f t="shared" si="0"/>
        <v>5550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I31"/>
  <sheetViews>
    <sheetView workbookViewId="0">
      <selection activeCell="B12" sqref="B12"/>
    </sheetView>
  </sheetViews>
  <sheetFormatPr defaultRowHeight="15" x14ac:dyDescent="0.25"/>
  <cols>
    <col min="1" max="1" width="17.28515625" bestFit="1" customWidth="1"/>
    <col min="2" max="2" width="20.85546875" customWidth="1"/>
    <col min="3" max="3" width="8" customWidth="1"/>
    <col min="4" max="8" width="22.5703125" bestFit="1" customWidth="1"/>
    <col min="9" max="9" width="22.5703125" customWidth="1"/>
    <col min="10" max="10" width="27.28515625" bestFit="1" customWidth="1"/>
  </cols>
  <sheetData>
    <row r="3" spans="1:9" x14ac:dyDescent="0.25">
      <c r="D3" s="12" t="s">
        <v>35</v>
      </c>
      <c r="E3" s="12" t="s">
        <v>43</v>
      </c>
    </row>
    <row r="4" spans="1:9" x14ac:dyDescent="0.25">
      <c r="D4" s="14" t="s">
        <v>36</v>
      </c>
      <c r="E4" s="14"/>
      <c r="F4" s="14" t="s">
        <v>37</v>
      </c>
      <c r="G4" s="14"/>
      <c r="H4" s="15" t="s">
        <v>38</v>
      </c>
      <c r="I4" s="14"/>
    </row>
    <row r="5" spans="1:9" x14ac:dyDescent="0.25">
      <c r="A5" s="12" t="s">
        <v>32</v>
      </c>
      <c r="B5" s="12" t="s">
        <v>30</v>
      </c>
      <c r="C5" s="12" t="s">
        <v>31</v>
      </c>
      <c r="D5" t="s">
        <v>41</v>
      </c>
      <c r="E5" t="s">
        <v>42</v>
      </c>
      <c r="F5" t="s">
        <v>41</v>
      </c>
      <c r="G5" t="s">
        <v>42</v>
      </c>
      <c r="H5" t="s">
        <v>41</v>
      </c>
      <c r="I5" t="s">
        <v>42</v>
      </c>
    </row>
    <row r="6" spans="1:9" x14ac:dyDescent="0.25">
      <c r="A6" t="s">
        <v>1</v>
      </c>
      <c r="B6" t="s">
        <v>2</v>
      </c>
      <c r="C6">
        <v>67</v>
      </c>
      <c r="D6" s="13">
        <v>8327</v>
      </c>
      <c r="E6" s="13">
        <v>557909</v>
      </c>
      <c r="F6" s="13">
        <v>3</v>
      </c>
      <c r="G6" s="13">
        <v>201</v>
      </c>
      <c r="H6" s="13"/>
      <c r="I6" s="13"/>
    </row>
    <row r="7" spans="1:9" x14ac:dyDescent="0.25">
      <c r="A7" t="s">
        <v>12</v>
      </c>
      <c r="B7" t="s">
        <v>4</v>
      </c>
      <c r="C7">
        <v>9</v>
      </c>
      <c r="D7" s="13">
        <v>3839</v>
      </c>
      <c r="E7" s="13">
        <v>34551</v>
      </c>
      <c r="F7" s="13">
        <v>0</v>
      </c>
      <c r="G7" s="13">
        <v>0</v>
      </c>
      <c r="H7" s="13"/>
      <c r="I7" s="13"/>
    </row>
    <row r="8" spans="1:9" x14ac:dyDescent="0.25">
      <c r="A8" t="s">
        <v>13</v>
      </c>
      <c r="B8" t="s">
        <v>2</v>
      </c>
      <c r="C8">
        <v>2</v>
      </c>
      <c r="D8" s="13">
        <v>7554</v>
      </c>
      <c r="E8" s="13">
        <v>15108</v>
      </c>
      <c r="F8" s="13">
        <v>0</v>
      </c>
      <c r="G8" s="13">
        <v>0</v>
      </c>
      <c r="H8" s="13"/>
      <c r="I8" s="13"/>
    </row>
    <row r="9" spans="1:9" x14ac:dyDescent="0.25">
      <c r="A9" t="s">
        <v>14</v>
      </c>
      <c r="B9" t="s">
        <v>15</v>
      </c>
      <c r="C9">
        <v>55</v>
      </c>
      <c r="D9" s="13">
        <v>30</v>
      </c>
      <c r="E9" s="13">
        <v>1650</v>
      </c>
      <c r="F9" s="13">
        <v>0</v>
      </c>
      <c r="G9" s="13">
        <v>0</v>
      </c>
      <c r="H9" s="13"/>
      <c r="I9" s="13"/>
    </row>
    <row r="10" spans="1:9" x14ac:dyDescent="0.25">
      <c r="A10" t="s">
        <v>16</v>
      </c>
      <c r="B10" t="s">
        <v>17</v>
      </c>
      <c r="C10">
        <v>4</v>
      </c>
      <c r="D10" s="13">
        <v>0</v>
      </c>
      <c r="E10" s="13">
        <v>0</v>
      </c>
      <c r="F10" s="13">
        <v>77</v>
      </c>
      <c r="G10" s="13">
        <v>308</v>
      </c>
      <c r="H10" s="13"/>
      <c r="I10" s="13"/>
    </row>
    <row r="11" spans="1:9" x14ac:dyDescent="0.25">
      <c r="A11" t="s">
        <v>18</v>
      </c>
      <c r="B11" t="s">
        <v>15</v>
      </c>
      <c r="C11">
        <v>31</v>
      </c>
      <c r="D11" s="13">
        <v>1360</v>
      </c>
      <c r="E11" s="13">
        <v>42160</v>
      </c>
      <c r="F11" s="13">
        <v>0</v>
      </c>
      <c r="G11" s="13">
        <v>0</v>
      </c>
      <c r="H11" s="13"/>
      <c r="I11" s="13"/>
    </row>
    <row r="12" spans="1:9" x14ac:dyDescent="0.25">
      <c r="A12" t="s">
        <v>19</v>
      </c>
      <c r="B12" t="s">
        <v>17</v>
      </c>
      <c r="C12">
        <v>60</v>
      </c>
      <c r="D12" s="13">
        <v>8216</v>
      </c>
      <c r="E12" s="13">
        <v>492960</v>
      </c>
      <c r="F12" s="13">
        <v>14</v>
      </c>
      <c r="G12" s="13">
        <v>840</v>
      </c>
      <c r="H12" s="13"/>
      <c r="I12" s="13"/>
    </row>
    <row r="13" spans="1:9" x14ac:dyDescent="0.25">
      <c r="A13" t="s">
        <v>20</v>
      </c>
      <c r="B13" t="s">
        <v>15</v>
      </c>
      <c r="C13">
        <v>77</v>
      </c>
      <c r="D13" s="13">
        <v>0</v>
      </c>
      <c r="E13" s="13">
        <v>0</v>
      </c>
      <c r="F13" s="13">
        <v>0</v>
      </c>
      <c r="G13" s="13">
        <v>0</v>
      </c>
      <c r="H13" s="13"/>
      <c r="I13" s="13"/>
    </row>
    <row r="14" spans="1:9" x14ac:dyDescent="0.25">
      <c r="A14" t="s">
        <v>21</v>
      </c>
      <c r="B14" t="s">
        <v>17</v>
      </c>
      <c r="C14">
        <v>73</v>
      </c>
      <c r="D14" s="13">
        <v>6226</v>
      </c>
      <c r="E14" s="13">
        <v>454498</v>
      </c>
      <c r="F14" s="13">
        <v>0</v>
      </c>
      <c r="G14" s="13">
        <v>0</v>
      </c>
      <c r="H14" s="13"/>
      <c r="I14" s="13"/>
    </row>
    <row r="15" spans="1:9" x14ac:dyDescent="0.25">
      <c r="A15" t="s">
        <v>22</v>
      </c>
      <c r="B15" t="s">
        <v>15</v>
      </c>
      <c r="C15">
        <v>24</v>
      </c>
      <c r="D15" s="13">
        <v>40</v>
      </c>
      <c r="E15" s="13">
        <v>960</v>
      </c>
      <c r="F15" s="13">
        <v>13</v>
      </c>
      <c r="G15" s="13">
        <v>312</v>
      </c>
      <c r="H15" s="13"/>
      <c r="I15" s="13"/>
    </row>
    <row r="16" spans="1:9" x14ac:dyDescent="0.25">
      <c r="A16" t="s">
        <v>23</v>
      </c>
      <c r="B16" t="s">
        <v>17</v>
      </c>
      <c r="C16">
        <v>35</v>
      </c>
      <c r="D16" s="13">
        <v>0</v>
      </c>
      <c r="E16" s="13">
        <v>0</v>
      </c>
      <c r="F16" s="13">
        <v>0</v>
      </c>
      <c r="G16" s="13">
        <v>0</v>
      </c>
      <c r="H16" s="13"/>
      <c r="I16" s="13"/>
    </row>
    <row r="17" spans="1:9" x14ac:dyDescent="0.25">
      <c r="A17" t="s">
        <v>3</v>
      </c>
      <c r="B17" t="s">
        <v>4</v>
      </c>
      <c r="C17">
        <v>37</v>
      </c>
      <c r="D17" s="13">
        <v>740</v>
      </c>
      <c r="E17" s="13">
        <v>27380</v>
      </c>
      <c r="F17" s="13">
        <v>69</v>
      </c>
      <c r="G17" s="13">
        <v>2553</v>
      </c>
      <c r="H17" s="13"/>
      <c r="I17" s="13"/>
    </row>
    <row r="18" spans="1:9" x14ac:dyDescent="0.25">
      <c r="A18" t="s">
        <v>24</v>
      </c>
      <c r="B18" t="s">
        <v>15</v>
      </c>
      <c r="C18">
        <v>4</v>
      </c>
      <c r="D18" s="13">
        <v>9738</v>
      </c>
      <c r="E18" s="13">
        <v>38952</v>
      </c>
      <c r="F18" s="13">
        <v>0</v>
      </c>
      <c r="G18" s="13">
        <v>0</v>
      </c>
      <c r="H18" s="13"/>
      <c r="I18" s="13"/>
    </row>
    <row r="19" spans="1:9" x14ac:dyDescent="0.25">
      <c r="A19" t="s">
        <v>25</v>
      </c>
      <c r="B19" t="s">
        <v>17</v>
      </c>
      <c r="C19">
        <v>21</v>
      </c>
      <c r="D19" s="13">
        <v>0</v>
      </c>
      <c r="E19" s="13">
        <v>0</v>
      </c>
      <c r="F19" s="13">
        <v>0</v>
      </c>
      <c r="G19" s="13">
        <v>0</v>
      </c>
      <c r="H19" s="13"/>
      <c r="I19" s="13"/>
    </row>
    <row r="20" spans="1:9" x14ac:dyDescent="0.25">
      <c r="A20" t="s">
        <v>26</v>
      </c>
      <c r="B20" t="s">
        <v>15</v>
      </c>
      <c r="C20">
        <v>95</v>
      </c>
      <c r="D20" s="13">
        <v>5984</v>
      </c>
      <c r="E20" s="13">
        <v>568480</v>
      </c>
      <c r="F20" s="13">
        <v>7</v>
      </c>
      <c r="G20" s="13">
        <v>665</v>
      </c>
      <c r="H20" s="13"/>
      <c r="I20" s="13"/>
    </row>
    <row r="21" spans="1:9" x14ac:dyDescent="0.25">
      <c r="A21" t="s">
        <v>27</v>
      </c>
      <c r="B21" t="s">
        <v>17</v>
      </c>
      <c r="C21">
        <v>66</v>
      </c>
      <c r="D21" s="13">
        <v>5441</v>
      </c>
      <c r="E21" s="13">
        <v>359106</v>
      </c>
      <c r="F21" s="13">
        <v>0</v>
      </c>
      <c r="G21" s="13">
        <v>0</v>
      </c>
      <c r="H21" s="13"/>
      <c r="I21" s="13"/>
    </row>
    <row r="22" spans="1:9" ht="15.75" thickBot="1" x14ac:dyDescent="0.3">
      <c r="A22" t="s">
        <v>28</v>
      </c>
      <c r="B22" t="s">
        <v>15</v>
      </c>
      <c r="C22">
        <v>95</v>
      </c>
      <c r="D22" s="13">
        <v>0</v>
      </c>
      <c r="E22" s="13">
        <v>0</v>
      </c>
      <c r="F22" s="13"/>
      <c r="G22" s="13"/>
      <c r="H22" s="13"/>
      <c r="I22" s="13"/>
    </row>
    <row r="23" spans="1:9" s="14" customFormat="1" ht="15.75" thickBot="1" x14ac:dyDescent="0.3">
      <c r="A23" s="25" t="s">
        <v>39</v>
      </c>
      <c r="B23" s="25" t="s">
        <v>34</v>
      </c>
      <c r="C23" s="25">
        <v>555</v>
      </c>
      <c r="D23" s="24"/>
      <c r="E23" s="19"/>
      <c r="F23" s="19"/>
      <c r="G23" s="19"/>
      <c r="H23" s="19">
        <v>10</v>
      </c>
      <c r="I23" s="20">
        <v>5550</v>
      </c>
    </row>
    <row r="24" spans="1:9" x14ac:dyDescent="0.25">
      <c r="A24" t="s">
        <v>5</v>
      </c>
      <c r="B24" t="s">
        <v>2</v>
      </c>
      <c r="C24">
        <v>98</v>
      </c>
      <c r="D24" s="13">
        <v>1924</v>
      </c>
      <c r="E24" s="13">
        <v>188552</v>
      </c>
      <c r="F24" s="13">
        <v>0</v>
      </c>
      <c r="G24" s="13">
        <v>0</v>
      </c>
      <c r="H24" s="13"/>
      <c r="I24" s="13"/>
    </row>
    <row r="25" spans="1:9" x14ac:dyDescent="0.25">
      <c r="A25" t="s">
        <v>6</v>
      </c>
      <c r="B25" t="s">
        <v>4</v>
      </c>
      <c r="C25">
        <v>61</v>
      </c>
      <c r="D25" s="13">
        <v>0</v>
      </c>
      <c r="E25" s="13">
        <v>0</v>
      </c>
      <c r="F25" s="13">
        <v>0</v>
      </c>
      <c r="G25" s="13">
        <v>0</v>
      </c>
      <c r="H25" s="13"/>
      <c r="I25" s="13"/>
    </row>
    <row r="26" spans="1:9" x14ac:dyDescent="0.25">
      <c r="A26" t="s">
        <v>7</v>
      </c>
      <c r="B26" t="s">
        <v>2</v>
      </c>
      <c r="C26">
        <v>79</v>
      </c>
      <c r="D26" s="13">
        <v>363</v>
      </c>
      <c r="E26" s="13">
        <v>28677</v>
      </c>
      <c r="F26" s="13">
        <v>0</v>
      </c>
      <c r="G26" s="13">
        <v>0</v>
      </c>
      <c r="H26" s="13"/>
      <c r="I26" s="13"/>
    </row>
    <row r="27" spans="1:9" x14ac:dyDescent="0.25">
      <c r="A27" t="s">
        <v>8</v>
      </c>
      <c r="B27" t="s">
        <v>4</v>
      </c>
      <c r="C27">
        <v>54</v>
      </c>
      <c r="D27" s="13">
        <v>2438</v>
      </c>
      <c r="E27" s="13">
        <v>131652</v>
      </c>
      <c r="F27" s="13">
        <v>52</v>
      </c>
      <c r="G27" s="13">
        <v>2808</v>
      </c>
      <c r="H27" s="13"/>
      <c r="I27" s="13"/>
    </row>
    <row r="28" spans="1:9" x14ac:dyDescent="0.25">
      <c r="A28" t="s">
        <v>9</v>
      </c>
      <c r="B28" t="s">
        <v>2</v>
      </c>
      <c r="C28">
        <v>45</v>
      </c>
      <c r="D28" s="13">
        <v>20</v>
      </c>
      <c r="E28" s="13">
        <v>900</v>
      </c>
      <c r="F28" s="13">
        <v>0</v>
      </c>
      <c r="G28" s="13">
        <v>0</v>
      </c>
      <c r="H28" s="13"/>
      <c r="I28" s="13"/>
    </row>
    <row r="29" spans="1:9" x14ac:dyDescent="0.25">
      <c r="A29" t="s">
        <v>10</v>
      </c>
      <c r="B29" t="s">
        <v>4</v>
      </c>
      <c r="C29">
        <v>41</v>
      </c>
      <c r="D29" s="13">
        <v>753</v>
      </c>
      <c r="E29" s="13">
        <v>30873</v>
      </c>
      <c r="F29" s="13">
        <v>0</v>
      </c>
      <c r="G29" s="13">
        <v>0</v>
      </c>
      <c r="H29" s="13"/>
      <c r="I29" s="13"/>
    </row>
    <row r="30" spans="1:9" x14ac:dyDescent="0.25">
      <c r="A30" t="s">
        <v>11</v>
      </c>
      <c r="B30" t="s">
        <v>2</v>
      </c>
      <c r="C30">
        <v>59</v>
      </c>
      <c r="D30" s="13">
        <v>0</v>
      </c>
      <c r="E30" s="13">
        <v>0</v>
      </c>
      <c r="F30" s="13">
        <v>20</v>
      </c>
      <c r="G30" s="13">
        <v>1180</v>
      </c>
      <c r="H30" s="13"/>
      <c r="I30" s="13"/>
    </row>
    <row r="31" spans="1:9" x14ac:dyDescent="0.25">
      <c r="A31" t="s">
        <v>40</v>
      </c>
      <c r="D31" s="13">
        <v>62993</v>
      </c>
      <c r="E31" s="13">
        <v>2974368</v>
      </c>
      <c r="F31" s="13">
        <v>255</v>
      </c>
      <c r="G31" s="13">
        <v>8867</v>
      </c>
      <c r="H31" s="13">
        <v>10</v>
      </c>
      <c r="I31" s="13">
        <v>5550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1" sqref="C1:D1"/>
    </sheetView>
  </sheetViews>
  <sheetFormatPr defaultRowHeight="15" x14ac:dyDescent="0.25"/>
  <cols>
    <col min="3" max="3" width="9.42578125" customWidth="1"/>
  </cols>
  <sheetData>
    <row r="1" spans="1:4" ht="24.75" customHeight="1" x14ac:dyDescent="0.25">
      <c r="A1" t="s">
        <v>32</v>
      </c>
      <c r="B1" t="s">
        <v>31</v>
      </c>
      <c r="C1" s="3" t="s">
        <v>29</v>
      </c>
      <c r="D1" s="5" t="s">
        <v>0</v>
      </c>
    </row>
    <row r="2" spans="1:4" x14ac:dyDescent="0.25">
      <c r="A2" t="str" cm="1">
        <f t="array" ref="A2:A26">Номенклатура!$A$2:$A$49</f>
        <v>SKU_1</v>
      </c>
      <c r="B2" cm="1">
        <f t="array" ref="B2:B26">Номенклатура!$C$2:$C$49</f>
        <v>67</v>
      </c>
      <c r="C2" s="6">
        <v>8327</v>
      </c>
      <c r="D2" s="8">
        <f>B2*Итог!$C2</f>
        <v>557909</v>
      </c>
    </row>
    <row r="3" spans="1:4" x14ac:dyDescent="0.25">
      <c r="A3" t="str">
        <v>SKU_1</v>
      </c>
      <c r="B3">
        <v>67</v>
      </c>
      <c r="C3" s="9">
        <v>740</v>
      </c>
      <c r="D3" s="11">
        <f>B3*Итог!$C3</f>
        <v>49580</v>
      </c>
    </row>
    <row r="4" spans="1:4" x14ac:dyDescent="0.25">
      <c r="A4" t="str">
        <v>SKU_2</v>
      </c>
      <c r="B4">
        <v>37</v>
      </c>
      <c r="C4" s="6">
        <v>1924</v>
      </c>
      <c r="D4" s="8">
        <f>B4*Итог!$C4</f>
        <v>71188</v>
      </c>
    </row>
    <row r="5" spans="1:4" x14ac:dyDescent="0.25">
      <c r="A5" t="str">
        <v>SKU_2</v>
      </c>
      <c r="B5">
        <v>37</v>
      </c>
      <c r="C5" s="9">
        <v>0</v>
      </c>
      <c r="D5" s="11">
        <f>B5*Итог!$C5</f>
        <v>0</v>
      </c>
    </row>
    <row r="6" spans="1:4" x14ac:dyDescent="0.25">
      <c r="A6" t="str">
        <v>SKU_3</v>
      </c>
      <c r="B6">
        <v>98</v>
      </c>
      <c r="C6" s="6">
        <v>363</v>
      </c>
      <c r="D6" s="8">
        <f>B6*Итог!$C6</f>
        <v>35574</v>
      </c>
    </row>
    <row r="7" spans="1:4" x14ac:dyDescent="0.25">
      <c r="A7" t="str">
        <v>SKU_3</v>
      </c>
      <c r="B7">
        <v>98</v>
      </c>
      <c r="C7" s="9">
        <v>2438</v>
      </c>
      <c r="D7" s="11">
        <f>B7*Итог!$C7</f>
        <v>238924</v>
      </c>
    </row>
    <row r="8" spans="1:4" x14ac:dyDescent="0.25">
      <c r="A8" t="str">
        <v>SKU_4</v>
      </c>
      <c r="B8">
        <v>61</v>
      </c>
      <c r="C8" s="6">
        <v>20</v>
      </c>
      <c r="D8" s="8">
        <f>B8*Итог!$C8</f>
        <v>1220</v>
      </c>
    </row>
    <row r="9" spans="1:4" x14ac:dyDescent="0.25">
      <c r="A9" t="str">
        <v>SKU_4</v>
      </c>
      <c r="B9">
        <v>61</v>
      </c>
      <c r="C9" s="9">
        <v>753</v>
      </c>
      <c r="D9" s="11">
        <f>B9*Итог!$C9</f>
        <v>45933</v>
      </c>
    </row>
    <row r="10" spans="1:4" x14ac:dyDescent="0.25">
      <c r="A10" t="str">
        <v>SKU_5</v>
      </c>
      <c r="B10">
        <v>79</v>
      </c>
      <c r="C10" s="6">
        <v>0</v>
      </c>
      <c r="D10" s="8">
        <f>B10*Итог!$C10</f>
        <v>0</v>
      </c>
    </row>
    <row r="11" spans="1:4" x14ac:dyDescent="0.25">
      <c r="A11" t="str">
        <v>SKU_5</v>
      </c>
      <c r="B11">
        <v>79</v>
      </c>
      <c r="C11" s="9">
        <v>3839</v>
      </c>
      <c r="D11" s="11">
        <f>B11*Итог!$C11</f>
        <v>303281</v>
      </c>
    </row>
    <row r="12" spans="1:4" x14ac:dyDescent="0.25">
      <c r="A12" t="str">
        <v>SKU_6</v>
      </c>
      <c r="B12">
        <v>54</v>
      </c>
      <c r="C12" s="6">
        <v>7554</v>
      </c>
      <c r="D12" s="8">
        <f>B12*Итог!$C12</f>
        <v>407916</v>
      </c>
    </row>
    <row r="13" spans="1:4" x14ac:dyDescent="0.25">
      <c r="A13" t="str">
        <v>SKU_6</v>
      </c>
      <c r="B13">
        <v>54</v>
      </c>
      <c r="C13" s="9">
        <v>30</v>
      </c>
      <c r="D13" s="11">
        <f>B13*Итог!$C13</f>
        <v>1620</v>
      </c>
    </row>
    <row r="14" spans="1:4" x14ac:dyDescent="0.25">
      <c r="A14" t="str">
        <v>SKU_7</v>
      </c>
      <c r="B14">
        <v>45</v>
      </c>
      <c r="C14" s="6">
        <v>0</v>
      </c>
      <c r="D14" s="8">
        <f>B14*Итог!$C14</f>
        <v>0</v>
      </c>
    </row>
    <row r="15" spans="1:4" x14ac:dyDescent="0.25">
      <c r="A15" t="str">
        <v>SKU_7</v>
      </c>
      <c r="B15">
        <v>45</v>
      </c>
      <c r="C15" s="9">
        <v>1360</v>
      </c>
      <c r="D15" s="11">
        <f>B15*Итог!$C15</f>
        <v>61200</v>
      </c>
    </row>
    <row r="16" spans="1:4" x14ac:dyDescent="0.25">
      <c r="A16" t="str">
        <v>SKU_8</v>
      </c>
      <c r="B16">
        <v>41</v>
      </c>
      <c r="C16" s="6">
        <v>8216</v>
      </c>
      <c r="D16" s="8">
        <f>B16*Итог!$C16</f>
        <v>336856</v>
      </c>
    </row>
    <row r="17" spans="1:4" x14ac:dyDescent="0.25">
      <c r="A17" t="str">
        <v>SKU_8</v>
      </c>
      <c r="B17">
        <v>41</v>
      </c>
      <c r="C17" s="9">
        <v>0</v>
      </c>
      <c r="D17" s="11">
        <f>B17*Итог!$C17</f>
        <v>0</v>
      </c>
    </row>
    <row r="18" spans="1:4" x14ac:dyDescent="0.25">
      <c r="A18" t="str">
        <v>SKU_9</v>
      </c>
      <c r="B18">
        <v>59</v>
      </c>
      <c r="C18" s="6">
        <v>6226</v>
      </c>
      <c r="D18" s="8">
        <f>B18*Итог!$C18</f>
        <v>367334</v>
      </c>
    </row>
    <row r="19" spans="1:4" x14ac:dyDescent="0.25">
      <c r="A19" t="str">
        <v>SKU_9</v>
      </c>
      <c r="B19">
        <v>59</v>
      </c>
      <c r="C19" s="9">
        <v>40</v>
      </c>
      <c r="D19" s="11">
        <f>B19*Итог!$C19</f>
        <v>2360</v>
      </c>
    </row>
    <row r="20" spans="1:4" x14ac:dyDescent="0.25">
      <c r="A20" t="str">
        <v>SKU_10</v>
      </c>
      <c r="B20">
        <v>9</v>
      </c>
      <c r="C20" s="6">
        <v>0</v>
      </c>
      <c r="D20" s="8">
        <f>B20*Итог!$C20</f>
        <v>0</v>
      </c>
    </row>
    <row r="21" spans="1:4" x14ac:dyDescent="0.25">
      <c r="A21" t="str">
        <v>SKU_10</v>
      </c>
      <c r="B21">
        <v>9</v>
      </c>
      <c r="C21" s="9">
        <v>9738</v>
      </c>
      <c r="D21" s="11">
        <f>B21*Итог!$C21</f>
        <v>87642</v>
      </c>
    </row>
    <row r="22" spans="1:4" x14ac:dyDescent="0.25">
      <c r="A22" t="str">
        <v>SKU_11</v>
      </c>
      <c r="B22">
        <v>2</v>
      </c>
      <c r="C22" s="6">
        <v>0</v>
      </c>
      <c r="D22" s="8">
        <f>B22*Итог!$C22</f>
        <v>0</v>
      </c>
    </row>
    <row r="23" spans="1:4" x14ac:dyDescent="0.25">
      <c r="A23" t="str">
        <v>SKU_11</v>
      </c>
      <c r="B23">
        <v>2</v>
      </c>
      <c r="C23" s="9">
        <v>5984</v>
      </c>
      <c r="D23" s="11">
        <f>B23*Итог!$C23</f>
        <v>11968</v>
      </c>
    </row>
    <row r="24" spans="1:4" x14ac:dyDescent="0.25">
      <c r="A24" t="str">
        <v>SKU_12</v>
      </c>
      <c r="B24">
        <v>55</v>
      </c>
      <c r="C24" s="6">
        <v>5441</v>
      </c>
      <c r="D24" s="8">
        <f>B24*Итог!$C24</f>
        <v>299255</v>
      </c>
    </row>
    <row r="25" spans="1:4" x14ac:dyDescent="0.25">
      <c r="A25" t="str">
        <v>SKU_12</v>
      </c>
      <c r="B25">
        <v>55</v>
      </c>
      <c r="C25" s="9">
        <v>0</v>
      </c>
      <c r="D25" s="11">
        <f>B25*Итог!$C25</f>
        <v>0</v>
      </c>
    </row>
    <row r="26" spans="1:4" ht="15.75" thickBot="1" x14ac:dyDescent="0.3">
      <c r="A26" t="str">
        <v>SKU_13</v>
      </c>
      <c r="B26">
        <v>4</v>
      </c>
      <c r="C26" s="6">
        <v>6022</v>
      </c>
      <c r="D26" s="8">
        <f>B26*Итог!$C26</f>
        <v>24088</v>
      </c>
    </row>
    <row r="27" spans="1:4" ht="15.75" thickTop="1" x14ac:dyDescent="0.25">
      <c r="C27" s="1" t="s">
        <v>33</v>
      </c>
      <c r="D27" s="2">
        <f>SUBTOTAL(109,Итог!$D$2:$D$26)</f>
        <v>2903848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1" sqref="C1:D1"/>
    </sheetView>
  </sheetViews>
  <sheetFormatPr defaultRowHeight="15" x14ac:dyDescent="0.25"/>
  <cols>
    <col min="3" max="3" width="9.42578125" customWidth="1"/>
  </cols>
  <sheetData>
    <row r="1" spans="1:4" x14ac:dyDescent="0.25">
      <c r="A1" t="s">
        <v>32</v>
      </c>
      <c r="B1" t="s">
        <v>31</v>
      </c>
      <c r="C1" s="3" t="s">
        <v>29</v>
      </c>
      <c r="D1" s="5" t="s">
        <v>0</v>
      </c>
    </row>
    <row r="2" spans="1:4" x14ac:dyDescent="0.25">
      <c r="A2" t="str" cm="1">
        <f t="array" ref="A2:A26">Номенклатура!$A$2:$A$49</f>
        <v>SKU_1</v>
      </c>
      <c r="B2" cm="1">
        <f t="array" ref="B2:B26">Номенклатура!$C$2:$C$49</f>
        <v>67</v>
      </c>
      <c r="C2" s="6">
        <v>3</v>
      </c>
      <c r="D2" s="8">
        <f>B2*'Итог (2)'!$C2</f>
        <v>201</v>
      </c>
    </row>
    <row r="3" spans="1:4" x14ac:dyDescent="0.25">
      <c r="A3" t="str">
        <v>SKU_1</v>
      </c>
      <c r="B3">
        <v>67</v>
      </c>
      <c r="C3" s="9">
        <v>69</v>
      </c>
      <c r="D3" s="11">
        <f>B3*'Итог (2)'!$C3</f>
        <v>4623</v>
      </c>
    </row>
    <row r="4" spans="1:4" x14ac:dyDescent="0.25">
      <c r="A4" t="str">
        <v>SKU_2</v>
      </c>
      <c r="B4">
        <v>37</v>
      </c>
      <c r="C4" s="6">
        <v>0</v>
      </c>
      <c r="D4" s="8">
        <f>B4*'Итог (2)'!$C4</f>
        <v>0</v>
      </c>
    </row>
    <row r="5" spans="1:4" x14ac:dyDescent="0.25">
      <c r="A5" t="str">
        <v>SKU_2</v>
      </c>
      <c r="B5">
        <v>37</v>
      </c>
      <c r="C5" s="9">
        <v>0</v>
      </c>
      <c r="D5" s="11">
        <f>B5*'Итог (2)'!$C5</f>
        <v>0</v>
      </c>
    </row>
    <row r="6" spans="1:4" x14ac:dyDescent="0.25">
      <c r="A6" t="str">
        <v>SKU_3</v>
      </c>
      <c r="B6">
        <v>98</v>
      </c>
      <c r="C6" s="6">
        <v>0</v>
      </c>
      <c r="D6" s="8">
        <f>B6*'Итог (2)'!$C6</f>
        <v>0</v>
      </c>
    </row>
    <row r="7" spans="1:4" x14ac:dyDescent="0.25">
      <c r="A7" t="str">
        <v>SKU_3</v>
      </c>
      <c r="B7">
        <v>98</v>
      </c>
      <c r="C7" s="9">
        <v>52</v>
      </c>
      <c r="D7" s="11">
        <f>B7*'Итог (2)'!$C7</f>
        <v>5096</v>
      </c>
    </row>
    <row r="8" spans="1:4" x14ac:dyDescent="0.25">
      <c r="A8" t="str">
        <v>SKU_4</v>
      </c>
      <c r="B8">
        <v>61</v>
      </c>
      <c r="C8" s="6">
        <v>0</v>
      </c>
      <c r="D8" s="8">
        <f>B8*'Итог (2)'!$C8</f>
        <v>0</v>
      </c>
    </row>
    <row r="9" spans="1:4" x14ac:dyDescent="0.25">
      <c r="A9" t="str">
        <v>SKU_4</v>
      </c>
      <c r="B9">
        <v>61</v>
      </c>
      <c r="C9" s="9">
        <v>0</v>
      </c>
      <c r="D9" s="11">
        <f>B9*'Итог (2)'!$C9</f>
        <v>0</v>
      </c>
    </row>
    <row r="10" spans="1:4" x14ac:dyDescent="0.25">
      <c r="A10" t="str">
        <v>SKU_5</v>
      </c>
      <c r="B10">
        <v>79</v>
      </c>
      <c r="C10" s="6">
        <v>20</v>
      </c>
      <c r="D10" s="8">
        <f>B10*'Итог (2)'!$C10</f>
        <v>1580</v>
      </c>
    </row>
    <row r="11" spans="1:4" x14ac:dyDescent="0.25">
      <c r="A11" t="str">
        <v>SKU_5</v>
      </c>
      <c r="B11">
        <v>79</v>
      </c>
      <c r="C11" s="9">
        <v>0</v>
      </c>
      <c r="D11" s="11">
        <f>B11*'Итог (2)'!$C11</f>
        <v>0</v>
      </c>
    </row>
    <row r="12" spans="1:4" x14ac:dyDescent="0.25">
      <c r="A12" t="str">
        <v>SKU_6</v>
      </c>
      <c r="B12">
        <v>54</v>
      </c>
      <c r="C12" s="6">
        <v>0</v>
      </c>
      <c r="D12" s="8">
        <f>B12*'Итог (2)'!$C12</f>
        <v>0</v>
      </c>
    </row>
    <row r="13" spans="1:4" x14ac:dyDescent="0.25">
      <c r="A13" t="str">
        <v>SKU_6</v>
      </c>
      <c r="B13">
        <v>54</v>
      </c>
      <c r="C13" s="9">
        <v>0</v>
      </c>
      <c r="D13" s="11">
        <f>B13*'Итог (2)'!$C13</f>
        <v>0</v>
      </c>
    </row>
    <row r="14" spans="1:4" x14ac:dyDescent="0.25">
      <c r="A14" t="str">
        <v>SKU_7</v>
      </c>
      <c r="B14">
        <v>45</v>
      </c>
      <c r="C14" s="6">
        <v>77</v>
      </c>
      <c r="D14" s="8">
        <f>B14*'Итог (2)'!$C14</f>
        <v>3465</v>
      </c>
    </row>
    <row r="15" spans="1:4" x14ac:dyDescent="0.25">
      <c r="A15" t="str">
        <v>SKU_7</v>
      </c>
      <c r="B15">
        <v>45</v>
      </c>
      <c r="C15" s="9">
        <v>0</v>
      </c>
      <c r="D15" s="11">
        <f>B15*'Итог (2)'!$C15</f>
        <v>0</v>
      </c>
    </row>
    <row r="16" spans="1:4" x14ac:dyDescent="0.25">
      <c r="A16" t="str">
        <v>SKU_8</v>
      </c>
      <c r="B16">
        <v>41</v>
      </c>
      <c r="C16" s="6">
        <v>14</v>
      </c>
      <c r="D16" s="8">
        <f>B16*'Итог (2)'!$C16</f>
        <v>574</v>
      </c>
    </row>
    <row r="17" spans="1:4" x14ac:dyDescent="0.25">
      <c r="A17" t="str">
        <v>SKU_8</v>
      </c>
      <c r="B17">
        <v>41</v>
      </c>
      <c r="C17" s="9">
        <v>0</v>
      </c>
      <c r="D17" s="11">
        <f>B17*'Итог (2)'!$C17</f>
        <v>0</v>
      </c>
    </row>
    <row r="18" spans="1:4" x14ac:dyDescent="0.25">
      <c r="A18" t="str">
        <v>SKU_9</v>
      </c>
      <c r="B18">
        <v>59</v>
      </c>
      <c r="C18" s="6">
        <v>0</v>
      </c>
      <c r="D18" s="8">
        <f>B18*'Итог (2)'!$C18</f>
        <v>0</v>
      </c>
    </row>
    <row r="19" spans="1:4" x14ac:dyDescent="0.25">
      <c r="A19" t="str">
        <v>SKU_9</v>
      </c>
      <c r="B19">
        <v>59</v>
      </c>
      <c r="C19" s="9">
        <v>13</v>
      </c>
      <c r="D19" s="11">
        <f>B19*'Итог (2)'!$C19</f>
        <v>767</v>
      </c>
    </row>
    <row r="20" spans="1:4" x14ac:dyDescent="0.25">
      <c r="A20" t="str">
        <v>SKU_10</v>
      </c>
      <c r="B20">
        <v>9</v>
      </c>
      <c r="C20" s="6">
        <v>0</v>
      </c>
      <c r="D20" s="8">
        <f>B20*'Итог (2)'!$C20</f>
        <v>0</v>
      </c>
    </row>
    <row r="21" spans="1:4" x14ac:dyDescent="0.25">
      <c r="A21" t="str">
        <v>SKU_10</v>
      </c>
      <c r="B21">
        <v>9</v>
      </c>
      <c r="C21" s="9">
        <v>0</v>
      </c>
      <c r="D21" s="11">
        <f>B21*'Итог (2)'!$C21</f>
        <v>0</v>
      </c>
    </row>
    <row r="22" spans="1:4" x14ac:dyDescent="0.25">
      <c r="A22" t="str">
        <v>SKU_11</v>
      </c>
      <c r="B22">
        <v>2</v>
      </c>
      <c r="C22" s="6">
        <v>0</v>
      </c>
      <c r="D22" s="8">
        <f>B22*'Итог (2)'!$C22</f>
        <v>0</v>
      </c>
    </row>
    <row r="23" spans="1:4" x14ac:dyDescent="0.25">
      <c r="A23" t="str">
        <v>SKU_11</v>
      </c>
      <c r="B23">
        <v>2</v>
      </c>
      <c r="C23" s="9">
        <v>0</v>
      </c>
      <c r="D23" s="11">
        <f>B23*'Итог (2)'!$C23</f>
        <v>0</v>
      </c>
    </row>
    <row r="24" spans="1:4" x14ac:dyDescent="0.25">
      <c r="A24" t="str">
        <v>SKU_12</v>
      </c>
      <c r="B24">
        <v>55</v>
      </c>
      <c r="C24" s="6">
        <v>7</v>
      </c>
      <c r="D24" s="8">
        <f>B24*'Итог (2)'!$C24</f>
        <v>385</v>
      </c>
    </row>
    <row r="25" spans="1:4" x14ac:dyDescent="0.25">
      <c r="A25" t="str">
        <v>SKU_12</v>
      </c>
      <c r="B25">
        <v>55</v>
      </c>
      <c r="C25" s="9">
        <v>0</v>
      </c>
      <c r="D25" s="11">
        <f>B25*'Итог (2)'!$C25</f>
        <v>0</v>
      </c>
    </row>
    <row r="26" spans="1:4" ht="15.75" thickBot="1" x14ac:dyDescent="0.3">
      <c r="A26" t="str">
        <v>SKU_13</v>
      </c>
      <c r="B26">
        <v>4</v>
      </c>
      <c r="C26" s="6">
        <v>96</v>
      </c>
      <c r="D26" s="8">
        <f>B26*'Итог (2)'!$C26</f>
        <v>384</v>
      </c>
    </row>
    <row r="27" spans="1:4" ht="15.75" thickTop="1" x14ac:dyDescent="0.25">
      <c r="C27" s="1" t="s">
        <v>33</v>
      </c>
      <c r="D27" s="2">
        <f>SUBTOTAL(109,'Итог (2)'!$D$2:$D$26)</f>
        <v>17075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Номенклатура</vt:lpstr>
      <vt:lpstr>Свод</vt:lpstr>
      <vt:lpstr>Итог</vt:lpstr>
      <vt:lpstr>Итог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-0-</dc:creator>
  <cp:lastModifiedBy>Дворец Никита Никитович</cp:lastModifiedBy>
  <dcterms:created xsi:type="dcterms:W3CDTF">2022-11-27T13:54:51Z</dcterms:created>
  <dcterms:modified xsi:type="dcterms:W3CDTF">2022-11-28T09:43:56Z</dcterms:modified>
</cp:coreProperties>
</file>