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16215" windowHeight="60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" i="1"/>
</calcChain>
</file>

<file path=xl/sharedStrings.xml><?xml version="1.0" encoding="utf-8"?>
<sst xmlns="http://schemas.openxmlformats.org/spreadsheetml/2006/main" count="95" uniqueCount="27">
  <si>
    <t>№</t>
  </si>
  <si>
    <t>Контрагент</t>
  </si>
  <si>
    <t>Статья ДДС</t>
  </si>
  <si>
    <t>Валюта расчетов</t>
  </si>
  <si>
    <t>Сумма платежа, RUB</t>
  </si>
  <si>
    <t>Триваго</t>
  </si>
  <si>
    <t>Руководитель</t>
  </si>
  <si>
    <t>Тендерная площадка</t>
  </si>
  <si>
    <t>Ремонт двигателей</t>
  </si>
  <si>
    <t>Сотрудник 1</t>
  </si>
  <si>
    <t>Сотрудник 2</t>
  </si>
  <si>
    <t>Закупка оборудования (РФ)</t>
  </si>
  <si>
    <t>Услуги сторонних организаций</t>
  </si>
  <si>
    <t>RUB</t>
  </si>
  <si>
    <t>Яндекс,Такси</t>
  </si>
  <si>
    <t>Командировочные расходы</t>
  </si>
  <si>
    <t>Дистрибутор 1</t>
  </si>
  <si>
    <t>Дистрибутор 2</t>
  </si>
  <si>
    <t>Закупка оборудования (импорт)</t>
  </si>
  <si>
    <t>Список 1 (Исключаем командировочные расходы)</t>
  </si>
  <si>
    <t>Список 2 (включаем строки только в сооветствии со списком в колонке P)</t>
  </si>
  <si>
    <t>Комус</t>
  </si>
  <si>
    <t>Канцтовары</t>
  </si>
  <si>
    <t>Дельта</t>
  </si>
  <si>
    <t>Подрядные работы</t>
  </si>
  <si>
    <t>Сигма</t>
  </si>
  <si>
    <t>Сумма платежа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</si>
</sst>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</font>
    <font>
      <sz val="8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" fontId="2" fillId="0" borderId="2" xfId="1" applyNumberFormat="1" applyBorder="1" applyAlignment="1">
      <alignment horizontal="right" vertical="center" wrapText="1" indent="1"/>
    </xf>
    <xf numFmtId="0" fontId="1" fillId="0" borderId="0" xfId="0" applyFont="1"/>
    <xf numFmtId="0" fontId="0" fillId="3" borderId="0" xfId="0" applyFill="1"/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B1" workbookViewId="0">
      <selection activeCell="G1" sqref="G1"/>
    </sheetView>
  </sheetViews>
  <sheetFormatPr defaultRowHeight="15" x14ac:dyDescent="0.25"/>
  <cols>
    <col min="2" max="2" width="17.5703125" customWidth="1"/>
    <col min="3" max="3" width="23" customWidth="1"/>
    <col min="5" max="5" width="13.28515625" customWidth="1"/>
    <col min="7" max="7" width="27.7109375" customWidth="1"/>
    <col min="8" max="8" width="21.7109375" bestFit="1" customWidth="1"/>
    <col min="9" max="10" width="19.28515625" customWidth="1"/>
    <col min="11" max="11" width="15.7109375" customWidth="1"/>
    <col min="12" max="12" width="16.7109375" customWidth="1"/>
    <col min="16" max="16" width="19.42578125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6" t="s">
        <v>3</v>
      </c>
      <c r="E1" s="8" t="s">
        <v>26</v>
      </c>
      <c r="G1" s="2" t="s">
        <v>19</v>
      </c>
      <c r="K1" s="2" t="s">
        <v>20</v>
      </c>
    </row>
    <row r="2" spans="1:16" x14ac:dyDescent="0.25">
      <c r="A2" s="5"/>
      <c r="B2" s="5"/>
      <c r="C2" s="5"/>
      <c r="D2" s="7"/>
      <c r="E2" s="7" t="s">
        <v>4</v>
      </c>
      <c r="G2" s="3" t="s">
        <v>1</v>
      </c>
      <c r="H2" s="3" t="s">
        <v>2</v>
      </c>
      <c r="I2" s="3" t="s">
        <v>26</v>
      </c>
      <c r="K2" s="3" t="s">
        <v>1</v>
      </c>
      <c r="L2" s="3" t="s">
        <v>26</v>
      </c>
    </row>
    <row r="3" spans="1:16" ht="22.5" x14ac:dyDescent="0.25">
      <c r="A3" s="1">
        <v>1</v>
      </c>
      <c r="B3" s="1" t="s">
        <v>5</v>
      </c>
      <c r="C3" s="1" t="s">
        <v>11</v>
      </c>
      <c r="D3" s="1" t="s">
        <v>13</v>
      </c>
      <c r="E3" s="1">
        <v>2256</v>
      </c>
      <c r="G3" s="9" t="str">
        <f>INDEX(B:B,_xlfn.AGGREGATE(15,6,ROW($B$3:$B$500)/($C$3:$C$500&lt;&gt;"Командировочные расходы"),ROW(A1)))</f>
        <v>Триваго</v>
      </c>
      <c r="H3" s="9" t="str">
        <f>INDEX(C:C,_xlfn.AGGREGATE(15,6,ROW($B$3:$B$500)/($C$3:$C$500&lt;&gt;"Командировочные расходы"),ROW(B1)))</f>
        <v>Закупка оборудования (РФ)</v>
      </c>
      <c r="I3" s="10">
        <f>INDEX(E:E,_xlfn.AGGREGATE(15,6,ROW($B$3:$B$500)/($C$3:$C$500&lt;&gt;"Командировочные расходы"),ROW(C1)))</f>
        <v>2256</v>
      </c>
      <c r="K3" s="9" t="str">
        <f>INDEX(B:B,_xlfn.AGGREGATE(15,6,ROW($B$3:$B$500)/(ISNUMBER(MATCH($C$3:$C$500,$P$3:$P$100,))),ROW(A1)))</f>
        <v>Триваго</v>
      </c>
      <c r="L3" s="10">
        <f>INDEX(E:E,_xlfn.AGGREGATE(15,6,ROW($B$3:$B$500)/(ISNUMBER(MATCH($C$3:$C$500,$P$3:$P$100,))),ROW(B1)))</f>
        <v>2256</v>
      </c>
      <c r="P3" s="1" t="s">
        <v>11</v>
      </c>
    </row>
    <row r="4" spans="1:16" ht="22.5" x14ac:dyDescent="0.25">
      <c r="A4" s="1">
        <v>2</v>
      </c>
      <c r="B4" s="1" t="s">
        <v>5</v>
      </c>
      <c r="C4" s="1" t="s">
        <v>11</v>
      </c>
      <c r="D4" s="1" t="s">
        <v>13</v>
      </c>
      <c r="E4" s="1">
        <v>4720</v>
      </c>
      <c r="G4" s="9" t="str">
        <f t="shared" ref="G4:H4" si="0">INDEX(B:B,_xlfn.AGGREGATE(15,6,ROW($B$3:$B$500)/($C$3:$C$500&lt;&gt;"Командировочные расходы"),ROW(A2)))</f>
        <v>Триваго</v>
      </c>
      <c r="H4" s="9" t="str">
        <f t="shared" si="0"/>
        <v>Закупка оборудования (РФ)</v>
      </c>
      <c r="I4" s="10">
        <f t="shared" ref="I4:I28" si="1">INDEX(E:E,_xlfn.AGGREGATE(15,6,ROW($B$3:$B$500)/($C$3:$C$500&lt;&gt;"Командировочные расходы"),ROW(C2)))</f>
        <v>4720</v>
      </c>
      <c r="K4" s="9" t="str">
        <f t="shared" ref="K4:K28" si="2">INDEX(B:B,_xlfn.AGGREGATE(15,6,ROW($B$3:$B$500)/(ISNUMBER(MATCH($C$3:$C$500,$P$3:$P$100,))),ROW(A2)))</f>
        <v>Триваго</v>
      </c>
      <c r="L4" s="10">
        <f t="shared" ref="L4:L28" si="3">INDEX(E:E,_xlfn.AGGREGATE(15,6,ROW($B$3:$B$500)/(ISNUMBER(MATCH($C$3:$C$500,$P$3:$P$100,))),ROW(B2)))</f>
        <v>4720</v>
      </c>
      <c r="P4" s="1" t="s">
        <v>15</v>
      </c>
    </row>
    <row r="5" spans="1:16" ht="22.5" x14ac:dyDescent="0.25">
      <c r="A5" s="1">
        <v>3</v>
      </c>
      <c r="B5" s="1" t="s">
        <v>14</v>
      </c>
      <c r="C5" s="1" t="s">
        <v>15</v>
      </c>
      <c r="D5" s="1" t="s">
        <v>13</v>
      </c>
      <c r="E5" s="1">
        <v>6795.6</v>
      </c>
      <c r="G5" s="9" t="str">
        <f t="shared" ref="G5:H5" si="4">INDEX(B:B,_xlfn.AGGREGATE(15,6,ROW($B$3:$B$500)/($C$3:$C$500&lt;&gt;"Командировочные расходы"),ROW(A3)))</f>
        <v>Триваго</v>
      </c>
      <c r="H5" s="9" t="str">
        <f t="shared" si="4"/>
        <v>Закупка оборудования (РФ)</v>
      </c>
      <c r="I5" s="10">
        <f t="shared" si="1"/>
        <v>1208</v>
      </c>
      <c r="K5" s="9" t="str">
        <f t="shared" si="2"/>
        <v>Яндекс,Такси</v>
      </c>
      <c r="L5" s="10">
        <f t="shared" si="3"/>
        <v>6795.6</v>
      </c>
      <c r="P5" s="1" t="s">
        <v>12</v>
      </c>
    </row>
    <row r="6" spans="1:16" ht="22.5" x14ac:dyDescent="0.25">
      <c r="A6" s="1">
        <v>4</v>
      </c>
      <c r="B6" s="1" t="s">
        <v>14</v>
      </c>
      <c r="C6" s="1" t="s">
        <v>15</v>
      </c>
      <c r="D6" s="1" t="s">
        <v>13</v>
      </c>
      <c r="E6" s="1">
        <v>0</v>
      </c>
      <c r="G6" s="9" t="str">
        <f t="shared" ref="G6:H6" si="5">INDEX(B:B,_xlfn.AGGREGATE(15,6,ROW($B$3:$B$500)/($C$3:$C$500&lt;&gt;"Командировочные расходы"),ROW(A4)))</f>
        <v>Тендерная площадка</v>
      </c>
      <c r="H6" s="9" t="str">
        <f t="shared" si="5"/>
        <v>Услуги сторонних организаций</v>
      </c>
      <c r="I6" s="10">
        <f t="shared" si="1"/>
        <v>6000</v>
      </c>
      <c r="K6" s="9" t="str">
        <f t="shared" si="2"/>
        <v>Яндекс,Такси</v>
      </c>
      <c r="L6" s="10">
        <f t="shared" si="3"/>
        <v>0</v>
      </c>
      <c r="P6" s="1" t="s">
        <v>24</v>
      </c>
    </row>
    <row r="7" spans="1:16" ht="22.5" x14ac:dyDescent="0.25">
      <c r="A7" s="1">
        <v>5</v>
      </c>
      <c r="B7" s="1" t="s">
        <v>6</v>
      </c>
      <c r="C7" s="1" t="s">
        <v>15</v>
      </c>
      <c r="D7" s="1" t="s">
        <v>13</v>
      </c>
      <c r="E7" s="1">
        <v>1500</v>
      </c>
      <c r="G7" s="9" t="str">
        <f t="shared" ref="G7:H7" si="6">INDEX(B:B,_xlfn.AGGREGATE(15,6,ROW($B$3:$B$500)/($C$3:$C$500&lt;&gt;"Командировочные расходы"),ROW(A5)))</f>
        <v>Ремонт двигателей</v>
      </c>
      <c r="H7" s="9" t="str">
        <f t="shared" si="6"/>
        <v>Закупка оборудования (РФ)</v>
      </c>
      <c r="I7" s="10">
        <f t="shared" si="1"/>
        <v>182200</v>
      </c>
      <c r="K7" s="9" t="str">
        <f t="shared" si="2"/>
        <v>Руководитель</v>
      </c>
      <c r="L7" s="10">
        <f t="shared" si="3"/>
        <v>1500</v>
      </c>
    </row>
    <row r="8" spans="1:16" x14ac:dyDescent="0.25">
      <c r="A8" s="1">
        <v>6</v>
      </c>
      <c r="B8" s="1" t="s">
        <v>5</v>
      </c>
      <c r="C8" s="1" t="s">
        <v>11</v>
      </c>
      <c r="D8" s="1" t="s">
        <v>13</v>
      </c>
      <c r="E8" s="1">
        <v>1208</v>
      </c>
      <c r="G8" s="9" t="str">
        <f t="shared" ref="G8:H8" si="7">INDEX(B:B,_xlfn.AGGREGATE(15,6,ROW($B$3:$B$500)/($C$3:$C$500&lt;&gt;"Командировочные расходы"),ROW(A6)))</f>
        <v>Триваго</v>
      </c>
      <c r="H8" s="9" t="str">
        <f t="shared" si="7"/>
        <v>Закупка оборудования (РФ)</v>
      </c>
      <c r="I8" s="10">
        <f t="shared" si="1"/>
        <v>7342</v>
      </c>
      <c r="K8" s="9" t="str">
        <f t="shared" si="2"/>
        <v>Триваго</v>
      </c>
      <c r="L8" s="10">
        <f t="shared" si="3"/>
        <v>1208</v>
      </c>
    </row>
    <row r="9" spans="1:16" ht="22.5" x14ac:dyDescent="0.25">
      <c r="A9" s="1">
        <v>7</v>
      </c>
      <c r="B9" s="1" t="s">
        <v>14</v>
      </c>
      <c r="C9" s="1" t="s">
        <v>15</v>
      </c>
      <c r="D9" s="1" t="s">
        <v>13</v>
      </c>
      <c r="E9" s="1">
        <v>5479.2</v>
      </c>
      <c r="G9" s="9" t="str">
        <f t="shared" ref="G9:H9" si="8">INDEX(B:B,_xlfn.AGGREGATE(15,6,ROW($B$3:$B$500)/($C$3:$C$500&lt;&gt;"Командировочные расходы"),ROW(A7)))</f>
        <v>Триваго</v>
      </c>
      <c r="H9" s="9" t="str">
        <f t="shared" si="8"/>
        <v>Закупка оборудования (РФ)</v>
      </c>
      <c r="I9" s="10">
        <f t="shared" si="1"/>
        <v>1342</v>
      </c>
      <c r="K9" s="9" t="str">
        <f t="shared" si="2"/>
        <v>Яндекс,Такси</v>
      </c>
      <c r="L9" s="10">
        <f t="shared" si="3"/>
        <v>5479.2</v>
      </c>
    </row>
    <row r="10" spans="1:16" ht="22.5" x14ac:dyDescent="0.25">
      <c r="A10" s="1">
        <v>8</v>
      </c>
      <c r="B10" s="1" t="s">
        <v>7</v>
      </c>
      <c r="C10" s="1" t="s">
        <v>12</v>
      </c>
      <c r="D10" s="1" t="s">
        <v>13</v>
      </c>
      <c r="E10" s="1">
        <v>6000</v>
      </c>
      <c r="G10" s="9" t="str">
        <f t="shared" ref="G10:H10" si="9">INDEX(B:B,_xlfn.AGGREGATE(15,6,ROW($B$3:$B$500)/($C$3:$C$500&lt;&gt;"Командировочные расходы"),ROW(A8)))</f>
        <v>Триваго</v>
      </c>
      <c r="H10" s="9" t="str">
        <f t="shared" si="9"/>
        <v>Закупка оборудования (РФ)</v>
      </c>
      <c r="I10" s="10">
        <f t="shared" si="1"/>
        <v>1132</v>
      </c>
      <c r="K10" s="9" t="str">
        <f t="shared" si="2"/>
        <v>Тендерная площадка</v>
      </c>
      <c r="L10" s="10">
        <f t="shared" si="3"/>
        <v>6000</v>
      </c>
    </row>
    <row r="11" spans="1:16" x14ac:dyDescent="0.25">
      <c r="A11" s="1">
        <v>9</v>
      </c>
      <c r="B11" s="1" t="s">
        <v>8</v>
      </c>
      <c r="C11" s="1" t="s">
        <v>11</v>
      </c>
      <c r="D11" s="1" t="s">
        <v>13</v>
      </c>
      <c r="E11" s="1">
        <v>182200</v>
      </c>
      <c r="G11" s="9" t="str">
        <f t="shared" ref="G11:H11" si="10">INDEX(B:B,_xlfn.AGGREGATE(15,6,ROW($B$3:$B$500)/($C$3:$C$500&lt;&gt;"Командировочные расходы"),ROW(A9)))</f>
        <v>Дистрибутор 1</v>
      </c>
      <c r="H11" s="9" t="str">
        <f t="shared" si="10"/>
        <v>Закупка оборудования (импорт)</v>
      </c>
      <c r="I11" s="10">
        <f t="shared" si="1"/>
        <v>160500</v>
      </c>
      <c r="K11" s="9" t="str">
        <f t="shared" si="2"/>
        <v>Ремонт двигателей</v>
      </c>
      <c r="L11" s="10">
        <f t="shared" si="3"/>
        <v>182200</v>
      </c>
    </row>
    <row r="12" spans="1:16" x14ac:dyDescent="0.25">
      <c r="A12" s="1">
        <v>10</v>
      </c>
      <c r="B12" s="1" t="s">
        <v>5</v>
      </c>
      <c r="C12" s="1" t="s">
        <v>11</v>
      </c>
      <c r="D12" s="1" t="s">
        <v>13</v>
      </c>
      <c r="E12" s="1">
        <v>7342</v>
      </c>
      <c r="G12" s="9" t="str">
        <f t="shared" ref="G12:H12" si="11">INDEX(B:B,_xlfn.AGGREGATE(15,6,ROW($B$3:$B$500)/($C$3:$C$500&lt;&gt;"Командировочные расходы"),ROW(A10)))</f>
        <v>Дистрибутор 1</v>
      </c>
      <c r="H12" s="9" t="str">
        <f t="shared" si="11"/>
        <v>Закупка оборудования (импорт)</v>
      </c>
      <c r="I12" s="10">
        <f t="shared" si="1"/>
        <v>101750</v>
      </c>
      <c r="K12" s="9" t="str">
        <f t="shared" si="2"/>
        <v>Триваго</v>
      </c>
      <c r="L12" s="10">
        <f t="shared" si="3"/>
        <v>7342</v>
      </c>
    </row>
    <row r="13" spans="1:16" x14ac:dyDescent="0.25">
      <c r="A13" s="1">
        <v>11</v>
      </c>
      <c r="B13" s="1" t="s">
        <v>5</v>
      </c>
      <c r="C13" s="1" t="s">
        <v>11</v>
      </c>
      <c r="D13" s="1" t="s">
        <v>13</v>
      </c>
      <c r="E13" s="1">
        <v>1342</v>
      </c>
      <c r="G13" s="9" t="str">
        <f t="shared" ref="G13:H13" si="12">INDEX(B:B,_xlfn.AGGREGATE(15,6,ROW($B$3:$B$500)/($C$3:$C$500&lt;&gt;"Командировочные расходы"),ROW(A11)))</f>
        <v>Дистрибутор 1</v>
      </c>
      <c r="H13" s="9" t="str">
        <f t="shared" si="12"/>
        <v>Закупка оборудования (РФ)</v>
      </c>
      <c r="I13" s="10">
        <f t="shared" si="1"/>
        <v>87915</v>
      </c>
      <c r="K13" s="9" t="str">
        <f t="shared" si="2"/>
        <v>Триваго</v>
      </c>
      <c r="L13" s="10">
        <f t="shared" si="3"/>
        <v>1342</v>
      </c>
    </row>
    <row r="14" spans="1:16" x14ac:dyDescent="0.25">
      <c r="A14" s="1">
        <v>12</v>
      </c>
      <c r="B14" s="1" t="s">
        <v>5</v>
      </c>
      <c r="C14" s="1" t="s">
        <v>11</v>
      </c>
      <c r="D14" s="1" t="s">
        <v>13</v>
      </c>
      <c r="E14" s="1">
        <v>1132</v>
      </c>
      <c r="G14" s="9" t="str">
        <f t="shared" ref="G14:H14" si="13">INDEX(B:B,_xlfn.AGGREGATE(15,6,ROW($B$3:$B$500)/($C$3:$C$500&lt;&gt;"Командировочные расходы"),ROW(A12)))</f>
        <v>Дистрибутор 2</v>
      </c>
      <c r="H14" s="9" t="str">
        <f t="shared" si="13"/>
        <v>Закупка оборудования (импорт)</v>
      </c>
      <c r="I14" s="10">
        <f t="shared" si="1"/>
        <v>0</v>
      </c>
      <c r="K14" s="9" t="str">
        <f t="shared" si="2"/>
        <v>Триваго</v>
      </c>
      <c r="L14" s="10">
        <f t="shared" si="3"/>
        <v>1132</v>
      </c>
    </row>
    <row r="15" spans="1:16" ht="22.5" x14ac:dyDescent="0.25">
      <c r="A15" s="1">
        <v>13</v>
      </c>
      <c r="B15" s="1" t="s">
        <v>9</v>
      </c>
      <c r="C15" s="1" t="s">
        <v>15</v>
      </c>
      <c r="D15" s="1" t="s">
        <v>13</v>
      </c>
      <c r="E15" s="1">
        <v>500</v>
      </c>
      <c r="G15" s="9" t="str">
        <f t="shared" ref="G15:H15" si="14">INDEX(B:B,_xlfn.AGGREGATE(15,6,ROW($B$3:$B$500)/($C$3:$C$500&lt;&gt;"Командировочные расходы"),ROW(A13)))</f>
        <v>Комус</v>
      </c>
      <c r="H15" s="9" t="str">
        <f t="shared" si="14"/>
        <v>Канцтовары</v>
      </c>
      <c r="I15" s="10">
        <f t="shared" si="1"/>
        <v>14750</v>
      </c>
      <c r="K15" s="9" t="str">
        <f t="shared" si="2"/>
        <v>Сотрудник 1</v>
      </c>
      <c r="L15" s="10">
        <f t="shared" si="3"/>
        <v>500</v>
      </c>
    </row>
    <row r="16" spans="1:16" ht="22.5" x14ac:dyDescent="0.25">
      <c r="A16" s="1">
        <v>14</v>
      </c>
      <c r="B16" s="1" t="s">
        <v>10</v>
      </c>
      <c r="C16" s="1" t="s">
        <v>15</v>
      </c>
      <c r="D16" s="1" t="s">
        <v>13</v>
      </c>
      <c r="E16" s="1">
        <v>200</v>
      </c>
      <c r="G16" s="9" t="str">
        <f t="shared" ref="G16:H16" si="15">INDEX(B:B,_xlfn.AGGREGATE(15,6,ROW($B$3:$B$500)/($C$3:$C$500&lt;&gt;"Командировочные расходы"),ROW(A14)))</f>
        <v>Дельта</v>
      </c>
      <c r="H16" s="9" t="str">
        <f t="shared" si="15"/>
        <v>Подрядные работы</v>
      </c>
      <c r="I16" s="10">
        <f t="shared" si="1"/>
        <v>27400</v>
      </c>
      <c r="K16" s="9" t="str">
        <f t="shared" si="2"/>
        <v>Сотрудник 2</v>
      </c>
      <c r="L16" s="10">
        <f t="shared" si="3"/>
        <v>200</v>
      </c>
    </row>
    <row r="17" spans="1:12" ht="22.5" x14ac:dyDescent="0.25">
      <c r="A17" s="1">
        <v>15</v>
      </c>
      <c r="B17" s="1" t="s">
        <v>16</v>
      </c>
      <c r="C17" s="1" t="s">
        <v>18</v>
      </c>
      <c r="D17" s="1" t="s">
        <v>13</v>
      </c>
      <c r="E17" s="1">
        <v>160500</v>
      </c>
      <c r="G17" s="9" t="str">
        <f t="shared" ref="G17:H17" si="16">INDEX(B:B,_xlfn.AGGREGATE(15,6,ROW($B$3:$B$500)/($C$3:$C$500&lt;&gt;"Командировочные расходы"),ROW(A15)))</f>
        <v>Сигма</v>
      </c>
      <c r="H17" s="9" t="str">
        <f t="shared" si="16"/>
        <v>Подрядные работы</v>
      </c>
      <c r="I17" s="10">
        <f t="shared" si="1"/>
        <v>1100</v>
      </c>
      <c r="K17" s="9" t="str">
        <f t="shared" si="2"/>
        <v>Дистрибутор 1</v>
      </c>
      <c r="L17" s="10">
        <f t="shared" si="3"/>
        <v>87915</v>
      </c>
    </row>
    <row r="18" spans="1:12" ht="22.5" x14ac:dyDescent="0.25">
      <c r="A18" s="1">
        <v>16</v>
      </c>
      <c r="B18" s="1" t="s">
        <v>16</v>
      </c>
      <c r="C18" s="1" t="s">
        <v>18</v>
      </c>
      <c r="D18" s="1" t="s">
        <v>13</v>
      </c>
      <c r="E18" s="1">
        <v>101750</v>
      </c>
      <c r="G18" s="9" t="str">
        <f t="shared" ref="G18:H18" si="17">INDEX(B:B,_xlfn.AGGREGATE(15,6,ROW($B$3:$B$500)/($C$3:$C$500&lt;&gt;"Командировочные расходы"),ROW(A16)))</f>
        <v>Дельта</v>
      </c>
      <c r="H18" s="9" t="str">
        <f t="shared" si="17"/>
        <v>Закупка оборудования (РФ)</v>
      </c>
      <c r="I18" s="10">
        <f t="shared" si="1"/>
        <v>256000</v>
      </c>
      <c r="K18" s="9" t="str">
        <f t="shared" si="2"/>
        <v>Дельта</v>
      </c>
      <c r="L18" s="10">
        <f t="shared" si="3"/>
        <v>27400</v>
      </c>
    </row>
    <row r="19" spans="1:12" x14ac:dyDescent="0.25">
      <c r="A19" s="1">
        <v>17</v>
      </c>
      <c r="B19" s="1" t="s">
        <v>16</v>
      </c>
      <c r="C19" s="1" t="s">
        <v>11</v>
      </c>
      <c r="D19" s="1" t="s">
        <v>13</v>
      </c>
      <c r="E19" s="1">
        <v>87915</v>
      </c>
      <c r="G19" s="9" t="str">
        <f t="shared" ref="G19:H19" si="18">INDEX(B:B,_xlfn.AGGREGATE(15,6,ROW($B$3:$B$500)/($C$3:$C$500&lt;&gt;"Командировочные расходы"),ROW(A17)))</f>
        <v>Ремонт двигателей</v>
      </c>
      <c r="H19" s="9" t="str">
        <f t="shared" si="18"/>
        <v>Подрядные работы</v>
      </c>
      <c r="I19" s="10">
        <f t="shared" si="1"/>
        <v>182200</v>
      </c>
      <c r="K19" s="9" t="str">
        <f t="shared" si="2"/>
        <v>Сигма</v>
      </c>
      <c r="L19" s="10">
        <f t="shared" si="3"/>
        <v>1100</v>
      </c>
    </row>
    <row r="20" spans="1:12" ht="22.5" x14ac:dyDescent="0.25">
      <c r="A20" s="1">
        <v>18</v>
      </c>
      <c r="B20" s="1" t="s">
        <v>17</v>
      </c>
      <c r="C20" s="1" t="s">
        <v>18</v>
      </c>
      <c r="D20" s="1" t="s">
        <v>13</v>
      </c>
      <c r="E20" s="1"/>
      <c r="G20" s="9" t="str">
        <f t="shared" ref="G20:H20" si="19">INDEX(B:B,_xlfn.AGGREGATE(15,6,ROW($B$3:$B$500)/($C$3:$C$500&lt;&gt;"Командировочные расходы"),ROW(A18)))</f>
        <v>Ремонт двигателей</v>
      </c>
      <c r="H20" s="9" t="str">
        <f t="shared" si="19"/>
        <v>Подрядные работы</v>
      </c>
      <c r="I20" s="10">
        <f t="shared" si="1"/>
        <v>0</v>
      </c>
      <c r="K20" s="9" t="str">
        <f t="shared" si="2"/>
        <v>Дельта</v>
      </c>
      <c r="L20" s="10">
        <f t="shared" si="3"/>
        <v>256000</v>
      </c>
    </row>
    <row r="21" spans="1:12" x14ac:dyDescent="0.25">
      <c r="A21" s="1">
        <v>19</v>
      </c>
      <c r="B21" s="1" t="s">
        <v>21</v>
      </c>
      <c r="C21" s="1" t="s">
        <v>22</v>
      </c>
      <c r="D21" s="1" t="s">
        <v>13</v>
      </c>
      <c r="E21" s="1">
        <v>14750</v>
      </c>
      <c r="G21" s="9" t="str">
        <f t="shared" ref="G21:H21" si="20">INDEX(B:B,_xlfn.AGGREGATE(15,6,ROW($B$3:$B$500)/($C$3:$C$500&lt;&gt;"Командировочные расходы"),ROW(A19)))</f>
        <v>Сигма</v>
      </c>
      <c r="H21" s="9" t="str">
        <f t="shared" si="20"/>
        <v>Подрядные работы</v>
      </c>
      <c r="I21" s="10">
        <f t="shared" si="1"/>
        <v>1200</v>
      </c>
      <c r="K21" s="9" t="str">
        <f t="shared" si="2"/>
        <v>Сотрудник 2</v>
      </c>
      <c r="L21" s="10">
        <f t="shared" si="3"/>
        <v>200</v>
      </c>
    </row>
    <row r="22" spans="1:12" x14ac:dyDescent="0.25">
      <c r="A22" s="1">
        <v>20</v>
      </c>
      <c r="B22" s="1" t="s">
        <v>23</v>
      </c>
      <c r="C22" s="1" t="s">
        <v>24</v>
      </c>
      <c r="D22" s="1" t="s">
        <v>13</v>
      </c>
      <c r="E22" s="1">
        <v>27400</v>
      </c>
      <c r="G22" s="9">
        <f t="shared" ref="G22:H22" si="21">INDEX(B:B,_xlfn.AGGREGATE(15,6,ROW($B$3:$B$500)/($C$3:$C$500&lt;&gt;"Командировочные расходы"),ROW(A20)))</f>
        <v>0</v>
      </c>
      <c r="H22" s="9">
        <f t="shared" si="21"/>
        <v>0</v>
      </c>
      <c r="I22" s="10">
        <f t="shared" si="1"/>
        <v>0</v>
      </c>
      <c r="K22" s="9" t="str">
        <f t="shared" si="2"/>
        <v>Ремонт двигателей</v>
      </c>
      <c r="L22" s="10">
        <f t="shared" si="3"/>
        <v>182200</v>
      </c>
    </row>
    <row r="23" spans="1:12" x14ac:dyDescent="0.25">
      <c r="A23" s="1">
        <v>21</v>
      </c>
      <c r="B23" s="1" t="s">
        <v>25</v>
      </c>
      <c r="C23" s="1" t="s">
        <v>24</v>
      </c>
      <c r="D23" s="1" t="s">
        <v>13</v>
      </c>
      <c r="E23" s="1">
        <v>1100</v>
      </c>
      <c r="G23" s="9">
        <f t="shared" ref="G23:H23" si="22">INDEX(B:B,_xlfn.AGGREGATE(15,6,ROW($B$3:$B$500)/($C$3:$C$500&lt;&gt;"Командировочные расходы"),ROW(A21)))</f>
        <v>0</v>
      </c>
      <c r="H23" s="9">
        <f t="shared" si="22"/>
        <v>0</v>
      </c>
      <c r="I23" s="10">
        <f t="shared" si="1"/>
        <v>0</v>
      </c>
      <c r="K23" s="9" t="str">
        <f t="shared" si="2"/>
        <v>Ремонт двигателей</v>
      </c>
      <c r="L23" s="10">
        <f t="shared" si="3"/>
        <v>0</v>
      </c>
    </row>
    <row r="24" spans="1:12" x14ac:dyDescent="0.25">
      <c r="A24" s="1">
        <v>22</v>
      </c>
      <c r="B24" s="1" t="s">
        <v>23</v>
      </c>
      <c r="C24" s="1" t="s">
        <v>11</v>
      </c>
      <c r="D24" s="1" t="s">
        <v>13</v>
      </c>
      <c r="E24" s="1">
        <v>256000</v>
      </c>
      <c r="G24" s="9">
        <f t="shared" ref="G24:H24" si="23">INDEX(B:B,_xlfn.AGGREGATE(15,6,ROW($B$3:$B$500)/($C$3:$C$500&lt;&gt;"Командировочные расходы"),ROW(A22)))</f>
        <v>0</v>
      </c>
      <c r="H24" s="9">
        <f t="shared" si="23"/>
        <v>0</v>
      </c>
      <c r="I24" s="10">
        <f t="shared" si="1"/>
        <v>0</v>
      </c>
      <c r="K24" s="9" t="str">
        <f t="shared" si="2"/>
        <v>Сигма</v>
      </c>
      <c r="L24" s="10">
        <f t="shared" si="3"/>
        <v>1200</v>
      </c>
    </row>
    <row r="25" spans="1:12" ht="22.5" x14ac:dyDescent="0.25">
      <c r="A25" s="1">
        <v>23</v>
      </c>
      <c r="B25" s="1" t="s">
        <v>10</v>
      </c>
      <c r="C25" s="1" t="s">
        <v>15</v>
      </c>
      <c r="D25" s="1" t="s">
        <v>13</v>
      </c>
      <c r="E25" s="1">
        <v>200</v>
      </c>
      <c r="G25" s="9">
        <f t="shared" ref="G25:H25" si="24">INDEX(B:B,_xlfn.AGGREGATE(15,6,ROW($B$3:$B$500)/($C$3:$C$500&lt;&gt;"Командировочные расходы"),ROW(A23)))</f>
        <v>0</v>
      </c>
      <c r="H25" s="9">
        <f t="shared" si="24"/>
        <v>0</v>
      </c>
      <c r="I25" s="10">
        <f t="shared" si="1"/>
        <v>0</v>
      </c>
      <c r="K25" s="9" t="e">
        <f t="shared" si="2"/>
        <v>#NUM!</v>
      </c>
      <c r="L25" s="10" t="e">
        <f t="shared" si="3"/>
        <v>#NUM!</v>
      </c>
    </row>
    <row r="26" spans="1:12" x14ac:dyDescent="0.25">
      <c r="A26" s="1">
        <v>24</v>
      </c>
      <c r="B26" s="1" t="s">
        <v>8</v>
      </c>
      <c r="C26" s="1" t="s">
        <v>24</v>
      </c>
      <c r="D26" s="1" t="s">
        <v>13</v>
      </c>
      <c r="E26" s="1">
        <v>182200</v>
      </c>
      <c r="G26" s="9">
        <f t="shared" ref="G26:H26" si="25">INDEX(B:B,_xlfn.AGGREGATE(15,6,ROW($B$3:$B$500)/($C$3:$C$500&lt;&gt;"Командировочные расходы"),ROW(A24)))</f>
        <v>0</v>
      </c>
      <c r="H26" s="9">
        <f t="shared" si="25"/>
        <v>0</v>
      </c>
      <c r="I26" s="10">
        <f t="shared" si="1"/>
        <v>0</v>
      </c>
      <c r="K26" s="9" t="e">
        <f t="shared" si="2"/>
        <v>#NUM!</v>
      </c>
      <c r="L26" s="10" t="e">
        <f t="shared" si="3"/>
        <v>#NUM!</v>
      </c>
    </row>
    <row r="27" spans="1:12" x14ac:dyDescent="0.25">
      <c r="A27" s="1">
        <v>25</v>
      </c>
      <c r="B27" s="1" t="s">
        <v>8</v>
      </c>
      <c r="C27" s="1" t="s">
        <v>24</v>
      </c>
      <c r="D27" s="1" t="s">
        <v>13</v>
      </c>
      <c r="E27" s="1">
        <v>0</v>
      </c>
      <c r="G27" s="9">
        <f t="shared" ref="G27:H27" si="26">INDEX(B:B,_xlfn.AGGREGATE(15,6,ROW($B$3:$B$500)/($C$3:$C$500&lt;&gt;"Командировочные расходы"),ROW(A25)))</f>
        <v>0</v>
      </c>
      <c r="H27" s="9">
        <f t="shared" si="26"/>
        <v>0</v>
      </c>
      <c r="I27" s="10">
        <f t="shared" si="1"/>
        <v>0</v>
      </c>
      <c r="K27" s="9" t="e">
        <f t="shared" si="2"/>
        <v>#NUM!</v>
      </c>
      <c r="L27" s="10" t="e">
        <f t="shared" si="3"/>
        <v>#NUM!</v>
      </c>
    </row>
    <row r="28" spans="1:12" x14ac:dyDescent="0.25">
      <c r="A28" s="1">
        <v>26</v>
      </c>
      <c r="B28" s="1" t="s">
        <v>25</v>
      </c>
      <c r="C28" s="1" t="s">
        <v>24</v>
      </c>
      <c r="D28" s="1" t="s">
        <v>13</v>
      </c>
      <c r="E28" s="1">
        <v>1200</v>
      </c>
      <c r="G28" s="9">
        <f t="shared" ref="G28:H28" si="27">INDEX(B:B,_xlfn.AGGREGATE(15,6,ROW($B$3:$B$500)/($C$3:$C$500&lt;&gt;"Командировочные расходы"),ROW(A26)))</f>
        <v>0</v>
      </c>
      <c r="H28" s="9">
        <f t="shared" si="27"/>
        <v>0</v>
      </c>
      <c r="I28" s="10">
        <f t="shared" si="1"/>
        <v>0</v>
      </c>
      <c r="K28" s="9" t="e">
        <f t="shared" si="2"/>
        <v>#NUM!</v>
      </c>
      <c r="L28" s="10" t="e">
        <f t="shared" si="3"/>
        <v>#NUM!</v>
      </c>
    </row>
  </sheetData>
  <mergeCells count="5">
    <mergeCell ref="C1:C2"/>
    <mergeCell ref="D1:D2"/>
    <mergeCell ref="E1:E2"/>
    <mergeCell ref="A1:A2"/>
    <mergeCell ref="B1:B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Сергеевич Саликов</dc:creator>
  <cp:lastModifiedBy>Eka Tugulashvili</cp:lastModifiedBy>
  <dcterms:created xsi:type="dcterms:W3CDTF">2022-12-15T18:35:00Z</dcterms:created>
  <dcterms:modified xsi:type="dcterms:W3CDTF">2022-12-15T20:07:15Z</dcterms:modified>
</cp:coreProperties>
</file>