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38640" windowHeight="15840"/>
  </bookViews>
  <sheets>
    <sheet name="Кейс1" sheetId="1" r:id="rId1"/>
  </sheets>
  <externalReferences>
    <externalReference r:id="rId2"/>
  </externalReferences>
  <definedNames>
    <definedName name="дней_в_месяце">'[1]СВОД по ресторану'!$AI$1</definedName>
    <definedName name="мел">#REF!</definedName>
    <definedName name="месяц">#REF!</definedName>
    <definedName name="премия">'[1]СВОД по ресторану'!$A$18</definedName>
    <definedName name="список">#REF!</definedName>
    <definedName name="тест">#REF!</definedName>
  </definedNames>
  <calcPr calcId="162913"/>
  <pivotCaches>
    <pivotCache cacheId="3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Q11" i="1"/>
  <c r="P11" i="1"/>
  <c r="O11" i="1"/>
  <c r="N11" i="1"/>
  <c r="M11" i="1"/>
  <c r="L11" i="1"/>
  <c r="K11" i="1"/>
  <c r="G17" i="1" l="1"/>
  <c r="G8" i="1"/>
  <c r="G9" i="1"/>
  <c r="G10" i="1"/>
  <c r="G11" i="1"/>
  <c r="G12" i="1"/>
  <c r="G13" i="1"/>
  <c r="G14" i="1"/>
  <c r="G15" i="1"/>
  <c r="G16" i="1"/>
  <c r="G5" i="1"/>
  <c r="G6" i="1"/>
  <c r="G7" i="1"/>
  <c r="G3" i="1"/>
</calcChain>
</file>

<file path=xl/sharedStrings.xml><?xml version="1.0" encoding="utf-8"?>
<sst xmlns="http://schemas.openxmlformats.org/spreadsheetml/2006/main" count="64" uniqueCount="25">
  <si>
    <t>№</t>
  </si>
  <si>
    <t>ФИО</t>
  </si>
  <si>
    <t>Должность</t>
  </si>
  <si>
    <t>Повар пицца</t>
  </si>
  <si>
    <t>Приход</t>
  </si>
  <si>
    <t>Уход</t>
  </si>
  <si>
    <t>Дата</t>
  </si>
  <si>
    <t>Повар шаурма</t>
  </si>
  <si>
    <t>Требования:</t>
  </si>
  <si>
    <t>Итого часов</t>
  </si>
  <si>
    <t>Общий итог</t>
  </si>
  <si>
    <t>Сумма по полю Итого часов</t>
  </si>
  <si>
    <t>Иванов Иван Иванович</t>
  </si>
  <si>
    <t>Сергеев Сергей Сергеевич</t>
  </si>
  <si>
    <t>Иванова Мария Ивановна</t>
  </si>
  <si>
    <t>Кассир</t>
  </si>
  <si>
    <t>Человеку положено 1 единица питания за 12 часов работы, то есть  для:
1)Иванов Иван Иванович в ночную смену с 01.12-02.12 положено 1 комбо
2)Иванов Иван Иванович в ночную смену с разной должностью с 04.12-05.12 положено 1 комбо
3)Иванова Мария Ивановна в ночную смену с 02.12-03.12 положено 1 комбо
4)Сергеев Сергей Сергеевич в ночную смену с 06.12-07.12 положено 1 комбо</t>
  </si>
  <si>
    <t>Итого комбо</t>
  </si>
  <si>
    <t>Должно быть комбо</t>
  </si>
  <si>
    <t>Условие:</t>
  </si>
  <si>
    <t>Кейс  (таблица исходных данных)</t>
  </si>
  <si>
    <t xml:space="preserve">1) сотрудники и даты никак не сортируются в исходных данных
</t>
  </si>
  <si>
    <r>
      <rPr>
        <b/>
        <sz val="11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scheme val="minor"/>
      </rPr>
      <t xml:space="preserve"> исправил на </t>
    </r>
    <r>
      <rPr>
        <b/>
        <sz val="11"/>
        <color theme="1"/>
        <rFont val="Calibri"/>
        <family val="2"/>
        <charset val="204"/>
        <scheme val="minor"/>
      </rPr>
      <t>14</t>
    </r>
  </si>
  <si>
    <r>
      <rPr>
        <b/>
        <sz val="11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scheme val="minor"/>
      </rPr>
      <t xml:space="preserve"> исправил на </t>
    </r>
    <r>
      <rPr>
        <b/>
        <sz val="11"/>
        <color theme="1"/>
        <rFont val="Calibri"/>
        <family val="2"/>
        <charset val="204"/>
        <scheme val="minor"/>
      </rPr>
      <t>12</t>
    </r>
  </si>
  <si>
    <r>
      <rPr>
        <b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scheme val="minor"/>
      </rPr>
      <t xml:space="preserve"> исправил на </t>
    </r>
    <r>
      <rPr>
        <b/>
        <sz val="11"/>
        <color theme="1"/>
        <rFont val="Calibri"/>
        <family val="2"/>
        <charset val="204"/>
        <scheme val="minor"/>
      </rPr>
      <t>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</si>
</sst>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20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1" fontId="0" fillId="0" borderId="0" xfId="0" applyNumberFormat="1"/>
    <xf numFmtId="0" fontId="0" fillId="0" borderId="0" xfId="0" pivotButton="1"/>
    <xf numFmtId="14" fontId="0" fillId="0" borderId="0" xfId="0" applyNumberFormat="1"/>
    <xf numFmtId="0" fontId="0" fillId="0" borderId="0" xfId="0" applyNumberFormat="1"/>
    <xf numFmtId="20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2" borderId="0" xfId="0" applyNumberFormat="1" applyFill="1"/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/>
    <xf numFmtId="20" fontId="0" fillId="2" borderId="0" xfId="0" applyNumberFormat="1" applyFill="1"/>
    <xf numFmtId="1" fontId="0" fillId="2" borderId="0" xfId="0" applyNumberFormat="1" applyFill="1"/>
    <xf numFmtId="14" fontId="0" fillId="2" borderId="0" xfId="0" applyNumberFormat="1" applyFill="1" applyAlignment="1">
      <alignment vertical="center"/>
    </xf>
    <xf numFmtId="20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NumberFormat="1" applyFill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0" fontId="0" fillId="3" borderId="0" xfId="0" applyNumberFormat="1" applyFill="1" applyAlignment="1">
      <alignment vertical="center"/>
    </xf>
    <xf numFmtId="20" fontId="0" fillId="3" borderId="0" xfId="0" applyNumberFormat="1" applyFill="1"/>
    <xf numFmtId="0" fontId="1" fillId="0" borderId="0" xfId="0" applyFont="1"/>
  </cellXfs>
  <cellStyles count="4">
    <cellStyle name="Обычный" xfId="0" builtinId="0"/>
    <cellStyle name="Обычный 2" xfId="1"/>
    <cellStyle name="Обычный 2 3" xfId="3"/>
    <cellStyle name="Обычный 3" xfId="2"/>
  </cellStyles>
  <dxfs count="4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!&#1057;&#1087;&#1077;&#1094;&#1080;&#1072;&#1083;&#1100;&#1085;&#1099;&#1077;%20&#1087;&#1072;&#1087;&#1082;&#1080;\!&#1050;&#1088;&#1091;&#1087;&#1089;&#1082;&#1086;&#1081;91\&#1063;&#1072;&#1089;&#1099;%20&#1087;&#1077;&#1088;&#1089;&#1086;&#1085;&#1072;&#1083;&#1072;\&#1063;&#1072;&#1089;&#1099;%20&#1080;%20&#1083;&#1077;&#1081;&#1073;&#1086;&#1088;&#1082;&#1086;&#1089;&#1090;%20&#1050;&#1088;&#1091;&#1087;&#1089;&#1082;&#1086;&#1081;.&#1085;&#1086;&#1103;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ЗП_ноя"/>
      <sheetName val="Доставка персонала"/>
      <sheetName val="22"/>
      <sheetName val="ЗП"/>
      <sheetName val="Технический часы"/>
      <sheetName val="Технический лейбор"/>
      <sheetName val="Пицца"/>
      <sheetName val="Шаурма"/>
      <sheetName val="Япония"/>
      <sheetName val="Касса"/>
      <sheetName val="менеджеры"/>
      <sheetName val="Стажеры"/>
      <sheetName val="СВОД"/>
      <sheetName val="СВОД по ресторану"/>
      <sheetName val="KPI"/>
      <sheetName val="список сотрудников"/>
      <sheetName val="График работы (готовый)"/>
      <sheetName val="График работы (изменяемый)"/>
      <sheetName val="ЗП_сотр"/>
      <sheetName val="Поключение 1с"/>
      <sheetName val="Примеч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I1">
            <v>30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stam Kaldybaev" refreshedDate="45015.60068333333" createdVersion="7" refreshedVersion="6" minRefreshableVersion="3" recordCount="15">
  <cacheSource type="worksheet">
    <worksheetSource ref="A2:G17" sheet="Кейс1"/>
  </cacheSource>
  <cacheFields count="7">
    <cacheField name="№" numFmtId="0">
      <sharedItems containsSemiMixedTypes="0" containsString="0" containsNumber="1" containsInteger="1" minValue="1" maxValue="15"/>
    </cacheField>
    <cacheField name="Дата" numFmtId="14">
      <sharedItems containsSemiMixedTypes="0" containsNonDate="0" containsDate="1" containsString="0" minDate="2022-12-01T00:00:00" maxDate="2022-12-08T00:00:00" count="7">
        <d v="2022-12-01T00:00:00"/>
        <d v="2022-12-02T00:00:00"/>
        <d v="2022-12-03T00:00:00"/>
        <d v="2022-12-04T00:00:00"/>
        <d v="2022-12-05T00:00:00"/>
        <d v="2022-12-06T00:00:00"/>
        <d v="2022-12-07T00:00:00"/>
      </sharedItems>
    </cacheField>
    <cacheField name="ФИО" numFmtId="0">
      <sharedItems count="3">
        <s v="Иванов Иван Иванович"/>
        <s v="Сергеев Сергей Сергеевич"/>
        <s v="Иванова Мария Ивановна"/>
      </sharedItems>
    </cacheField>
    <cacheField name="Должность" numFmtId="0">
      <sharedItems count="3">
        <s v="Повар пицца"/>
        <s v="Повар шаурма"/>
        <s v="Кассир"/>
      </sharedItems>
    </cacheField>
    <cacheField name="Приход" numFmtId="20">
      <sharedItems containsSemiMixedTypes="0" containsNonDate="0" containsDate="1" containsString="0" minDate="1899-12-30T00:00:00" maxDate="1899-12-30T22:00:00"/>
    </cacheField>
    <cacheField name="Уход" numFmtId="20">
      <sharedItems containsSemiMixedTypes="0" containsNonDate="0" containsDate="1" containsString="0" minDate="1899-12-30T00:00:00" maxDate="1899-12-31T00:00:00"/>
    </cacheField>
    <cacheField name="Итого часов" numFmtId="1">
      <sharedItems containsSemiMixedTypes="0" containsString="0" containsNumber="1" containsInteger="1" minValue="2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n v="1"/>
    <x v="0"/>
    <x v="0"/>
    <x v="0"/>
    <d v="1899-12-30T20:00:00"/>
    <d v="1899-12-30T00:00:00"/>
    <n v="4"/>
  </r>
  <r>
    <n v="2"/>
    <x v="1"/>
    <x v="0"/>
    <x v="0"/>
    <d v="1899-12-30T00:00:00"/>
    <d v="1899-12-30T12:00:00"/>
    <n v="12"/>
  </r>
  <r>
    <n v="3"/>
    <x v="2"/>
    <x v="0"/>
    <x v="0"/>
    <d v="1899-12-30T10:00:00"/>
    <d v="1899-12-30T22:00:00"/>
    <n v="12"/>
  </r>
  <r>
    <n v="4"/>
    <x v="3"/>
    <x v="0"/>
    <x v="1"/>
    <d v="1899-12-30T20:00:00"/>
    <d v="1899-12-30T00:00:00"/>
    <n v="4"/>
  </r>
  <r>
    <n v="5"/>
    <x v="4"/>
    <x v="0"/>
    <x v="0"/>
    <d v="1899-12-30T00:00:00"/>
    <d v="1899-12-30T12:00:00"/>
    <n v="12"/>
  </r>
  <r>
    <n v="6"/>
    <x v="0"/>
    <x v="1"/>
    <x v="0"/>
    <d v="1899-12-30T22:00:00"/>
    <d v="1899-12-30T00:00:00"/>
    <n v="2"/>
  </r>
  <r>
    <n v="7"/>
    <x v="1"/>
    <x v="1"/>
    <x v="0"/>
    <d v="1899-12-30T00:00:00"/>
    <d v="1899-12-30T09:00:00"/>
    <n v="9"/>
  </r>
  <r>
    <n v="8"/>
    <x v="3"/>
    <x v="1"/>
    <x v="0"/>
    <d v="1899-12-30T10:00:00"/>
    <d v="1899-12-30T00:00:00"/>
    <n v="14"/>
  </r>
  <r>
    <n v="9"/>
    <x v="4"/>
    <x v="1"/>
    <x v="1"/>
    <d v="1899-12-30T08:00:00"/>
    <d v="1899-12-30T22:00:00"/>
    <n v="14"/>
  </r>
  <r>
    <n v="10"/>
    <x v="0"/>
    <x v="2"/>
    <x v="2"/>
    <d v="1899-12-30T10:00:00"/>
    <d v="1899-12-30T22:00:00"/>
    <n v="12"/>
  </r>
  <r>
    <n v="11"/>
    <x v="1"/>
    <x v="2"/>
    <x v="2"/>
    <d v="1899-12-30T20:00:00"/>
    <d v="1899-12-30T00:00:00"/>
    <n v="4"/>
  </r>
  <r>
    <n v="12"/>
    <x v="2"/>
    <x v="2"/>
    <x v="2"/>
    <d v="1899-12-30T00:00:00"/>
    <d v="1899-12-30T14:00:00"/>
    <n v="14"/>
  </r>
  <r>
    <n v="13"/>
    <x v="4"/>
    <x v="2"/>
    <x v="2"/>
    <d v="1899-12-30T10:00:00"/>
    <d v="1899-12-30T22:00:00"/>
    <n v="12"/>
  </r>
  <r>
    <n v="14"/>
    <x v="5"/>
    <x v="1"/>
    <x v="1"/>
    <d v="1899-12-30T22:00:00"/>
    <d v="1899-12-30T00:00:00"/>
    <n v="2"/>
  </r>
  <r>
    <n v="15"/>
    <x v="6"/>
    <x v="1"/>
    <x v="1"/>
    <d v="1899-12-30T00:00:00"/>
    <d v="1899-12-30T12:00:00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0" applyNumberFormats="0" applyBorderFormats="0" applyFontFormats="0" applyPatternFormats="0" applyAlignmentFormats="0" applyWidthHeightFormats="1" dataCaption="Значения" updatedVersion="6" minRefreshableVersion="3" showDrill="0" itemPrintTitles="1" createdVersion="7" indent="0" compact="0" compactData="0" gridDropZones="1" multipleFieldFilters="0">
  <location ref="I2:R9" firstHeaderRow="1" firstDataRow="2" firstDataCol="2"/>
  <pivotFields count="7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numFmtId="14" outline="0" showAll="0">
      <items count="8"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3"/>
  </rowFields>
  <rowItems count="6">
    <i>
      <x/>
      <x/>
    </i>
    <i r="1">
      <x v="1"/>
    </i>
    <i>
      <x v="1"/>
      <x/>
    </i>
    <i r="1">
      <x v="1"/>
    </i>
    <i>
      <x v="2"/>
      <x v="2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Сумма по полю Итого часов" fld="6" baseField="0" baseItem="0"/>
  </dataFields>
  <formats count="6">
    <format dxfId="41">
      <pivotArea collapsedLevelsAreSubtotals="1" fieldPosition="0">
        <references count="3">
          <reference field="1" count="2" selected="0">
            <x v="0"/>
            <x v="1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40">
      <pivotArea collapsedLevelsAreSubtotals="1" fieldPosition="0">
        <references count="3">
          <reference field="1" count="2" selected="0">
            <x v="1"/>
            <x v="2"/>
          </reference>
          <reference field="2" count="1" selected="0">
            <x v="2"/>
          </reference>
          <reference field="3" count="1">
            <x v="2"/>
          </reference>
        </references>
      </pivotArea>
    </format>
    <format dxfId="39">
      <pivotArea collapsedLevelsAreSubtotals="1" fieldPosition="0">
        <references count="3">
          <reference field="1" count="2" selected="0">
            <x v="0"/>
            <x v="1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38">
      <pivotArea collapsedLevelsAreSubtotals="1" fieldPosition="0">
        <references count="3">
          <reference field="1" count="2" selected="0">
            <x v="3"/>
            <x v="4"/>
          </reference>
          <reference field="2" count="1" selected="0">
            <x v="0"/>
          </reference>
          <reference field="3" count="2">
            <x v="0"/>
            <x v="1"/>
          </reference>
        </references>
      </pivotArea>
    </format>
    <format dxfId="37">
      <pivotArea collapsedLevelsAreSubtotals="1" fieldPosition="0">
        <references count="3">
          <reference field="1" count="2" selected="0">
            <x v="5"/>
            <x v="6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36">
      <pivotArea collapsedLevelsAreSubtotals="1" fieldPosition="0">
        <references count="3">
          <reference field="1" count="2" selected="0">
            <x v="5"/>
            <x v="6"/>
          </reference>
          <reference field="2" count="1" selected="0">
            <x v="0"/>
          </reference>
          <reference field="3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I21" sqref="I20:I21"/>
    </sheetView>
  </sheetViews>
  <sheetFormatPr defaultRowHeight="15" x14ac:dyDescent="0.25"/>
  <cols>
    <col min="1" max="1" width="9.140625" style="1"/>
    <col min="2" max="2" width="10.140625" style="1" bestFit="1" customWidth="1"/>
    <col min="3" max="3" width="25.85546875" bestFit="1" customWidth="1"/>
    <col min="4" max="4" width="14.28515625" bestFit="1" customWidth="1"/>
    <col min="7" max="7" width="11.7109375" bestFit="1" customWidth="1"/>
    <col min="8" max="8" width="17.28515625" bestFit="1" customWidth="1"/>
    <col min="9" max="9" width="27.140625" bestFit="1" customWidth="1"/>
    <col min="10" max="10" width="14.28515625" bestFit="1" customWidth="1"/>
    <col min="11" max="17" width="12.140625" customWidth="1"/>
  </cols>
  <sheetData>
    <row r="1" spans="1:18" x14ac:dyDescent="0.25">
      <c r="A1" s="24" t="s">
        <v>20</v>
      </c>
      <c r="B1" s="24"/>
      <c r="C1" s="24"/>
      <c r="D1" s="24"/>
      <c r="E1" s="24"/>
      <c r="F1" s="24"/>
    </row>
    <row r="2" spans="1:18" x14ac:dyDescent="0.25">
      <c r="A2" s="1" t="s">
        <v>0</v>
      </c>
      <c r="B2" s="1" t="s">
        <v>6</v>
      </c>
      <c r="C2" t="s">
        <v>1</v>
      </c>
      <c r="D2" t="s">
        <v>2</v>
      </c>
      <c r="E2" t="s">
        <v>4</v>
      </c>
      <c r="F2" t="s">
        <v>5</v>
      </c>
      <c r="G2" t="s">
        <v>9</v>
      </c>
      <c r="I2" s="8" t="s">
        <v>11</v>
      </c>
      <c r="K2" s="8" t="s">
        <v>6</v>
      </c>
    </row>
    <row r="3" spans="1:18" x14ac:dyDescent="0.25">
      <c r="A3" s="14">
        <v>1</v>
      </c>
      <c r="B3" s="15">
        <v>44896</v>
      </c>
      <c r="C3" s="16" t="s">
        <v>12</v>
      </c>
      <c r="D3" s="16" t="s">
        <v>3</v>
      </c>
      <c r="E3" s="17">
        <v>0.83333333333333337</v>
      </c>
      <c r="F3" s="17">
        <v>0</v>
      </c>
      <c r="G3" s="18">
        <f t="shared" ref="G3:G16" si="0">IF((F3*24)=0,24,(F3*24))-(E3*24)</f>
        <v>4</v>
      </c>
      <c r="I3" s="8" t="s">
        <v>1</v>
      </c>
      <c r="J3" s="8" t="s">
        <v>2</v>
      </c>
      <c r="K3" s="9">
        <v>44896</v>
      </c>
      <c r="L3" s="9">
        <v>44897</v>
      </c>
      <c r="M3" s="9">
        <v>44898</v>
      </c>
      <c r="N3" s="9">
        <v>44899</v>
      </c>
      <c r="O3" s="9">
        <v>44900</v>
      </c>
      <c r="P3" s="9">
        <v>44901</v>
      </c>
      <c r="Q3" s="9">
        <v>44902</v>
      </c>
      <c r="R3" s="9" t="s">
        <v>10</v>
      </c>
    </row>
    <row r="4" spans="1:18" x14ac:dyDescent="0.25">
      <c r="A4" s="14">
        <v>2</v>
      </c>
      <c r="B4" s="15">
        <v>44897</v>
      </c>
      <c r="C4" s="16" t="s">
        <v>12</v>
      </c>
      <c r="D4" s="16" t="s">
        <v>3</v>
      </c>
      <c r="E4" s="17">
        <v>0</v>
      </c>
      <c r="F4" s="28">
        <v>0.5</v>
      </c>
      <c r="G4" s="18">
        <f t="shared" si="0"/>
        <v>12</v>
      </c>
      <c r="H4" s="29" t="s">
        <v>23</v>
      </c>
      <c r="I4" t="s">
        <v>12</v>
      </c>
      <c r="J4" t="s">
        <v>3</v>
      </c>
      <c r="K4" s="13">
        <v>4</v>
      </c>
      <c r="L4" s="13">
        <v>12</v>
      </c>
      <c r="M4" s="10">
        <v>12</v>
      </c>
      <c r="N4" s="13"/>
      <c r="O4" s="13">
        <v>12</v>
      </c>
      <c r="P4" s="10"/>
      <c r="Q4" s="10"/>
      <c r="R4" s="10">
        <v>40</v>
      </c>
    </row>
    <row r="5" spans="1:18" x14ac:dyDescent="0.25">
      <c r="A5" s="1">
        <v>3</v>
      </c>
      <c r="B5" s="3">
        <v>44898</v>
      </c>
      <c r="C5" t="s">
        <v>12</v>
      </c>
      <c r="D5" t="s">
        <v>3</v>
      </c>
      <c r="E5" s="2">
        <v>0.41666666666666669</v>
      </c>
      <c r="F5" s="2">
        <v>0.91666666666666663</v>
      </c>
      <c r="G5" s="7">
        <f t="shared" si="0"/>
        <v>12</v>
      </c>
      <c r="I5" t="s">
        <v>12</v>
      </c>
      <c r="J5" t="s">
        <v>7</v>
      </c>
      <c r="K5" s="10"/>
      <c r="L5" s="10"/>
      <c r="M5" s="10"/>
      <c r="N5" s="13">
        <v>4</v>
      </c>
      <c r="O5" s="13"/>
      <c r="P5" s="22"/>
      <c r="Q5" s="22"/>
      <c r="R5" s="10">
        <v>4</v>
      </c>
    </row>
    <row r="6" spans="1:18" x14ac:dyDescent="0.25">
      <c r="A6" s="14">
        <v>4</v>
      </c>
      <c r="B6" s="15">
        <v>44899</v>
      </c>
      <c r="C6" s="16" t="s">
        <v>12</v>
      </c>
      <c r="D6" s="16" t="s">
        <v>7</v>
      </c>
      <c r="E6" s="17">
        <v>0.83333333333333337</v>
      </c>
      <c r="F6" s="17">
        <v>0</v>
      </c>
      <c r="G6" s="18">
        <f t="shared" si="0"/>
        <v>4</v>
      </c>
      <c r="I6" t="s">
        <v>13</v>
      </c>
      <c r="J6" t="s">
        <v>3</v>
      </c>
      <c r="K6" s="13">
        <v>2</v>
      </c>
      <c r="L6" s="13">
        <v>9</v>
      </c>
      <c r="M6" s="10"/>
      <c r="N6" s="10">
        <v>14</v>
      </c>
      <c r="O6" s="10"/>
      <c r="P6" s="10"/>
      <c r="Q6" s="10"/>
      <c r="R6" s="10">
        <v>25</v>
      </c>
    </row>
    <row r="7" spans="1:18" ht="15" customHeight="1" x14ac:dyDescent="0.25">
      <c r="A7" s="14">
        <v>5</v>
      </c>
      <c r="B7" s="15">
        <v>44900</v>
      </c>
      <c r="C7" s="16" t="s">
        <v>12</v>
      </c>
      <c r="D7" s="16" t="s">
        <v>3</v>
      </c>
      <c r="E7" s="17">
        <v>0</v>
      </c>
      <c r="F7" s="28">
        <v>0.5</v>
      </c>
      <c r="G7" s="18">
        <f t="shared" si="0"/>
        <v>12</v>
      </c>
      <c r="H7" s="29" t="s">
        <v>23</v>
      </c>
      <c r="I7" t="s">
        <v>13</v>
      </c>
      <c r="J7" t="s">
        <v>7</v>
      </c>
      <c r="K7" s="10"/>
      <c r="L7" s="10"/>
      <c r="M7" s="10"/>
      <c r="N7" s="10"/>
      <c r="O7" s="10">
        <v>14</v>
      </c>
      <c r="P7" s="13">
        <v>2</v>
      </c>
      <c r="Q7" s="13">
        <v>12</v>
      </c>
      <c r="R7" s="10">
        <v>28</v>
      </c>
    </row>
    <row r="8" spans="1:18" x14ac:dyDescent="0.25">
      <c r="A8" s="1">
        <v>6</v>
      </c>
      <c r="B8" s="3">
        <v>44896</v>
      </c>
      <c r="C8" s="5" t="s">
        <v>13</v>
      </c>
      <c r="D8" t="s">
        <v>3</v>
      </c>
      <c r="E8" s="11">
        <v>0.91666666666666663</v>
      </c>
      <c r="F8" s="11">
        <v>0</v>
      </c>
      <c r="G8" s="7">
        <f t="shared" si="0"/>
        <v>2</v>
      </c>
      <c r="I8" t="s">
        <v>14</v>
      </c>
      <c r="J8" t="s">
        <v>15</v>
      </c>
      <c r="K8" s="10">
        <v>12</v>
      </c>
      <c r="L8" s="13">
        <v>4</v>
      </c>
      <c r="M8" s="13">
        <v>14</v>
      </c>
      <c r="N8" s="10"/>
      <c r="O8" s="10">
        <v>12</v>
      </c>
      <c r="P8" s="10"/>
      <c r="Q8" s="10"/>
      <c r="R8" s="10">
        <v>42</v>
      </c>
    </row>
    <row r="9" spans="1:18" ht="14.25" customHeight="1" x14ac:dyDescent="0.25">
      <c r="A9" s="1">
        <v>7</v>
      </c>
      <c r="B9" s="3">
        <v>44897</v>
      </c>
      <c r="C9" s="5" t="s">
        <v>13</v>
      </c>
      <c r="D9" t="s">
        <v>3</v>
      </c>
      <c r="E9" s="11">
        <v>0</v>
      </c>
      <c r="F9" s="11">
        <v>0.375</v>
      </c>
      <c r="G9" s="7">
        <f t="shared" si="0"/>
        <v>9</v>
      </c>
      <c r="I9" t="s">
        <v>10</v>
      </c>
      <c r="K9" s="10">
        <v>18</v>
      </c>
      <c r="L9" s="10">
        <v>25</v>
      </c>
      <c r="M9" s="10">
        <v>26</v>
      </c>
      <c r="N9" s="10">
        <v>18</v>
      </c>
      <c r="O9" s="10">
        <v>38</v>
      </c>
      <c r="P9" s="10">
        <v>2</v>
      </c>
      <c r="Q9" s="10">
        <v>12</v>
      </c>
      <c r="R9" s="10">
        <v>139</v>
      </c>
    </row>
    <row r="10" spans="1:18" x14ac:dyDescent="0.25">
      <c r="A10" s="1">
        <v>8</v>
      </c>
      <c r="B10" s="3">
        <v>44899</v>
      </c>
      <c r="C10" s="5" t="s">
        <v>13</v>
      </c>
      <c r="D10" t="s">
        <v>3</v>
      </c>
      <c r="E10" s="11">
        <v>0.41666666666666669</v>
      </c>
      <c r="F10" s="11">
        <v>0</v>
      </c>
      <c r="G10" s="7">
        <f t="shared" si="0"/>
        <v>14</v>
      </c>
    </row>
    <row r="11" spans="1:18" x14ac:dyDescent="0.25">
      <c r="A11" s="1">
        <v>9</v>
      </c>
      <c r="B11" s="12">
        <v>44900</v>
      </c>
      <c r="C11" s="5" t="s">
        <v>13</v>
      </c>
      <c r="D11" t="s">
        <v>7</v>
      </c>
      <c r="E11" s="11">
        <v>0.33333333333333331</v>
      </c>
      <c r="F11" s="11">
        <v>0.91666666666666663</v>
      </c>
      <c r="G11" s="7">
        <f t="shared" si="0"/>
        <v>14</v>
      </c>
      <c r="I11" s="23" t="s">
        <v>17</v>
      </c>
      <c r="J11" s="23"/>
      <c r="K11" s="4">
        <f>COUNTIF(K4:K8,"&gt;=12")</f>
        <v>1</v>
      </c>
      <c r="L11" s="4">
        <f t="shared" ref="L11:Q11" si="1">COUNTIF(L4:L8,"&gt;=12")</f>
        <v>1</v>
      </c>
      <c r="M11" s="4">
        <f>COUNTIF(M4:M8,"&gt;=12")</f>
        <v>2</v>
      </c>
      <c r="N11" s="4">
        <f>COUNTIF(N4:N8,"&gt;=12")</f>
        <v>1</v>
      </c>
      <c r="O11" s="4">
        <f>COUNTIF(O4:O8,"&gt;=12")</f>
        <v>3</v>
      </c>
      <c r="P11" s="4">
        <f>COUNTIF(P4:P8,"&gt;=12")</f>
        <v>0</v>
      </c>
      <c r="Q11" s="4">
        <f>COUNTIF(Q4:Q8,"&gt;=12")</f>
        <v>1</v>
      </c>
    </row>
    <row r="12" spans="1:18" x14ac:dyDescent="0.25">
      <c r="A12" s="1">
        <v>10</v>
      </c>
      <c r="B12" s="3">
        <v>44896</v>
      </c>
      <c r="C12" s="5" t="s">
        <v>14</v>
      </c>
      <c r="D12" s="5" t="s">
        <v>15</v>
      </c>
      <c r="E12" s="11">
        <v>0.41666666666666669</v>
      </c>
      <c r="F12" s="11">
        <v>0.91666666666666663</v>
      </c>
      <c r="G12" s="7">
        <f t="shared" si="0"/>
        <v>12</v>
      </c>
      <c r="I12" s="23" t="s">
        <v>18</v>
      </c>
      <c r="J12" s="23"/>
      <c r="K12" s="4">
        <v>1</v>
      </c>
      <c r="L12" s="4">
        <v>1</v>
      </c>
      <c r="M12" s="4">
        <v>2</v>
      </c>
      <c r="N12" s="4">
        <v>1</v>
      </c>
      <c r="O12" s="4">
        <v>3</v>
      </c>
      <c r="P12" s="4">
        <v>0</v>
      </c>
      <c r="Q12" s="4">
        <v>1</v>
      </c>
    </row>
    <row r="13" spans="1:18" x14ac:dyDescent="0.25">
      <c r="A13" s="14">
        <v>11</v>
      </c>
      <c r="B13" s="15">
        <v>44897</v>
      </c>
      <c r="C13" s="21" t="s">
        <v>14</v>
      </c>
      <c r="D13" s="21" t="s">
        <v>15</v>
      </c>
      <c r="E13" s="20">
        <v>0.83333333333333337</v>
      </c>
      <c r="F13" s="20">
        <v>0</v>
      </c>
      <c r="G13" s="18">
        <f t="shared" si="0"/>
        <v>4</v>
      </c>
    </row>
    <row r="14" spans="1:18" x14ac:dyDescent="0.25">
      <c r="A14" s="14">
        <v>12</v>
      </c>
      <c r="B14" s="15">
        <v>44898</v>
      </c>
      <c r="C14" s="21" t="s">
        <v>14</v>
      </c>
      <c r="D14" s="21" t="s">
        <v>15</v>
      </c>
      <c r="E14" s="20">
        <v>0</v>
      </c>
      <c r="F14" s="27">
        <v>0.58333333333333337</v>
      </c>
      <c r="G14" s="18">
        <f t="shared" si="0"/>
        <v>14</v>
      </c>
      <c r="H14" s="29" t="s">
        <v>22</v>
      </c>
    </row>
    <row r="15" spans="1:18" x14ac:dyDescent="0.25">
      <c r="A15" s="1">
        <v>13</v>
      </c>
      <c r="B15" s="3">
        <v>44900</v>
      </c>
      <c r="C15" s="5" t="s">
        <v>14</v>
      </c>
      <c r="D15" s="5" t="s">
        <v>15</v>
      </c>
      <c r="E15" s="11">
        <v>0.41666666666666669</v>
      </c>
      <c r="F15" s="11">
        <v>0.91666666666666663</v>
      </c>
      <c r="G15" s="7">
        <f t="shared" si="0"/>
        <v>12</v>
      </c>
    </row>
    <row r="16" spans="1:18" x14ac:dyDescent="0.25">
      <c r="A16" s="14">
        <v>14</v>
      </c>
      <c r="B16" s="19">
        <v>44901</v>
      </c>
      <c r="C16" s="21" t="s">
        <v>13</v>
      </c>
      <c r="D16" s="16" t="s">
        <v>7</v>
      </c>
      <c r="E16" s="20">
        <v>0.91666666666666663</v>
      </c>
      <c r="F16" s="20">
        <v>0</v>
      </c>
      <c r="G16" s="18">
        <f t="shared" si="0"/>
        <v>2</v>
      </c>
    </row>
    <row r="17" spans="1:8" x14ac:dyDescent="0.25">
      <c r="A17" s="14">
        <v>15</v>
      </c>
      <c r="B17" s="19">
        <v>44902</v>
      </c>
      <c r="C17" s="21" t="s">
        <v>13</v>
      </c>
      <c r="D17" s="16" t="s">
        <v>7</v>
      </c>
      <c r="E17" s="20">
        <v>0</v>
      </c>
      <c r="F17" s="28">
        <v>0.5</v>
      </c>
      <c r="G17" s="18">
        <f t="shared" ref="G17" si="2">IF((F17*24)=0,24,(F17*24))-(E17*24)</f>
        <v>12</v>
      </c>
      <c r="H17" s="29" t="s">
        <v>24</v>
      </c>
    </row>
    <row r="19" spans="1:8" x14ac:dyDescent="0.25">
      <c r="A19" s="5"/>
      <c r="B19" s="5"/>
      <c r="C19" s="5"/>
      <c r="D19" s="5"/>
      <c r="E19" s="5"/>
      <c r="F19" s="5"/>
    </row>
    <row r="20" spans="1:8" x14ac:dyDescent="0.25">
      <c r="A20" t="s">
        <v>8</v>
      </c>
      <c r="B20"/>
    </row>
    <row r="21" spans="1:8" ht="15" customHeight="1" x14ac:dyDescent="0.25">
      <c r="A21" s="25" t="s">
        <v>16</v>
      </c>
      <c r="B21" s="25"/>
      <c r="C21" s="25"/>
      <c r="D21" s="25"/>
      <c r="E21" s="25"/>
      <c r="F21" s="25"/>
      <c r="G21" s="25"/>
      <c r="H21" s="6"/>
    </row>
    <row r="22" spans="1:8" x14ac:dyDescent="0.25">
      <c r="A22" s="25"/>
      <c r="B22" s="25"/>
      <c r="C22" s="25"/>
      <c r="D22" s="25"/>
      <c r="E22" s="25"/>
      <c r="F22" s="25"/>
      <c r="G22" s="25"/>
      <c r="H22" s="6"/>
    </row>
    <row r="23" spans="1:8" x14ac:dyDescent="0.25">
      <c r="A23" s="25"/>
      <c r="B23" s="25"/>
      <c r="C23" s="25"/>
      <c r="D23" s="25"/>
      <c r="E23" s="25"/>
      <c r="F23" s="25"/>
      <c r="G23" s="25"/>
      <c r="H23" s="6"/>
    </row>
    <row r="24" spans="1:8" x14ac:dyDescent="0.25">
      <c r="A24" s="25"/>
      <c r="B24" s="25"/>
      <c r="C24" s="25"/>
      <c r="D24" s="25"/>
      <c r="E24" s="25"/>
      <c r="F24" s="25"/>
      <c r="G24" s="25"/>
      <c r="H24" s="6"/>
    </row>
    <row r="25" spans="1:8" x14ac:dyDescent="0.25">
      <c r="A25" s="25"/>
      <c r="B25" s="25"/>
      <c r="C25" s="25"/>
      <c r="D25" s="25"/>
      <c r="E25" s="25"/>
      <c r="F25" s="25"/>
      <c r="G25" s="25"/>
      <c r="H25" s="6"/>
    </row>
    <row r="26" spans="1:8" x14ac:dyDescent="0.25">
      <c r="A26" s="25"/>
      <c r="B26" s="25"/>
      <c r="C26" s="25"/>
      <c r="D26" s="25"/>
      <c r="E26" s="25"/>
      <c r="F26" s="25"/>
      <c r="G26" s="25"/>
      <c r="H26" s="6"/>
    </row>
    <row r="27" spans="1:8" x14ac:dyDescent="0.25">
      <c r="A27" s="25"/>
      <c r="B27" s="25"/>
      <c r="C27" s="25"/>
      <c r="D27" s="25"/>
      <c r="E27" s="25"/>
      <c r="F27" s="25"/>
      <c r="G27" s="25"/>
    </row>
    <row r="29" spans="1:8" x14ac:dyDescent="0.25">
      <c r="A29" s="1" t="s">
        <v>19</v>
      </c>
    </row>
    <row r="30" spans="1:8" x14ac:dyDescent="0.25">
      <c r="A30" s="25" t="s">
        <v>21</v>
      </c>
      <c r="B30" s="26"/>
      <c r="C30" s="26"/>
      <c r="D30" s="26"/>
      <c r="E30" s="26"/>
      <c r="F30" s="26"/>
      <c r="G30" s="26"/>
    </row>
    <row r="31" spans="1:8" x14ac:dyDescent="0.25">
      <c r="A31" s="26"/>
      <c r="B31" s="26"/>
      <c r="C31" s="26"/>
      <c r="D31" s="26"/>
      <c r="E31" s="26"/>
      <c r="F31" s="26"/>
      <c r="G31" s="26"/>
    </row>
    <row r="32" spans="1:8" x14ac:dyDescent="0.25">
      <c r="A32" s="26"/>
      <c r="B32" s="26"/>
      <c r="C32" s="26"/>
      <c r="D32" s="26"/>
      <c r="E32" s="26"/>
      <c r="F32" s="26"/>
      <c r="G32" s="26"/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x14ac:dyDescent="0.25">
      <c r="A34" s="26"/>
      <c r="B34" s="26"/>
      <c r="C34" s="26"/>
      <c r="D34" s="26"/>
      <c r="E34" s="26"/>
      <c r="F34" s="26"/>
      <c r="G34" s="26"/>
    </row>
    <row r="35" spans="1:7" x14ac:dyDescent="0.25">
      <c r="A35" s="26"/>
      <c r="B35" s="26"/>
      <c r="C35" s="26"/>
      <c r="D35" s="26"/>
      <c r="E35" s="26"/>
      <c r="F35" s="26"/>
      <c r="G35" s="26"/>
    </row>
    <row r="36" spans="1:7" x14ac:dyDescent="0.25">
      <c r="A36" s="26"/>
      <c r="B36" s="26"/>
      <c r="C36" s="26"/>
      <c r="D36" s="26"/>
      <c r="E36" s="26"/>
      <c r="F36" s="26"/>
      <c r="G36" s="26"/>
    </row>
    <row r="37" spans="1:7" x14ac:dyDescent="0.25">
      <c r="A37" s="26"/>
      <c r="B37" s="26"/>
      <c r="C37" s="26"/>
      <c r="D37" s="26"/>
      <c r="E37" s="26"/>
      <c r="F37" s="26"/>
      <c r="G37" s="26"/>
    </row>
  </sheetData>
  <mergeCells count="3">
    <mergeCell ref="A1:F1"/>
    <mergeCell ref="A30:G37"/>
    <mergeCell ref="A21:G27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Кейс1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Алёшина Алина</dc:creator>
  <cp:lastModifiedBy>Rustam Kaldybaev</cp:lastModifiedBy>
  <dcterms:created xsi:type="dcterms:W3CDTF">2015-06-05T18:19:34Z</dcterms:created>
  <dcterms:modified xsi:type="dcterms:W3CDTF">2023-03-30T09:27:52Z</dcterms:modified>
</cp:coreProperties>
</file>