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1200" windowWidth="28800" windowHeight="12435"/>
  </bookViews>
  <sheets>
    <sheet name="График" sheetId="6" r:id="rId1"/>
  </sheets>
  <definedNames>
    <definedName name="_xlnm.Print_Area" localSheetId="0">График!$D$24:$V$59</definedName>
  </definedNames>
  <calcPr calcId="162913"/>
</workbook>
</file>

<file path=xl/calcChain.xml><?xml version="1.0" encoding="utf-8"?>
<calcChain xmlns="http://schemas.openxmlformats.org/spreadsheetml/2006/main">
  <c r="W12" i="6" l="1"/>
  <c r="W13" i="6"/>
  <c r="W14" i="6"/>
  <c r="W15" i="6"/>
  <c r="W16" i="6"/>
  <c r="W17" i="6"/>
  <c r="W18" i="6"/>
  <c r="W19" i="6"/>
  <c r="W20" i="6"/>
  <c r="W21" i="6"/>
  <c r="W22" i="6"/>
  <c r="Y11" i="6"/>
  <c r="Y12" i="6"/>
  <c r="Y13" i="6"/>
  <c r="Y14" i="6"/>
  <c r="Y15" i="6"/>
  <c r="Y16" i="6"/>
  <c r="Y17" i="6"/>
  <c r="Y18" i="6"/>
  <c r="Y19" i="6"/>
  <c r="Y20" i="6"/>
  <c r="Y21" i="6"/>
  <c r="Y22" i="6"/>
  <c r="AA11" i="6"/>
  <c r="AA12" i="6"/>
  <c r="AA13" i="6"/>
  <c r="AA14" i="6"/>
  <c r="AA15" i="6"/>
  <c r="AA16" i="6"/>
  <c r="AA17" i="6"/>
  <c r="AA18" i="6"/>
  <c r="AA19" i="6"/>
  <c r="AA20" i="6"/>
  <c r="AA21" i="6"/>
  <c r="AA22" i="6"/>
  <c r="AC11" i="6"/>
  <c r="AC12" i="6"/>
  <c r="AC13" i="6"/>
  <c r="AC14" i="6"/>
  <c r="AC15" i="6"/>
  <c r="AC16" i="6"/>
  <c r="AC17" i="6"/>
  <c r="AC18" i="6"/>
  <c r="AC19" i="6"/>
  <c r="AC20" i="6"/>
  <c r="AC21" i="6"/>
  <c r="AC22" i="6"/>
  <c r="AE11" i="6"/>
  <c r="AE12" i="6"/>
  <c r="AE13" i="6"/>
  <c r="AE14" i="6"/>
  <c r="AE15" i="6"/>
  <c r="AE16" i="6"/>
  <c r="AE17" i="6"/>
  <c r="AE18" i="6"/>
  <c r="AE19" i="6"/>
  <c r="AE20" i="6"/>
  <c r="AE21" i="6"/>
  <c r="AE22" i="6"/>
  <c r="AG12" i="6"/>
  <c r="AG13" i="6"/>
  <c r="AG14" i="6"/>
  <c r="AG15" i="6"/>
  <c r="AG16" i="6"/>
  <c r="AG17" i="6"/>
  <c r="AG18" i="6"/>
  <c r="AG19" i="6"/>
  <c r="AG20" i="6"/>
  <c r="AG21" i="6"/>
  <c r="S12" i="6"/>
  <c r="S13" i="6"/>
  <c r="S14" i="6"/>
  <c r="S15" i="6"/>
  <c r="S16" i="6"/>
  <c r="S17" i="6"/>
  <c r="S18" i="6"/>
  <c r="S19" i="6"/>
  <c r="S20" i="6"/>
  <c r="S21" i="6"/>
  <c r="S22" i="6"/>
  <c r="Q12" i="6"/>
  <c r="Q13" i="6"/>
  <c r="F13" i="6" s="1"/>
  <c r="Q14" i="6"/>
  <c r="Q15" i="6"/>
  <c r="Q16" i="6"/>
  <c r="F16" i="6" s="1"/>
  <c r="Q17" i="6"/>
  <c r="Q18" i="6"/>
  <c r="Q19" i="6"/>
  <c r="Q20" i="6"/>
  <c r="Q21" i="6"/>
  <c r="Q22" i="6"/>
  <c r="O12" i="6"/>
  <c r="O13" i="6"/>
  <c r="O14" i="6"/>
  <c r="O15" i="6"/>
  <c r="O16" i="6"/>
  <c r="O17" i="6"/>
  <c r="O18" i="6"/>
  <c r="O19" i="6"/>
  <c r="O20" i="6"/>
  <c r="O21" i="6"/>
  <c r="O22" i="6"/>
  <c r="M12" i="6"/>
  <c r="F12" i="6" s="1"/>
  <c r="M13" i="6"/>
  <c r="M14" i="6"/>
  <c r="M15" i="6"/>
  <c r="M16" i="6"/>
  <c r="M17" i="6"/>
  <c r="M18" i="6"/>
  <c r="M19" i="6"/>
  <c r="M20" i="6"/>
  <c r="M21" i="6"/>
  <c r="M22" i="6"/>
  <c r="K12" i="6"/>
  <c r="K13" i="6"/>
  <c r="K14" i="6"/>
  <c r="K15" i="6"/>
  <c r="K16" i="6"/>
  <c r="K17" i="6"/>
  <c r="K18" i="6"/>
  <c r="K19" i="6"/>
  <c r="K20" i="6"/>
  <c r="K21" i="6"/>
  <c r="K22" i="6"/>
  <c r="I11" i="6"/>
  <c r="I12" i="6"/>
  <c r="I13" i="6"/>
  <c r="I14" i="6"/>
  <c r="I15" i="6"/>
  <c r="I16" i="6"/>
  <c r="I17" i="6"/>
  <c r="F17" i="6" s="1"/>
  <c r="I18" i="6"/>
  <c r="I19" i="6"/>
  <c r="F19" i="6" s="1"/>
  <c r="I20" i="6"/>
  <c r="I21" i="6"/>
  <c r="I22" i="6"/>
  <c r="F14" i="6"/>
  <c r="F20" i="6"/>
  <c r="F21" i="6"/>
  <c r="F22" i="6"/>
  <c r="A3" i="6"/>
  <c r="A4" i="6" s="1"/>
  <c r="A5" i="6" s="1"/>
  <c r="A6" i="6" s="1"/>
  <c r="A7" i="6" s="1"/>
  <c r="A8" i="6" s="1"/>
  <c r="A9" i="6" s="1"/>
  <c r="A10" i="6" s="1"/>
  <c r="A11" i="6" s="1"/>
  <c r="A12" i="6" s="1"/>
  <c r="F18" i="6" l="1"/>
  <c r="F15" i="6"/>
  <c r="K11" i="6"/>
  <c r="A13" i="6"/>
  <c r="A2" i="6"/>
  <c r="AG22" i="6"/>
  <c r="AG11" i="6"/>
  <c r="AG10" i="6"/>
  <c r="AE10" i="6"/>
  <c r="AG9" i="6"/>
  <c r="AE9" i="6"/>
  <c r="AG8" i="6"/>
  <c r="AE8" i="6"/>
  <c r="AG7" i="6"/>
  <c r="AE7" i="6"/>
  <c r="AG6" i="6"/>
  <c r="AE6" i="6"/>
  <c r="AG5" i="6"/>
  <c r="AE5" i="6"/>
  <c r="AC10" i="6"/>
  <c r="AA10" i="6"/>
  <c r="AC9" i="6"/>
  <c r="AA9" i="6"/>
  <c r="AC8" i="6"/>
  <c r="AA8" i="6"/>
  <c r="AC7" i="6"/>
  <c r="AA7" i="6"/>
  <c r="AC6" i="6"/>
  <c r="AA6" i="6"/>
  <c r="AC5" i="6"/>
  <c r="AA5" i="6"/>
  <c r="Y8" i="6" l="1"/>
  <c r="Y9" i="6"/>
  <c r="Y10" i="6"/>
  <c r="W8" i="6"/>
  <c r="W9" i="6"/>
  <c r="W10" i="6"/>
  <c r="W11" i="6"/>
  <c r="U8" i="6"/>
  <c r="U9" i="6"/>
  <c r="U10" i="6"/>
  <c r="U11" i="6"/>
  <c r="U22" i="6"/>
  <c r="Q8" i="6"/>
  <c r="O5" i="6"/>
  <c r="K5" i="6"/>
  <c r="I5" i="6"/>
  <c r="K9" i="6" l="1"/>
  <c r="O11" i="6" l="1"/>
  <c r="O8" i="6"/>
  <c r="O10" i="6"/>
  <c r="O9" i="6"/>
  <c r="O6" i="6"/>
  <c r="O7" i="6"/>
  <c r="S11" i="6"/>
  <c r="S8" i="6"/>
  <c r="S10" i="6"/>
  <c r="S9" i="6"/>
  <c r="S6" i="6"/>
  <c r="S5" i="6"/>
  <c r="M8" i="6"/>
  <c r="K8" i="6"/>
  <c r="I8" i="6"/>
  <c r="Q11" i="6"/>
  <c r="M11" i="6"/>
  <c r="Q10" i="6"/>
  <c r="M10" i="6"/>
  <c r="K10" i="6"/>
  <c r="I10" i="6"/>
  <c r="Q9" i="6"/>
  <c r="M9" i="6"/>
  <c r="I9" i="6"/>
  <c r="Y6" i="6"/>
  <c r="W6" i="6"/>
  <c r="U6" i="6"/>
  <c r="Q6" i="6"/>
  <c r="M6" i="6"/>
  <c r="K6" i="6"/>
  <c r="I6" i="6"/>
  <c r="Y7" i="6"/>
  <c r="W7" i="6"/>
  <c r="U7" i="6"/>
  <c r="S7" i="6"/>
  <c r="Q7" i="6"/>
  <c r="M7" i="6"/>
  <c r="K7" i="6"/>
  <c r="I7" i="6"/>
  <c r="Y5" i="6"/>
  <c r="W5" i="6"/>
  <c r="U5" i="6"/>
  <c r="Q5" i="6"/>
  <c r="M5" i="6"/>
  <c r="F5" i="6" l="1"/>
  <c r="F10" i="6"/>
  <c r="F8" i="6"/>
  <c r="F6" i="6"/>
  <c r="F9" i="6"/>
  <c r="F7" i="6"/>
  <c r="F11" i="6"/>
</calcChain>
</file>

<file path=xl/sharedStrings.xml><?xml version="1.0" encoding="utf-8"?>
<sst xmlns="http://schemas.openxmlformats.org/spreadsheetml/2006/main" count="56" uniqueCount="52">
  <si>
    <t>Должность</t>
  </si>
  <si>
    <t>Ф.И.О.</t>
  </si>
  <si>
    <t>Отпуск по плану 2 ч.</t>
  </si>
  <si>
    <t>Отпуск по плану 1 ч.</t>
  </si>
  <si>
    <t>Отпуск по плану 3 ч.</t>
  </si>
  <si>
    <t>Отпуск по плану 4 ч.</t>
  </si>
  <si>
    <t>Начало1</t>
  </si>
  <si>
    <t>Окончание1</t>
  </si>
  <si>
    <t>Начало2</t>
  </si>
  <si>
    <t>Окончание2</t>
  </si>
  <si>
    <t>Начало3</t>
  </si>
  <si>
    <t>Окончание3</t>
  </si>
  <si>
    <t>Начало4</t>
  </si>
  <si>
    <t>Окончание4</t>
  </si>
  <si>
    <t>дельта</t>
  </si>
  <si>
    <t>Дельта</t>
  </si>
  <si>
    <t>Дней отп. Всего</t>
  </si>
  <si>
    <t>Дней1</t>
  </si>
  <si>
    <t>Дней2</t>
  </si>
  <si>
    <t>Дней3</t>
  </si>
  <si>
    <t>Дней4</t>
  </si>
  <si>
    <t>Начало5</t>
  </si>
  <si>
    <t>Окончание5</t>
  </si>
  <si>
    <t>Дней5</t>
  </si>
  <si>
    <t>Отпуск по плану 5 ч.</t>
  </si>
  <si>
    <t xml:space="preserve"> - Период отпуска сотрудника</t>
  </si>
  <si>
    <t>Доп. Ось</t>
  </si>
  <si>
    <t>Отпуск по плану 6 ч.</t>
  </si>
  <si>
    <t>Начало6</t>
  </si>
  <si>
    <t>Дней6</t>
  </si>
  <si>
    <t>Окончание6</t>
  </si>
  <si>
    <t>Окончание7</t>
  </si>
  <si>
    <t>Начало7</t>
  </si>
  <si>
    <t>Дней7</t>
  </si>
  <si>
    <t>Отпуск по плану 7 ч.</t>
  </si>
  <si>
    <t>Бабанова</t>
  </si>
  <si>
    <t>Агапов</t>
  </si>
  <si>
    <t>Белов</t>
  </si>
  <si>
    <t>Воробьёв</t>
  </si>
  <si>
    <t>Королев</t>
  </si>
  <si>
    <t>Костенко</t>
  </si>
  <si>
    <t>Муравьев</t>
  </si>
  <si>
    <t>Сапунова</t>
  </si>
  <si>
    <t>Барышников</t>
  </si>
  <si>
    <t>Боровой</t>
  </si>
  <si>
    <t>Дугин</t>
  </si>
  <si>
    <t>Елисеев</t>
  </si>
  <si>
    <t>Есюнин</t>
  </si>
  <si>
    <t>Коротков</t>
  </si>
  <si>
    <t>Белова</t>
  </si>
  <si>
    <t>Пряжевская</t>
  </si>
  <si>
    <t>Царева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</si>
</sst>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 Cyr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4">
    <xf numFmtId="0" fontId="0" fillId="0" borderId="0" xfId="0"/>
    <xf numFmtId="0" fontId="0" fillId="0" borderId="1" xfId="0" applyBorder="1" applyAlignment="1">
      <alignment horizontal="left" vertical="center" wrapText="1"/>
    </xf>
    <xf numFmtId="164" fontId="0" fillId="0" borderId="0" xfId="0" applyNumberFormat="1"/>
    <xf numFmtId="164" fontId="0" fillId="0" borderId="0" xfId="0" applyNumberForma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" fontId="0" fillId="5" borderId="1" xfId="0" applyNumberFormat="1" applyFill="1" applyBorder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" fontId="0" fillId="6" borderId="1" xfId="0" applyNumberFormat="1" applyFill="1" applyBorder="1" applyAlignment="1">
      <alignment horizontal="center" vertical="center" wrapText="1"/>
    </xf>
    <xf numFmtId="164" fontId="0" fillId="6" borderId="1" xfId="0" applyNumberForma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2" fontId="0" fillId="6" borderId="1" xfId="0" applyNumberFormat="1" applyFill="1" applyBorder="1" applyAlignment="1">
      <alignment horizontal="center" vertical="center" wrapText="1"/>
    </xf>
    <xf numFmtId="0" fontId="0" fillId="0" borderId="0" xfId="0" applyFill="1"/>
    <xf numFmtId="1" fontId="0" fillId="0" borderId="1" xfId="0" applyNumberFormat="1" applyFill="1" applyBorder="1" applyAlignment="1">
      <alignment horizontal="center" vertical="center" wrapText="1"/>
    </xf>
    <xf numFmtId="1" fontId="0" fillId="0" borderId="0" xfId="0" applyNumberFormat="1" applyFill="1" applyBorder="1" applyAlignment="1">
      <alignment vertical="center" wrapText="1"/>
    </xf>
    <xf numFmtId="0" fontId="0" fillId="0" borderId="0" xfId="0" applyBorder="1" applyAlignment="1">
      <alignment horizontal="left" vertical="center"/>
    </xf>
    <xf numFmtId="2" fontId="0" fillId="5" borderId="1" xfId="0" applyNumberFormat="1" applyFill="1" applyBorder="1" applyAlignment="1">
      <alignment horizontal="center" vertical="center" wrapText="1"/>
    </xf>
    <xf numFmtId="164" fontId="0" fillId="7" borderId="1" xfId="0" applyNumberFormat="1" applyFill="1" applyBorder="1" applyAlignment="1">
      <alignment horizontal="center" vertical="center" wrapText="1"/>
    </xf>
    <xf numFmtId="1" fontId="0" fillId="7" borderId="1" xfId="0" applyNumberFormat="1" applyFill="1" applyBorder="1" applyAlignment="1">
      <alignment horizontal="center" vertical="center" wrapText="1"/>
    </xf>
    <xf numFmtId="14" fontId="0" fillId="0" borderId="0" xfId="0" applyNumberFormat="1"/>
    <xf numFmtId="49" fontId="0" fillId="0" borderId="0" xfId="0" applyNumberFormat="1"/>
    <xf numFmtId="1" fontId="0" fillId="3" borderId="0" xfId="0" applyNumberFormat="1" applyFill="1" applyBorder="1" applyAlignment="1">
      <alignment vertical="center" wrapText="1"/>
    </xf>
    <xf numFmtId="0" fontId="0" fillId="0" borderId="0" xfId="0" quotePrefix="1" applyBorder="1" applyAlignment="1">
      <alignment horizontal="left" vertical="center"/>
    </xf>
    <xf numFmtId="1" fontId="0" fillId="0" borderId="0" xfId="0" quotePrefix="1" applyNumberFormat="1" applyFill="1" applyBorder="1" applyAlignment="1">
      <alignment vertical="center"/>
    </xf>
    <xf numFmtId="164" fontId="2" fillId="7" borderId="1" xfId="0" applyNumberFormat="1" applyFont="1" applyFill="1" applyBorder="1" applyAlignment="1">
      <alignment horizontal="center" vertical="center" wrapText="1"/>
    </xf>
    <xf numFmtId="2" fontId="2" fillId="7" borderId="1" xfId="0" applyNumberFormat="1" applyFont="1" applyFill="1" applyBorder="1" applyAlignment="1">
      <alignment horizontal="center" vertical="center" wrapText="1"/>
    </xf>
    <xf numFmtId="0" fontId="3" fillId="0" borderId="0" xfId="2" applyProtection="1"/>
    <xf numFmtId="0" fontId="0" fillId="0" borderId="0" xfId="0" applyNumberFormat="1"/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_07. Электронный табель 001027 001 осторожно делать выпившим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3200"/>
              <a:t>20</a:t>
            </a:r>
            <a:r>
              <a:rPr lang="en-US" sz="3200"/>
              <a:t>23</a:t>
            </a:r>
            <a:r>
              <a:rPr lang="ru-RU" sz="3200"/>
              <a:t> год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977151423734355"/>
          <c:y val="0.16036309214929806"/>
          <c:w val="0.75743412690459788"/>
          <c:h val="0.6407767223939420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График!$G$4</c:f>
              <c:strCache>
                <c:ptCount val="1"/>
                <c:pt idx="0">
                  <c:v>Начало1</c:v>
                </c:pt>
              </c:strCache>
            </c:strRef>
          </c:tx>
          <c:spPr>
            <a:noFill/>
          </c:spPr>
          <c:invertIfNegative val="0"/>
          <c:cat>
            <c:strRef>
              <c:f>График!$D$5:$D$22</c:f>
              <c:strCache>
                <c:ptCount val="17"/>
                <c:pt idx="0">
                  <c:v>Бабанова</c:v>
                </c:pt>
                <c:pt idx="1">
                  <c:v>Агапов</c:v>
                </c:pt>
                <c:pt idx="2">
                  <c:v>Белов</c:v>
                </c:pt>
                <c:pt idx="3">
                  <c:v>Воробьёв</c:v>
                </c:pt>
                <c:pt idx="4">
                  <c:v>Королев</c:v>
                </c:pt>
                <c:pt idx="5">
                  <c:v>Костенко</c:v>
                </c:pt>
                <c:pt idx="6">
                  <c:v>Муравьев</c:v>
                </c:pt>
                <c:pt idx="7">
                  <c:v>Сапунова</c:v>
                </c:pt>
                <c:pt idx="8">
                  <c:v>Барышников</c:v>
                </c:pt>
                <c:pt idx="9">
                  <c:v>Боровой</c:v>
                </c:pt>
                <c:pt idx="10">
                  <c:v>Дугин</c:v>
                </c:pt>
                <c:pt idx="11">
                  <c:v>Елисеев</c:v>
                </c:pt>
                <c:pt idx="12">
                  <c:v>Есюнин</c:v>
                </c:pt>
                <c:pt idx="13">
                  <c:v>Коротков</c:v>
                </c:pt>
                <c:pt idx="14">
                  <c:v>Белова</c:v>
                </c:pt>
                <c:pt idx="15">
                  <c:v>Пряжевская</c:v>
                </c:pt>
                <c:pt idx="16">
                  <c:v>Царева</c:v>
                </c:pt>
              </c:strCache>
            </c:strRef>
          </c:cat>
          <c:val>
            <c:numRef>
              <c:f>График!$G$5:$G$22</c:f>
              <c:numCache>
                <c:formatCode>dd/mm/yy;@</c:formatCode>
                <c:ptCount val="18"/>
                <c:pt idx="0">
                  <c:v>45048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9-4ACE-8322-9439DA4A8410}"/>
            </c:ext>
          </c:extLst>
        </c:ser>
        <c:ser>
          <c:idx val="1"/>
          <c:order val="1"/>
          <c:tx>
            <c:strRef>
              <c:f>График!$I$4</c:f>
              <c:strCache>
                <c:ptCount val="1"/>
                <c:pt idx="0">
                  <c:v>Дней1</c:v>
                </c:pt>
              </c:strCache>
            </c:strRef>
          </c:tx>
          <c:spPr>
            <a:solidFill>
              <a:srgbClr val="00B050"/>
            </a:solidFill>
            <a:effectLst>
              <a:softEdge rad="63500"/>
            </a:effectLst>
          </c:spPr>
          <c:invertIfNegative val="0"/>
          <c:cat>
            <c:strRef>
              <c:f>График!$D$5:$D$22</c:f>
              <c:strCache>
                <c:ptCount val="17"/>
                <c:pt idx="0">
                  <c:v>Бабанова</c:v>
                </c:pt>
                <c:pt idx="1">
                  <c:v>Агапов</c:v>
                </c:pt>
                <c:pt idx="2">
                  <c:v>Белов</c:v>
                </c:pt>
                <c:pt idx="3">
                  <c:v>Воробьёв</c:v>
                </c:pt>
                <c:pt idx="4">
                  <c:v>Королев</c:v>
                </c:pt>
                <c:pt idx="5">
                  <c:v>Костенко</c:v>
                </c:pt>
                <c:pt idx="6">
                  <c:v>Муравьев</c:v>
                </c:pt>
                <c:pt idx="7">
                  <c:v>Сапунова</c:v>
                </c:pt>
                <c:pt idx="8">
                  <c:v>Барышников</c:v>
                </c:pt>
                <c:pt idx="9">
                  <c:v>Боровой</c:v>
                </c:pt>
                <c:pt idx="10">
                  <c:v>Дугин</c:v>
                </c:pt>
                <c:pt idx="11">
                  <c:v>Елисеев</c:v>
                </c:pt>
                <c:pt idx="12">
                  <c:v>Есюнин</c:v>
                </c:pt>
                <c:pt idx="13">
                  <c:v>Коротков</c:v>
                </c:pt>
                <c:pt idx="14">
                  <c:v>Белова</c:v>
                </c:pt>
                <c:pt idx="15">
                  <c:v>Пряжевская</c:v>
                </c:pt>
                <c:pt idx="16">
                  <c:v>Царева</c:v>
                </c:pt>
              </c:strCache>
            </c:strRef>
          </c:cat>
          <c:val>
            <c:numRef>
              <c:f>График!$I$5:$I$22</c:f>
              <c:numCache>
                <c:formatCode>0</c:formatCode>
                <c:ptCount val="18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E9-4ACE-8322-9439DA4A8410}"/>
            </c:ext>
          </c:extLst>
        </c:ser>
        <c:ser>
          <c:idx val="2"/>
          <c:order val="2"/>
          <c:tx>
            <c:strRef>
              <c:f>График!$J$4</c:f>
              <c:strCache>
                <c:ptCount val="1"/>
                <c:pt idx="0">
                  <c:v>Начало2</c:v>
                </c:pt>
              </c:strCache>
            </c:strRef>
          </c:tx>
          <c:spPr>
            <a:noFill/>
          </c:spPr>
          <c:invertIfNegative val="0"/>
          <c:cat>
            <c:strRef>
              <c:f>График!$D$5:$D$22</c:f>
              <c:strCache>
                <c:ptCount val="17"/>
                <c:pt idx="0">
                  <c:v>Бабанова</c:v>
                </c:pt>
                <c:pt idx="1">
                  <c:v>Агапов</c:v>
                </c:pt>
                <c:pt idx="2">
                  <c:v>Белов</c:v>
                </c:pt>
                <c:pt idx="3">
                  <c:v>Воробьёв</c:v>
                </c:pt>
                <c:pt idx="4">
                  <c:v>Королев</c:v>
                </c:pt>
                <c:pt idx="5">
                  <c:v>Костенко</c:v>
                </c:pt>
                <c:pt idx="6">
                  <c:v>Муравьев</c:v>
                </c:pt>
                <c:pt idx="7">
                  <c:v>Сапунова</c:v>
                </c:pt>
                <c:pt idx="8">
                  <c:v>Барышников</c:v>
                </c:pt>
                <c:pt idx="9">
                  <c:v>Боровой</c:v>
                </c:pt>
                <c:pt idx="10">
                  <c:v>Дугин</c:v>
                </c:pt>
                <c:pt idx="11">
                  <c:v>Елисеев</c:v>
                </c:pt>
                <c:pt idx="12">
                  <c:v>Есюнин</c:v>
                </c:pt>
                <c:pt idx="13">
                  <c:v>Коротков</c:v>
                </c:pt>
                <c:pt idx="14">
                  <c:v>Белова</c:v>
                </c:pt>
                <c:pt idx="15">
                  <c:v>Пряжевская</c:v>
                </c:pt>
                <c:pt idx="16">
                  <c:v>Царева</c:v>
                </c:pt>
              </c:strCache>
            </c:strRef>
          </c:cat>
          <c:val>
            <c:numRef>
              <c:f>График!$K$5:$K$22</c:f>
              <c:numCache>
                <c:formatCode>0.00</c:formatCode>
                <c:ptCount val="18"/>
                <c:pt idx="0">
                  <c:v>-45052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E9-4ACE-8322-9439DA4A8410}"/>
            </c:ext>
          </c:extLst>
        </c:ser>
        <c:ser>
          <c:idx val="3"/>
          <c:order val="3"/>
          <c:tx>
            <c:strRef>
              <c:f>График!$M$4</c:f>
              <c:strCache>
                <c:ptCount val="1"/>
                <c:pt idx="0">
                  <c:v>Дней2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График!$D$5:$D$22</c:f>
              <c:strCache>
                <c:ptCount val="17"/>
                <c:pt idx="0">
                  <c:v>Бабанова</c:v>
                </c:pt>
                <c:pt idx="1">
                  <c:v>Агапов</c:v>
                </c:pt>
                <c:pt idx="2">
                  <c:v>Белов</c:v>
                </c:pt>
                <c:pt idx="3">
                  <c:v>Воробьёв</c:v>
                </c:pt>
                <c:pt idx="4">
                  <c:v>Королев</c:v>
                </c:pt>
                <c:pt idx="5">
                  <c:v>Костенко</c:v>
                </c:pt>
                <c:pt idx="6">
                  <c:v>Муравьев</c:v>
                </c:pt>
                <c:pt idx="7">
                  <c:v>Сапунова</c:v>
                </c:pt>
                <c:pt idx="8">
                  <c:v>Барышников</c:v>
                </c:pt>
                <c:pt idx="9">
                  <c:v>Боровой</c:v>
                </c:pt>
                <c:pt idx="10">
                  <c:v>Дугин</c:v>
                </c:pt>
                <c:pt idx="11">
                  <c:v>Елисеев</c:v>
                </c:pt>
                <c:pt idx="12">
                  <c:v>Есюнин</c:v>
                </c:pt>
                <c:pt idx="13">
                  <c:v>Коротков</c:v>
                </c:pt>
                <c:pt idx="14">
                  <c:v>Белова</c:v>
                </c:pt>
                <c:pt idx="15">
                  <c:v>Пряжевская</c:v>
                </c:pt>
                <c:pt idx="16">
                  <c:v>Царева</c:v>
                </c:pt>
              </c:strCache>
            </c:strRef>
          </c:cat>
          <c:val>
            <c:numRef>
              <c:f>График!$M$5:$M$22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E9-4ACE-8322-9439DA4A8410}"/>
            </c:ext>
          </c:extLst>
        </c:ser>
        <c:ser>
          <c:idx val="4"/>
          <c:order val="4"/>
          <c:tx>
            <c:strRef>
              <c:f>График!$N$4</c:f>
              <c:strCache>
                <c:ptCount val="1"/>
                <c:pt idx="0">
                  <c:v>Начало3</c:v>
                </c:pt>
              </c:strCache>
            </c:strRef>
          </c:tx>
          <c:spPr>
            <a:noFill/>
          </c:spPr>
          <c:invertIfNegative val="0"/>
          <c:cat>
            <c:strRef>
              <c:f>График!$D$5:$D$22</c:f>
              <c:strCache>
                <c:ptCount val="17"/>
                <c:pt idx="0">
                  <c:v>Бабанова</c:v>
                </c:pt>
                <c:pt idx="1">
                  <c:v>Агапов</c:v>
                </c:pt>
                <c:pt idx="2">
                  <c:v>Белов</c:v>
                </c:pt>
                <c:pt idx="3">
                  <c:v>Воробьёв</c:v>
                </c:pt>
                <c:pt idx="4">
                  <c:v>Королев</c:v>
                </c:pt>
                <c:pt idx="5">
                  <c:v>Костенко</c:v>
                </c:pt>
                <c:pt idx="6">
                  <c:v>Муравьев</c:v>
                </c:pt>
                <c:pt idx="7">
                  <c:v>Сапунова</c:v>
                </c:pt>
                <c:pt idx="8">
                  <c:v>Барышников</c:v>
                </c:pt>
                <c:pt idx="9">
                  <c:v>Боровой</c:v>
                </c:pt>
                <c:pt idx="10">
                  <c:v>Дугин</c:v>
                </c:pt>
                <c:pt idx="11">
                  <c:v>Елисеев</c:v>
                </c:pt>
                <c:pt idx="12">
                  <c:v>Есюнин</c:v>
                </c:pt>
                <c:pt idx="13">
                  <c:v>Коротков</c:v>
                </c:pt>
                <c:pt idx="14">
                  <c:v>Белова</c:v>
                </c:pt>
                <c:pt idx="15">
                  <c:v>Пряжевская</c:v>
                </c:pt>
                <c:pt idx="16">
                  <c:v>Царева</c:v>
                </c:pt>
              </c:strCache>
            </c:strRef>
          </c:cat>
          <c:val>
            <c:numRef>
              <c:f>График!$O$5:$O$22</c:f>
              <c:numCache>
                <c:formatCode>0.00</c:formatCode>
                <c:ptCount val="1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E9-4ACE-8322-9439DA4A8410}"/>
            </c:ext>
          </c:extLst>
        </c:ser>
        <c:ser>
          <c:idx val="6"/>
          <c:order val="5"/>
          <c:tx>
            <c:strRef>
              <c:f>График!$Q$4</c:f>
              <c:strCache>
                <c:ptCount val="1"/>
                <c:pt idx="0">
                  <c:v>Дней3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График!$D$5:$D$22</c:f>
              <c:strCache>
                <c:ptCount val="17"/>
                <c:pt idx="0">
                  <c:v>Бабанова</c:v>
                </c:pt>
                <c:pt idx="1">
                  <c:v>Агапов</c:v>
                </c:pt>
                <c:pt idx="2">
                  <c:v>Белов</c:v>
                </c:pt>
                <c:pt idx="3">
                  <c:v>Воробьёв</c:v>
                </c:pt>
                <c:pt idx="4">
                  <c:v>Королев</c:v>
                </c:pt>
                <c:pt idx="5">
                  <c:v>Костенко</c:v>
                </c:pt>
                <c:pt idx="6">
                  <c:v>Муравьев</c:v>
                </c:pt>
                <c:pt idx="7">
                  <c:v>Сапунова</c:v>
                </c:pt>
                <c:pt idx="8">
                  <c:v>Барышников</c:v>
                </c:pt>
                <c:pt idx="9">
                  <c:v>Боровой</c:v>
                </c:pt>
                <c:pt idx="10">
                  <c:v>Дугин</c:v>
                </c:pt>
                <c:pt idx="11">
                  <c:v>Елисеев</c:v>
                </c:pt>
                <c:pt idx="12">
                  <c:v>Есюнин</c:v>
                </c:pt>
                <c:pt idx="13">
                  <c:v>Коротков</c:v>
                </c:pt>
                <c:pt idx="14">
                  <c:v>Белова</c:v>
                </c:pt>
                <c:pt idx="15">
                  <c:v>Пряжевская</c:v>
                </c:pt>
                <c:pt idx="16">
                  <c:v>Царева</c:v>
                </c:pt>
              </c:strCache>
            </c:strRef>
          </c:cat>
          <c:val>
            <c:numRef>
              <c:f>График!$Q$5:$Q$22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E9-4ACE-8322-9439DA4A8410}"/>
            </c:ext>
          </c:extLst>
        </c:ser>
        <c:ser>
          <c:idx val="5"/>
          <c:order val="6"/>
          <c:tx>
            <c:strRef>
              <c:f>График!$R$4</c:f>
              <c:strCache>
                <c:ptCount val="1"/>
                <c:pt idx="0">
                  <c:v>Начало4</c:v>
                </c:pt>
              </c:strCache>
            </c:strRef>
          </c:tx>
          <c:spPr>
            <a:noFill/>
          </c:spPr>
          <c:invertIfNegative val="0"/>
          <c:cat>
            <c:strRef>
              <c:f>График!$D$5:$D$22</c:f>
              <c:strCache>
                <c:ptCount val="17"/>
                <c:pt idx="0">
                  <c:v>Бабанова</c:v>
                </c:pt>
                <c:pt idx="1">
                  <c:v>Агапов</c:v>
                </c:pt>
                <c:pt idx="2">
                  <c:v>Белов</c:v>
                </c:pt>
                <c:pt idx="3">
                  <c:v>Воробьёв</c:v>
                </c:pt>
                <c:pt idx="4">
                  <c:v>Королев</c:v>
                </c:pt>
                <c:pt idx="5">
                  <c:v>Костенко</c:v>
                </c:pt>
                <c:pt idx="6">
                  <c:v>Муравьев</c:v>
                </c:pt>
                <c:pt idx="7">
                  <c:v>Сапунова</c:v>
                </c:pt>
                <c:pt idx="8">
                  <c:v>Барышников</c:v>
                </c:pt>
                <c:pt idx="9">
                  <c:v>Боровой</c:v>
                </c:pt>
                <c:pt idx="10">
                  <c:v>Дугин</c:v>
                </c:pt>
                <c:pt idx="11">
                  <c:v>Елисеев</c:v>
                </c:pt>
                <c:pt idx="12">
                  <c:v>Есюнин</c:v>
                </c:pt>
                <c:pt idx="13">
                  <c:v>Коротков</c:v>
                </c:pt>
                <c:pt idx="14">
                  <c:v>Белова</c:v>
                </c:pt>
                <c:pt idx="15">
                  <c:v>Пряжевская</c:v>
                </c:pt>
                <c:pt idx="16">
                  <c:v>Царева</c:v>
                </c:pt>
              </c:strCache>
            </c:strRef>
          </c:cat>
          <c:val>
            <c:numRef>
              <c:f>График!$S$5:$S$22</c:f>
              <c:numCache>
                <c:formatCode>0.00</c:formatCode>
                <c:ptCount val="1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E9-4ACE-8322-9439DA4A8410}"/>
            </c:ext>
          </c:extLst>
        </c:ser>
        <c:ser>
          <c:idx val="7"/>
          <c:order val="7"/>
          <c:tx>
            <c:strRef>
              <c:f>График!$U$4</c:f>
              <c:strCache>
                <c:ptCount val="1"/>
                <c:pt idx="0">
                  <c:v>Дней4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График!$D$5:$D$22</c:f>
              <c:strCache>
                <c:ptCount val="17"/>
                <c:pt idx="0">
                  <c:v>Бабанова</c:v>
                </c:pt>
                <c:pt idx="1">
                  <c:v>Агапов</c:v>
                </c:pt>
                <c:pt idx="2">
                  <c:v>Белов</c:v>
                </c:pt>
                <c:pt idx="3">
                  <c:v>Воробьёв</c:v>
                </c:pt>
                <c:pt idx="4">
                  <c:v>Королев</c:v>
                </c:pt>
                <c:pt idx="5">
                  <c:v>Костенко</c:v>
                </c:pt>
                <c:pt idx="6">
                  <c:v>Муравьев</c:v>
                </c:pt>
                <c:pt idx="7">
                  <c:v>Сапунова</c:v>
                </c:pt>
                <c:pt idx="8">
                  <c:v>Барышников</c:v>
                </c:pt>
                <c:pt idx="9">
                  <c:v>Боровой</c:v>
                </c:pt>
                <c:pt idx="10">
                  <c:v>Дугин</c:v>
                </c:pt>
                <c:pt idx="11">
                  <c:v>Елисеев</c:v>
                </c:pt>
                <c:pt idx="12">
                  <c:v>Есюнин</c:v>
                </c:pt>
                <c:pt idx="13">
                  <c:v>Коротков</c:v>
                </c:pt>
                <c:pt idx="14">
                  <c:v>Белова</c:v>
                </c:pt>
                <c:pt idx="15">
                  <c:v>Пряжевская</c:v>
                </c:pt>
                <c:pt idx="16">
                  <c:v>Царева</c:v>
                </c:pt>
              </c:strCache>
            </c:strRef>
          </c:cat>
          <c:val>
            <c:numRef>
              <c:f>График!$U$5:$U$22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E9-4ACE-8322-9439DA4A8410}"/>
            </c:ext>
          </c:extLst>
        </c:ser>
        <c:ser>
          <c:idx val="8"/>
          <c:order val="8"/>
          <c:tx>
            <c:strRef>
              <c:f>График!$V$4</c:f>
              <c:strCache>
                <c:ptCount val="1"/>
                <c:pt idx="0">
                  <c:v>Начало5</c:v>
                </c:pt>
              </c:strCache>
            </c:strRef>
          </c:tx>
          <c:spPr>
            <a:noFill/>
          </c:spPr>
          <c:invertIfNegative val="0"/>
          <c:cat>
            <c:strRef>
              <c:f>График!$D$5:$D$22</c:f>
              <c:strCache>
                <c:ptCount val="17"/>
                <c:pt idx="0">
                  <c:v>Бабанова</c:v>
                </c:pt>
                <c:pt idx="1">
                  <c:v>Агапов</c:v>
                </c:pt>
                <c:pt idx="2">
                  <c:v>Белов</c:v>
                </c:pt>
                <c:pt idx="3">
                  <c:v>Воробьёв</c:v>
                </c:pt>
                <c:pt idx="4">
                  <c:v>Королев</c:v>
                </c:pt>
                <c:pt idx="5">
                  <c:v>Костенко</c:v>
                </c:pt>
                <c:pt idx="6">
                  <c:v>Муравьев</c:v>
                </c:pt>
                <c:pt idx="7">
                  <c:v>Сапунова</c:v>
                </c:pt>
                <c:pt idx="8">
                  <c:v>Барышников</c:v>
                </c:pt>
                <c:pt idx="9">
                  <c:v>Боровой</c:v>
                </c:pt>
                <c:pt idx="10">
                  <c:v>Дугин</c:v>
                </c:pt>
                <c:pt idx="11">
                  <c:v>Елисеев</c:v>
                </c:pt>
                <c:pt idx="12">
                  <c:v>Есюнин</c:v>
                </c:pt>
                <c:pt idx="13">
                  <c:v>Коротков</c:v>
                </c:pt>
                <c:pt idx="14">
                  <c:v>Белова</c:v>
                </c:pt>
                <c:pt idx="15">
                  <c:v>Пряжевская</c:v>
                </c:pt>
                <c:pt idx="16">
                  <c:v>Царева</c:v>
                </c:pt>
              </c:strCache>
            </c:strRef>
          </c:cat>
          <c:val>
            <c:numRef>
              <c:f>График!$W$5:$W$22</c:f>
              <c:numCache>
                <c:formatCode>0.00</c:formatCode>
                <c:ptCount val="18"/>
                <c:pt idx="0">
                  <c:v>45279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AE9-4ACE-8322-9439DA4A8410}"/>
            </c:ext>
          </c:extLst>
        </c:ser>
        <c:ser>
          <c:idx val="9"/>
          <c:order val="9"/>
          <c:tx>
            <c:strRef>
              <c:f>График!$Y$4</c:f>
              <c:strCache>
                <c:ptCount val="1"/>
                <c:pt idx="0">
                  <c:v>Дней5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График!$D$5:$D$22</c:f>
              <c:strCache>
                <c:ptCount val="17"/>
                <c:pt idx="0">
                  <c:v>Бабанова</c:v>
                </c:pt>
                <c:pt idx="1">
                  <c:v>Агапов</c:v>
                </c:pt>
                <c:pt idx="2">
                  <c:v>Белов</c:v>
                </c:pt>
                <c:pt idx="3">
                  <c:v>Воробьёв</c:v>
                </c:pt>
                <c:pt idx="4">
                  <c:v>Королев</c:v>
                </c:pt>
                <c:pt idx="5">
                  <c:v>Костенко</c:v>
                </c:pt>
                <c:pt idx="6">
                  <c:v>Муравьев</c:v>
                </c:pt>
                <c:pt idx="7">
                  <c:v>Сапунова</c:v>
                </c:pt>
                <c:pt idx="8">
                  <c:v>Барышников</c:v>
                </c:pt>
                <c:pt idx="9">
                  <c:v>Боровой</c:v>
                </c:pt>
                <c:pt idx="10">
                  <c:v>Дугин</c:v>
                </c:pt>
                <c:pt idx="11">
                  <c:v>Елисеев</c:v>
                </c:pt>
                <c:pt idx="12">
                  <c:v>Есюнин</c:v>
                </c:pt>
                <c:pt idx="13">
                  <c:v>Коротков</c:v>
                </c:pt>
                <c:pt idx="14">
                  <c:v>Белова</c:v>
                </c:pt>
                <c:pt idx="15">
                  <c:v>Пряжевская</c:v>
                </c:pt>
                <c:pt idx="16">
                  <c:v>Царева</c:v>
                </c:pt>
              </c:strCache>
            </c:strRef>
          </c:cat>
          <c:val>
            <c:numRef>
              <c:f>График!$Y$5:$Y$22</c:f>
              <c:numCache>
                <c:formatCode>0</c:formatCode>
                <c:ptCount val="18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AE9-4ACE-8322-9439DA4A8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-1814862864"/>
        <c:axId val="-1814869392"/>
      </c:barChart>
      <c:catAx>
        <c:axId val="-1814862864"/>
        <c:scaling>
          <c:orientation val="minMax"/>
        </c:scaling>
        <c:delete val="0"/>
        <c:axPos val="l"/>
        <c:majorGridlines/>
        <c:numFmt formatCode="@" sourceLinked="0"/>
        <c:majorTickMark val="none"/>
        <c:minorTickMark val="none"/>
        <c:tickLblPos val="nextTo"/>
        <c:spPr>
          <a:ln w="9525">
            <a:solidFill>
              <a:schemeClr val="tx1"/>
            </a:solidFill>
          </a:ln>
        </c:spPr>
        <c:crossAx val="-1814869392"/>
        <c:crossesAt val="89737"/>
        <c:auto val="0"/>
        <c:lblAlgn val="ctr"/>
        <c:lblOffset val="100"/>
        <c:tickMarkSkip val="1"/>
        <c:noMultiLvlLbl val="0"/>
      </c:catAx>
      <c:valAx>
        <c:axId val="-1814869392"/>
        <c:scaling>
          <c:orientation val="minMax"/>
          <c:min val="89737"/>
        </c:scaling>
        <c:delete val="0"/>
        <c:axPos val="b"/>
        <c:majorGridlines/>
        <c:numFmt formatCode="[$-419]mmmm;@" sourceLinked="0"/>
        <c:majorTickMark val="none"/>
        <c:minorTickMark val="none"/>
        <c:tickLblPos val="nextTo"/>
        <c:spPr>
          <a:noFill/>
          <a:ln w="9525">
            <a:noFill/>
          </a:ln>
        </c:spPr>
        <c:txPr>
          <a:bodyPr rot="-5400000" vert="horz" anchor="ctr" anchorCtr="1"/>
          <a:lstStyle/>
          <a:p>
            <a:pPr>
              <a:defRPr/>
            </a:pPr>
            <a:endParaRPr lang="ru-RU"/>
          </a:p>
        </c:txPr>
        <c:crossAx val="-1814862864"/>
        <c:crosses val="autoZero"/>
        <c:crossBetween val="between"/>
        <c:majorUnit val="7"/>
        <c:minorUnit val="1"/>
      </c:valAx>
      <c:spPr>
        <a:noFill/>
      </c:spPr>
    </c:plotArea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0">
          <a:srgbClr val="4F81BD">
            <a:tint val="44500"/>
            <a:satMod val="160000"/>
          </a:srgbClr>
        </a:gs>
        <a:gs pos="20000">
          <a:sysClr val="window" lastClr="FFFFFF">
            <a:lumMod val="95000"/>
          </a:sysClr>
        </a:gs>
      </a:gsLst>
      <a:lin ang="2700000" scaled="1"/>
    </a:gradFill>
    <a:ln w="38100">
      <a:solidFill>
        <a:schemeClr val="tx1"/>
      </a:solidFill>
    </a:ln>
  </c:spPr>
  <c:printSettings>
    <c:headerFooter/>
    <c:pageMargins b="0.75000000000000044" l="0.25" r="0.25" t="0.75000000000000044" header="0.30000000000000021" footer="0.3000000000000002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28</xdr:row>
      <xdr:rowOff>79929</xdr:rowOff>
    </xdr:from>
    <xdr:to>
      <xdr:col>21</xdr:col>
      <xdr:colOff>652945</xdr:colOff>
      <xdr:row>57</xdr:row>
      <xdr:rowOff>152952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24</xdr:row>
      <xdr:rowOff>49691</xdr:rowOff>
    </xdr:from>
    <xdr:to>
      <xdr:col>3</xdr:col>
      <xdr:colOff>0</xdr:colOff>
      <xdr:row>24</xdr:row>
      <xdr:rowOff>174249</xdr:rowOff>
    </xdr:to>
    <xdr:sp macro="" textlink="">
      <xdr:nvSpPr>
        <xdr:cNvPr id="13" name="5-конечная звезда 12"/>
        <xdr:cNvSpPr/>
      </xdr:nvSpPr>
      <xdr:spPr>
        <a:xfrm>
          <a:off x="1631677" y="3859691"/>
          <a:ext cx="124557" cy="124558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2"/>
  <sheetViews>
    <sheetView showGridLines="0" tabSelected="1" view="pageBreakPreview" zoomScale="85" zoomScaleNormal="100" zoomScaleSheetLayoutView="85" workbookViewId="0">
      <selection activeCell="W11" sqref="W11:W22"/>
    </sheetView>
  </sheetViews>
  <sheetFormatPr defaultRowHeight="15" x14ac:dyDescent="0.25"/>
  <cols>
    <col min="1" max="1" width="14" customWidth="1"/>
    <col min="4" max="4" width="39.140625" customWidth="1"/>
    <col min="5" max="5" width="27.42578125" customWidth="1"/>
    <col min="6" max="6" width="11.42578125" style="24" customWidth="1"/>
    <col min="7" max="8" width="11.42578125" customWidth="1"/>
    <col min="9" max="9" width="7.42578125" customWidth="1"/>
    <col min="10" max="10" width="11.42578125" customWidth="1"/>
    <col min="11" max="11" width="10.85546875" customWidth="1"/>
    <col min="12" max="12" width="11.42578125" customWidth="1"/>
    <col min="13" max="13" width="6.140625" customWidth="1"/>
    <col min="14" max="14" width="11.42578125" customWidth="1"/>
    <col min="15" max="15" width="12.5703125" customWidth="1"/>
    <col min="16" max="16" width="11.42578125" customWidth="1"/>
    <col min="17" max="17" width="5.7109375" customWidth="1"/>
    <col min="18" max="18" width="11.42578125" customWidth="1"/>
    <col min="19" max="19" width="12" customWidth="1"/>
    <col min="20" max="20" width="9.28515625" customWidth="1"/>
    <col min="21" max="21" width="5.7109375" customWidth="1"/>
    <col min="22" max="22" width="11.42578125" customWidth="1"/>
    <col min="23" max="23" width="13.85546875" customWidth="1"/>
    <col min="24" max="24" width="13.42578125" customWidth="1"/>
    <col min="25" max="25" width="5.42578125" customWidth="1"/>
  </cols>
  <sheetData>
    <row r="1" spans="1:38" x14ac:dyDescent="0.25">
      <c r="A1" s="38" t="s">
        <v>26</v>
      </c>
      <c r="B1" s="38"/>
      <c r="V1" s="4"/>
    </row>
    <row r="2" spans="1:38" x14ac:dyDescent="0.25">
      <c r="A2" s="31">
        <f>DATE(2023,1,1)</f>
        <v>44927</v>
      </c>
      <c r="B2" s="39">
        <v>1</v>
      </c>
      <c r="V2" s="4"/>
    </row>
    <row r="3" spans="1:38" ht="15" customHeight="1" x14ac:dyDescent="0.25">
      <c r="A3" s="31">
        <f t="shared" ref="A3:A11" si="0">DATE(2023,MONTH(A2)+1,1)</f>
        <v>44958</v>
      </c>
      <c r="B3" s="39">
        <v>1</v>
      </c>
      <c r="D3" s="44" t="s">
        <v>1</v>
      </c>
      <c r="E3" s="44" t="s">
        <v>0</v>
      </c>
      <c r="F3" s="45" t="s">
        <v>16</v>
      </c>
      <c r="G3" s="47" t="s">
        <v>3</v>
      </c>
      <c r="H3" s="48"/>
      <c r="I3" s="49"/>
      <c r="J3" s="50" t="s">
        <v>2</v>
      </c>
      <c r="K3" s="50"/>
      <c r="L3" s="50"/>
      <c r="M3" s="51"/>
      <c r="N3" s="52" t="s">
        <v>4</v>
      </c>
      <c r="O3" s="52"/>
      <c r="P3" s="52"/>
      <c r="Q3" s="53"/>
      <c r="R3" s="42" t="s">
        <v>5</v>
      </c>
      <c r="S3" s="42"/>
      <c r="T3" s="42"/>
      <c r="U3" s="43"/>
      <c r="V3" s="40" t="s">
        <v>24</v>
      </c>
      <c r="W3" s="40"/>
      <c r="X3" s="40"/>
      <c r="Y3" s="41"/>
      <c r="Z3" s="40" t="s">
        <v>27</v>
      </c>
      <c r="AA3" s="40"/>
      <c r="AB3" s="40"/>
      <c r="AC3" s="41"/>
      <c r="AD3" s="40" t="s">
        <v>34</v>
      </c>
      <c r="AE3" s="40"/>
      <c r="AF3" s="40"/>
      <c r="AG3" s="41"/>
      <c r="AH3" s="2"/>
      <c r="AI3" s="2"/>
      <c r="AJ3" s="2"/>
      <c r="AK3" s="2"/>
      <c r="AL3" s="2"/>
    </row>
    <row r="4" spans="1:38" ht="30" x14ac:dyDescent="0.25">
      <c r="A4" s="31">
        <f t="shared" si="0"/>
        <v>44986</v>
      </c>
      <c r="B4" s="39">
        <v>1</v>
      </c>
      <c r="D4" s="44"/>
      <c r="E4" s="44"/>
      <c r="F4" s="46"/>
      <c r="G4" s="5" t="s">
        <v>6</v>
      </c>
      <c r="H4" s="5" t="s">
        <v>7</v>
      </c>
      <c r="I4" s="5" t="s">
        <v>17</v>
      </c>
      <c r="J4" s="8" t="s">
        <v>8</v>
      </c>
      <c r="K4" s="8" t="s">
        <v>14</v>
      </c>
      <c r="L4" s="8" t="s">
        <v>9</v>
      </c>
      <c r="M4" s="8" t="s">
        <v>18</v>
      </c>
      <c r="N4" s="12" t="s">
        <v>10</v>
      </c>
      <c r="O4" s="12" t="s">
        <v>14</v>
      </c>
      <c r="P4" s="12" t="s">
        <v>11</v>
      </c>
      <c r="Q4" s="12" t="s">
        <v>19</v>
      </c>
      <c r="R4" s="18" t="s">
        <v>12</v>
      </c>
      <c r="S4" s="18" t="s">
        <v>15</v>
      </c>
      <c r="T4" s="18" t="s">
        <v>13</v>
      </c>
      <c r="U4" s="18" t="s">
        <v>20</v>
      </c>
      <c r="V4" s="15" t="s">
        <v>21</v>
      </c>
      <c r="W4" s="15" t="s">
        <v>15</v>
      </c>
      <c r="X4" s="15" t="s">
        <v>22</v>
      </c>
      <c r="Y4" s="15" t="s">
        <v>23</v>
      </c>
      <c r="Z4" s="15" t="s">
        <v>28</v>
      </c>
      <c r="AA4" s="15" t="s">
        <v>15</v>
      </c>
      <c r="AB4" s="15" t="s">
        <v>30</v>
      </c>
      <c r="AC4" s="15" t="s">
        <v>29</v>
      </c>
      <c r="AD4" s="15" t="s">
        <v>32</v>
      </c>
      <c r="AE4" s="15" t="s">
        <v>15</v>
      </c>
      <c r="AF4" s="15" t="s">
        <v>31</v>
      </c>
      <c r="AG4" s="15" t="s">
        <v>33</v>
      </c>
    </row>
    <row r="5" spans="1:38" x14ac:dyDescent="0.25">
      <c r="A5" s="31">
        <f t="shared" si="0"/>
        <v>45017</v>
      </c>
      <c r="B5" s="39">
        <v>1</v>
      </c>
      <c r="D5" s="1" t="s">
        <v>35</v>
      </c>
      <c r="E5" s="1"/>
      <c r="F5" s="25">
        <f>I5+M5+Q5+U5+Y5</f>
        <v>10</v>
      </c>
      <c r="G5" s="29">
        <v>45048</v>
      </c>
      <c r="H5" s="29">
        <v>45051</v>
      </c>
      <c r="I5" s="30">
        <f>IF(ISBLANK(G5),0,H5-G5+1)</f>
        <v>4</v>
      </c>
      <c r="J5" s="10"/>
      <c r="K5" s="22">
        <f>J5-H5-1</f>
        <v>-45052</v>
      </c>
      <c r="L5" s="10"/>
      <c r="M5" s="9">
        <f t="shared" ref="M5:M22" si="1">IF(ISBLANK(J5),0,L5-J5+1)</f>
        <v>0</v>
      </c>
      <c r="N5" s="14"/>
      <c r="O5" s="21">
        <f>N5-L5-1</f>
        <v>-1</v>
      </c>
      <c r="P5" s="14"/>
      <c r="Q5" s="13">
        <f t="shared" ref="Q5:Q22" si="2">IF(ISBLANK(N5),0,P5-N5+1)</f>
        <v>0</v>
      </c>
      <c r="R5" s="20"/>
      <c r="S5" s="23">
        <f t="shared" ref="S5:S22" si="3">R5-P5-1</f>
        <v>-1</v>
      </c>
      <c r="T5" s="20"/>
      <c r="U5" s="19">
        <f t="shared" ref="U5:U22" si="4">IF(ISBLANK(R5),0,T5-R5+1)</f>
        <v>0</v>
      </c>
      <c r="V5" s="17">
        <v>45280</v>
      </c>
      <c r="W5" s="28">
        <f t="shared" ref="W5:W22" si="5">V5-T5-1</f>
        <v>45279</v>
      </c>
      <c r="X5" s="17">
        <v>45285</v>
      </c>
      <c r="Y5" s="16">
        <f t="shared" ref="Y5:Y22" si="6">IF(ISBLANK(V5),0,X5-V5+1)</f>
        <v>6</v>
      </c>
      <c r="Z5" s="17"/>
      <c r="AA5" s="28">
        <f t="shared" ref="AA5:AA22" si="7">Z5-X5-1</f>
        <v>-45286</v>
      </c>
      <c r="AB5" s="17"/>
      <c r="AC5" s="16">
        <f t="shared" ref="AC5:AC22" si="8">IF(ISBLANK(Z5),0,AB5-Z5+1)</f>
        <v>0</v>
      </c>
      <c r="AD5" s="17"/>
      <c r="AE5" s="28">
        <f t="shared" ref="AE5:AE22" si="9">AD5-AB5-1</f>
        <v>-1</v>
      </c>
      <c r="AF5" s="17"/>
      <c r="AG5" s="16">
        <f t="shared" ref="AG5:AG22" si="10">IF(ISBLANK(AD5),0,AF5-AD5+1)</f>
        <v>0</v>
      </c>
    </row>
    <row r="6" spans="1:38" x14ac:dyDescent="0.25">
      <c r="A6" s="31">
        <f t="shared" si="0"/>
        <v>45047</v>
      </c>
      <c r="B6" s="39">
        <v>1</v>
      </c>
      <c r="D6" s="1" t="s">
        <v>36</v>
      </c>
      <c r="E6" s="1"/>
      <c r="F6" s="25">
        <f t="shared" ref="F6:F22" si="11">I6+M6+Q6+U6</f>
        <v>0</v>
      </c>
      <c r="G6" s="7"/>
      <c r="H6" s="7"/>
      <c r="I6" s="6">
        <f t="shared" ref="I6:I22" si="12">IF(ISBLANK(G6),0,H6-G6+1)</f>
        <v>0</v>
      </c>
      <c r="J6" s="10"/>
      <c r="K6" s="22">
        <f t="shared" ref="K6:K22" si="13">J6-H6-1</f>
        <v>-1</v>
      </c>
      <c r="L6" s="10"/>
      <c r="M6" s="9">
        <f t="shared" si="1"/>
        <v>0</v>
      </c>
      <c r="N6" s="14"/>
      <c r="O6" s="21">
        <f t="shared" ref="O6:O22" si="14">N6-L6-1</f>
        <v>-1</v>
      </c>
      <c r="P6" s="14"/>
      <c r="Q6" s="13">
        <f t="shared" si="2"/>
        <v>0</v>
      </c>
      <c r="R6" s="20"/>
      <c r="S6" s="23">
        <f t="shared" si="3"/>
        <v>-1</v>
      </c>
      <c r="T6" s="20"/>
      <c r="U6" s="19">
        <f t="shared" si="4"/>
        <v>0</v>
      </c>
      <c r="V6" s="17"/>
      <c r="W6" s="28">
        <f t="shared" si="5"/>
        <v>-1</v>
      </c>
      <c r="X6" s="17"/>
      <c r="Y6" s="16">
        <f t="shared" si="6"/>
        <v>0</v>
      </c>
      <c r="Z6" s="17"/>
      <c r="AA6" s="28">
        <f t="shared" si="7"/>
        <v>-1</v>
      </c>
      <c r="AB6" s="17"/>
      <c r="AC6" s="16">
        <f t="shared" si="8"/>
        <v>0</v>
      </c>
      <c r="AD6" s="17"/>
      <c r="AE6" s="28">
        <f t="shared" si="9"/>
        <v>-1</v>
      </c>
      <c r="AF6" s="17"/>
      <c r="AG6" s="16">
        <f t="shared" si="10"/>
        <v>0</v>
      </c>
    </row>
    <row r="7" spans="1:38" x14ac:dyDescent="0.25">
      <c r="A7" s="31">
        <f t="shared" si="0"/>
        <v>45078</v>
      </c>
      <c r="B7" s="39">
        <v>1</v>
      </c>
      <c r="D7" s="1" t="s">
        <v>37</v>
      </c>
      <c r="E7" s="1"/>
      <c r="F7" s="25">
        <f t="shared" si="11"/>
        <v>0</v>
      </c>
      <c r="G7" s="7"/>
      <c r="H7" s="7"/>
      <c r="I7" s="6">
        <f t="shared" si="12"/>
        <v>0</v>
      </c>
      <c r="J7" s="10"/>
      <c r="K7" s="22">
        <f t="shared" si="13"/>
        <v>-1</v>
      </c>
      <c r="L7" s="10"/>
      <c r="M7" s="9">
        <f t="shared" si="1"/>
        <v>0</v>
      </c>
      <c r="N7" s="14"/>
      <c r="O7" s="21">
        <f t="shared" si="14"/>
        <v>-1</v>
      </c>
      <c r="P7" s="14"/>
      <c r="Q7" s="13">
        <f t="shared" si="2"/>
        <v>0</v>
      </c>
      <c r="R7" s="20"/>
      <c r="S7" s="23">
        <f t="shared" si="3"/>
        <v>-1</v>
      </c>
      <c r="T7" s="20"/>
      <c r="U7" s="19">
        <f t="shared" si="4"/>
        <v>0</v>
      </c>
      <c r="V7" s="17"/>
      <c r="W7" s="28">
        <f t="shared" si="5"/>
        <v>-1</v>
      </c>
      <c r="X7" s="17"/>
      <c r="Y7" s="16">
        <f t="shared" si="6"/>
        <v>0</v>
      </c>
      <c r="Z7" s="17"/>
      <c r="AA7" s="28">
        <f t="shared" si="7"/>
        <v>-1</v>
      </c>
      <c r="AB7" s="17"/>
      <c r="AC7" s="16">
        <f t="shared" si="8"/>
        <v>0</v>
      </c>
      <c r="AD7" s="17"/>
      <c r="AE7" s="28">
        <f t="shared" si="9"/>
        <v>-1</v>
      </c>
      <c r="AF7" s="17"/>
      <c r="AG7" s="16">
        <f t="shared" si="10"/>
        <v>0</v>
      </c>
    </row>
    <row r="8" spans="1:38" x14ac:dyDescent="0.25">
      <c r="A8" s="31">
        <f t="shared" si="0"/>
        <v>45108</v>
      </c>
      <c r="B8" s="39">
        <v>1</v>
      </c>
      <c r="D8" s="1" t="s">
        <v>38</v>
      </c>
      <c r="E8" s="1"/>
      <c r="F8" s="25">
        <f t="shared" si="11"/>
        <v>0</v>
      </c>
      <c r="G8" s="10"/>
      <c r="H8" s="10"/>
      <c r="I8" s="6">
        <f t="shared" si="12"/>
        <v>0</v>
      </c>
      <c r="J8" s="10"/>
      <c r="K8" s="22">
        <f t="shared" si="13"/>
        <v>-1</v>
      </c>
      <c r="L8" s="10"/>
      <c r="M8" s="9">
        <f t="shared" si="1"/>
        <v>0</v>
      </c>
      <c r="N8" s="14"/>
      <c r="O8" s="21">
        <f t="shared" si="14"/>
        <v>-1</v>
      </c>
      <c r="P8" s="14"/>
      <c r="Q8" s="13">
        <f t="shared" si="2"/>
        <v>0</v>
      </c>
      <c r="R8" s="20"/>
      <c r="S8" s="23">
        <f t="shared" si="3"/>
        <v>-1</v>
      </c>
      <c r="T8" s="20"/>
      <c r="U8" s="19">
        <f t="shared" si="4"/>
        <v>0</v>
      </c>
      <c r="V8" s="17"/>
      <c r="W8" s="28">
        <f t="shared" si="5"/>
        <v>-1</v>
      </c>
      <c r="X8" s="17"/>
      <c r="Y8" s="16">
        <f t="shared" si="6"/>
        <v>0</v>
      </c>
      <c r="Z8" s="17"/>
      <c r="AA8" s="28">
        <f t="shared" si="7"/>
        <v>-1</v>
      </c>
      <c r="AB8" s="17"/>
      <c r="AC8" s="16">
        <f t="shared" si="8"/>
        <v>0</v>
      </c>
      <c r="AD8" s="17"/>
      <c r="AE8" s="28">
        <f t="shared" si="9"/>
        <v>-1</v>
      </c>
      <c r="AF8" s="17"/>
      <c r="AG8" s="16">
        <f t="shared" si="10"/>
        <v>0</v>
      </c>
    </row>
    <row r="9" spans="1:38" x14ac:dyDescent="0.25">
      <c r="A9" s="31">
        <f t="shared" si="0"/>
        <v>45139</v>
      </c>
      <c r="B9" s="39">
        <v>1</v>
      </c>
      <c r="D9" s="1" t="s">
        <v>39</v>
      </c>
      <c r="E9" s="1"/>
      <c r="F9" s="25">
        <f t="shared" si="11"/>
        <v>0</v>
      </c>
      <c r="G9" s="7"/>
      <c r="H9" s="7"/>
      <c r="I9" s="6">
        <f t="shared" si="12"/>
        <v>0</v>
      </c>
      <c r="J9" s="10"/>
      <c r="K9" s="22">
        <f>J9-H9-1</f>
        <v>-1</v>
      </c>
      <c r="L9" s="10"/>
      <c r="M9" s="9">
        <f t="shared" si="1"/>
        <v>0</v>
      </c>
      <c r="N9" s="14"/>
      <c r="O9" s="21">
        <f t="shared" si="14"/>
        <v>-1</v>
      </c>
      <c r="P9" s="14"/>
      <c r="Q9" s="13">
        <f t="shared" si="2"/>
        <v>0</v>
      </c>
      <c r="R9" s="20"/>
      <c r="S9" s="23">
        <f t="shared" si="3"/>
        <v>-1</v>
      </c>
      <c r="T9" s="20"/>
      <c r="U9" s="19">
        <f t="shared" si="4"/>
        <v>0</v>
      </c>
      <c r="V9" s="17"/>
      <c r="W9" s="28">
        <f t="shared" si="5"/>
        <v>-1</v>
      </c>
      <c r="X9" s="17"/>
      <c r="Y9" s="16">
        <f t="shared" si="6"/>
        <v>0</v>
      </c>
      <c r="Z9" s="17"/>
      <c r="AA9" s="28">
        <f t="shared" si="7"/>
        <v>-1</v>
      </c>
      <c r="AB9" s="17"/>
      <c r="AC9" s="16">
        <f t="shared" si="8"/>
        <v>0</v>
      </c>
      <c r="AD9" s="17"/>
      <c r="AE9" s="28">
        <f t="shared" si="9"/>
        <v>-1</v>
      </c>
      <c r="AF9" s="17"/>
      <c r="AG9" s="16">
        <f t="shared" si="10"/>
        <v>0</v>
      </c>
    </row>
    <row r="10" spans="1:38" x14ac:dyDescent="0.25">
      <c r="A10" s="31">
        <f t="shared" si="0"/>
        <v>45170</v>
      </c>
      <c r="B10" s="39">
        <v>1</v>
      </c>
      <c r="D10" s="1" t="s">
        <v>40</v>
      </c>
      <c r="E10" s="1"/>
      <c r="F10" s="25">
        <f t="shared" si="11"/>
        <v>0</v>
      </c>
      <c r="G10" s="7"/>
      <c r="H10" s="7"/>
      <c r="I10" s="6">
        <f t="shared" si="12"/>
        <v>0</v>
      </c>
      <c r="J10" s="10"/>
      <c r="K10" s="22">
        <f t="shared" si="13"/>
        <v>-1</v>
      </c>
      <c r="L10" s="10"/>
      <c r="M10" s="9">
        <f t="shared" si="1"/>
        <v>0</v>
      </c>
      <c r="N10" s="36"/>
      <c r="O10" s="37">
        <f t="shared" si="14"/>
        <v>-1</v>
      </c>
      <c r="P10" s="36"/>
      <c r="Q10" s="13">
        <f t="shared" si="2"/>
        <v>0</v>
      </c>
      <c r="R10" s="20"/>
      <c r="S10" s="23">
        <f t="shared" si="3"/>
        <v>-1</v>
      </c>
      <c r="T10" s="20"/>
      <c r="U10" s="19">
        <f t="shared" si="4"/>
        <v>0</v>
      </c>
      <c r="V10" s="17"/>
      <c r="W10" s="28">
        <f t="shared" si="5"/>
        <v>-1</v>
      </c>
      <c r="X10" s="17"/>
      <c r="Y10" s="16">
        <f t="shared" si="6"/>
        <v>0</v>
      </c>
      <c r="Z10" s="17"/>
      <c r="AA10" s="28">
        <f t="shared" si="7"/>
        <v>-1</v>
      </c>
      <c r="AB10" s="17"/>
      <c r="AC10" s="16">
        <f t="shared" si="8"/>
        <v>0</v>
      </c>
      <c r="AD10" s="17"/>
      <c r="AE10" s="28">
        <f t="shared" si="9"/>
        <v>-1</v>
      </c>
      <c r="AF10" s="17"/>
      <c r="AG10" s="16">
        <f t="shared" si="10"/>
        <v>0</v>
      </c>
    </row>
    <row r="11" spans="1:38" x14ac:dyDescent="0.25">
      <c r="A11" s="31">
        <f t="shared" si="0"/>
        <v>45200</v>
      </c>
      <c r="B11" s="39">
        <v>1</v>
      </c>
      <c r="D11" s="1" t="s">
        <v>41</v>
      </c>
      <c r="E11" s="1"/>
      <c r="F11" s="25">
        <f t="shared" si="11"/>
        <v>0</v>
      </c>
      <c r="G11" s="7"/>
      <c r="H11" s="7"/>
      <c r="I11" s="6">
        <f t="shared" si="12"/>
        <v>0</v>
      </c>
      <c r="J11" s="10"/>
      <c r="K11" s="22">
        <f t="shared" si="13"/>
        <v>-1</v>
      </c>
      <c r="L11" s="10"/>
      <c r="M11" s="9">
        <f t="shared" si="1"/>
        <v>0</v>
      </c>
      <c r="N11" s="14"/>
      <c r="O11" s="21">
        <f t="shared" si="14"/>
        <v>-1</v>
      </c>
      <c r="P11" s="14"/>
      <c r="Q11" s="13">
        <f t="shared" si="2"/>
        <v>0</v>
      </c>
      <c r="R11" s="20"/>
      <c r="S11" s="23">
        <f t="shared" si="3"/>
        <v>-1</v>
      </c>
      <c r="T11" s="20"/>
      <c r="U11" s="19">
        <f t="shared" si="4"/>
        <v>0</v>
      </c>
      <c r="V11" s="17"/>
      <c r="W11" s="28">
        <f t="shared" si="5"/>
        <v>-1</v>
      </c>
      <c r="X11" s="17"/>
      <c r="Y11" s="16">
        <f t="shared" si="6"/>
        <v>0</v>
      </c>
      <c r="Z11" s="17"/>
      <c r="AA11" s="28">
        <f t="shared" si="7"/>
        <v>-1</v>
      </c>
      <c r="AB11" s="17"/>
      <c r="AC11" s="16">
        <f t="shared" si="8"/>
        <v>0</v>
      </c>
      <c r="AD11" s="17"/>
      <c r="AE11" s="28">
        <f t="shared" si="9"/>
        <v>-1</v>
      </c>
      <c r="AF11" s="17"/>
      <c r="AG11" s="16">
        <f t="shared" si="10"/>
        <v>0</v>
      </c>
    </row>
    <row r="12" spans="1:38" x14ac:dyDescent="0.25">
      <c r="A12" s="31">
        <f>DATE(2023,MONTH(A11)+1,1)</f>
        <v>45231</v>
      </c>
      <c r="B12" s="39">
        <v>1</v>
      </c>
      <c r="D12" s="1" t="s">
        <v>42</v>
      </c>
      <c r="E12" s="1"/>
      <c r="F12" s="25">
        <f t="shared" si="11"/>
        <v>0</v>
      </c>
      <c r="G12" s="7"/>
      <c r="H12" s="7"/>
      <c r="I12" s="6">
        <f t="shared" si="12"/>
        <v>0</v>
      </c>
      <c r="J12" s="10"/>
      <c r="K12" s="22">
        <f t="shared" si="13"/>
        <v>-1</v>
      </c>
      <c r="L12" s="10"/>
      <c r="M12" s="9">
        <f t="shared" si="1"/>
        <v>0</v>
      </c>
      <c r="N12" s="14"/>
      <c r="O12" s="21">
        <f t="shared" si="14"/>
        <v>-1</v>
      </c>
      <c r="P12" s="14"/>
      <c r="Q12" s="13">
        <f t="shared" si="2"/>
        <v>0</v>
      </c>
      <c r="R12" s="20"/>
      <c r="S12" s="23">
        <f t="shared" si="3"/>
        <v>-1</v>
      </c>
      <c r="T12" s="20"/>
      <c r="U12" s="19"/>
      <c r="V12" s="17"/>
      <c r="W12" s="28">
        <f t="shared" si="5"/>
        <v>-1</v>
      </c>
      <c r="X12" s="17"/>
      <c r="Y12" s="16">
        <f t="shared" si="6"/>
        <v>0</v>
      </c>
      <c r="Z12" s="17"/>
      <c r="AA12" s="28">
        <f t="shared" si="7"/>
        <v>-1</v>
      </c>
      <c r="AB12" s="17"/>
      <c r="AC12" s="16">
        <f t="shared" si="8"/>
        <v>0</v>
      </c>
      <c r="AD12" s="17"/>
      <c r="AE12" s="28">
        <f t="shared" si="9"/>
        <v>-1</v>
      </c>
      <c r="AF12" s="17"/>
      <c r="AG12" s="16">
        <f t="shared" si="10"/>
        <v>0</v>
      </c>
    </row>
    <row r="13" spans="1:38" x14ac:dyDescent="0.25">
      <c r="A13" s="31">
        <f>DATE(2023,MONTH(A12)+1,1)</f>
        <v>45261</v>
      </c>
      <c r="B13" s="39">
        <v>1</v>
      </c>
      <c r="D13" s="1" t="s">
        <v>43</v>
      </c>
      <c r="E13" s="1"/>
      <c r="F13" s="25">
        <f t="shared" si="11"/>
        <v>0</v>
      </c>
      <c r="G13" s="7"/>
      <c r="H13" s="7"/>
      <c r="I13" s="6">
        <f t="shared" si="12"/>
        <v>0</v>
      </c>
      <c r="J13" s="10"/>
      <c r="K13" s="22">
        <f t="shared" si="13"/>
        <v>-1</v>
      </c>
      <c r="L13" s="10"/>
      <c r="M13" s="9">
        <f t="shared" si="1"/>
        <v>0</v>
      </c>
      <c r="N13" s="14"/>
      <c r="O13" s="21">
        <f t="shared" si="14"/>
        <v>-1</v>
      </c>
      <c r="P13" s="14"/>
      <c r="Q13" s="13">
        <f t="shared" si="2"/>
        <v>0</v>
      </c>
      <c r="R13" s="20"/>
      <c r="S13" s="23">
        <f t="shared" si="3"/>
        <v>-1</v>
      </c>
      <c r="T13" s="20"/>
      <c r="U13" s="19"/>
      <c r="V13" s="17"/>
      <c r="W13" s="28">
        <f t="shared" si="5"/>
        <v>-1</v>
      </c>
      <c r="X13" s="17"/>
      <c r="Y13" s="16">
        <f t="shared" si="6"/>
        <v>0</v>
      </c>
      <c r="Z13" s="17"/>
      <c r="AA13" s="28">
        <f t="shared" si="7"/>
        <v>-1</v>
      </c>
      <c r="AB13" s="17"/>
      <c r="AC13" s="16">
        <f t="shared" si="8"/>
        <v>0</v>
      </c>
      <c r="AD13" s="17"/>
      <c r="AE13" s="28">
        <f t="shared" si="9"/>
        <v>-1</v>
      </c>
      <c r="AF13" s="17"/>
      <c r="AG13" s="16">
        <f t="shared" si="10"/>
        <v>0</v>
      </c>
    </row>
    <row r="14" spans="1:38" x14ac:dyDescent="0.25">
      <c r="A14" s="31"/>
      <c r="B14" s="39"/>
      <c r="D14" s="1" t="s">
        <v>44</v>
      </c>
      <c r="E14" s="1"/>
      <c r="F14" s="25">
        <f t="shared" si="11"/>
        <v>0</v>
      </c>
      <c r="G14" s="7"/>
      <c r="H14" s="7"/>
      <c r="I14" s="6">
        <f t="shared" si="12"/>
        <v>0</v>
      </c>
      <c r="J14" s="10"/>
      <c r="K14" s="22">
        <f t="shared" si="13"/>
        <v>-1</v>
      </c>
      <c r="L14" s="10"/>
      <c r="M14" s="9">
        <f t="shared" si="1"/>
        <v>0</v>
      </c>
      <c r="N14" s="14"/>
      <c r="O14" s="21">
        <f t="shared" si="14"/>
        <v>-1</v>
      </c>
      <c r="P14" s="14"/>
      <c r="Q14" s="13">
        <f t="shared" si="2"/>
        <v>0</v>
      </c>
      <c r="R14" s="20"/>
      <c r="S14" s="23">
        <f t="shared" si="3"/>
        <v>-1</v>
      </c>
      <c r="T14" s="20"/>
      <c r="U14" s="19"/>
      <c r="V14" s="17"/>
      <c r="W14" s="28">
        <f t="shared" si="5"/>
        <v>-1</v>
      </c>
      <c r="X14" s="17"/>
      <c r="Y14" s="16">
        <f t="shared" si="6"/>
        <v>0</v>
      </c>
      <c r="Z14" s="17"/>
      <c r="AA14" s="28">
        <f t="shared" si="7"/>
        <v>-1</v>
      </c>
      <c r="AB14" s="17"/>
      <c r="AC14" s="16">
        <f t="shared" si="8"/>
        <v>0</v>
      </c>
      <c r="AD14" s="17"/>
      <c r="AE14" s="28">
        <f t="shared" si="9"/>
        <v>-1</v>
      </c>
      <c r="AF14" s="17"/>
      <c r="AG14" s="16">
        <f t="shared" si="10"/>
        <v>0</v>
      </c>
    </row>
    <row r="15" spans="1:38" x14ac:dyDescent="0.25">
      <c r="A15" s="31"/>
      <c r="B15" s="39"/>
      <c r="D15" s="1" t="s">
        <v>45</v>
      </c>
      <c r="E15" s="1"/>
      <c r="F15" s="25">
        <f t="shared" si="11"/>
        <v>0</v>
      </c>
      <c r="G15" s="7"/>
      <c r="H15" s="7"/>
      <c r="I15" s="6">
        <f t="shared" si="12"/>
        <v>0</v>
      </c>
      <c r="J15" s="10"/>
      <c r="K15" s="22">
        <f t="shared" si="13"/>
        <v>-1</v>
      </c>
      <c r="L15" s="10"/>
      <c r="M15" s="9">
        <f t="shared" si="1"/>
        <v>0</v>
      </c>
      <c r="N15" s="14"/>
      <c r="O15" s="21">
        <f t="shared" si="14"/>
        <v>-1</v>
      </c>
      <c r="P15" s="14"/>
      <c r="Q15" s="13">
        <f t="shared" si="2"/>
        <v>0</v>
      </c>
      <c r="R15" s="20"/>
      <c r="S15" s="23">
        <f t="shared" si="3"/>
        <v>-1</v>
      </c>
      <c r="T15" s="20"/>
      <c r="U15" s="19"/>
      <c r="V15" s="17"/>
      <c r="W15" s="28">
        <f t="shared" si="5"/>
        <v>-1</v>
      </c>
      <c r="X15" s="17"/>
      <c r="Y15" s="16">
        <f t="shared" si="6"/>
        <v>0</v>
      </c>
      <c r="Z15" s="17"/>
      <c r="AA15" s="28">
        <f t="shared" si="7"/>
        <v>-1</v>
      </c>
      <c r="AB15" s="17"/>
      <c r="AC15" s="16">
        <f t="shared" si="8"/>
        <v>0</v>
      </c>
      <c r="AD15" s="17"/>
      <c r="AE15" s="28">
        <f t="shared" si="9"/>
        <v>-1</v>
      </c>
      <c r="AF15" s="17"/>
      <c r="AG15" s="16">
        <f t="shared" si="10"/>
        <v>0</v>
      </c>
    </row>
    <row r="16" spans="1:38" x14ac:dyDescent="0.25">
      <c r="A16" s="31"/>
      <c r="B16" s="39"/>
      <c r="D16" s="1" t="s">
        <v>46</v>
      </c>
      <c r="E16" s="1"/>
      <c r="F16" s="25">
        <f t="shared" si="11"/>
        <v>0</v>
      </c>
      <c r="G16" s="7"/>
      <c r="H16" s="7"/>
      <c r="I16" s="6">
        <f t="shared" si="12"/>
        <v>0</v>
      </c>
      <c r="J16" s="10"/>
      <c r="K16" s="22">
        <f t="shared" si="13"/>
        <v>-1</v>
      </c>
      <c r="L16" s="10"/>
      <c r="M16" s="9">
        <f t="shared" si="1"/>
        <v>0</v>
      </c>
      <c r="N16" s="14"/>
      <c r="O16" s="21">
        <f t="shared" si="14"/>
        <v>-1</v>
      </c>
      <c r="P16" s="14"/>
      <c r="Q16" s="13">
        <f t="shared" si="2"/>
        <v>0</v>
      </c>
      <c r="R16" s="20"/>
      <c r="S16" s="23">
        <f t="shared" si="3"/>
        <v>-1</v>
      </c>
      <c r="T16" s="20"/>
      <c r="U16" s="19"/>
      <c r="V16" s="17"/>
      <c r="W16" s="28">
        <f t="shared" si="5"/>
        <v>-1</v>
      </c>
      <c r="X16" s="17"/>
      <c r="Y16" s="16">
        <f t="shared" si="6"/>
        <v>0</v>
      </c>
      <c r="Z16" s="17"/>
      <c r="AA16" s="28">
        <f t="shared" si="7"/>
        <v>-1</v>
      </c>
      <c r="AB16" s="17"/>
      <c r="AC16" s="16">
        <f t="shared" si="8"/>
        <v>0</v>
      </c>
      <c r="AD16" s="17"/>
      <c r="AE16" s="28">
        <f t="shared" si="9"/>
        <v>-1</v>
      </c>
      <c r="AF16" s="17"/>
      <c r="AG16" s="16">
        <f t="shared" si="10"/>
        <v>0</v>
      </c>
    </row>
    <row r="17" spans="1:33" x14ac:dyDescent="0.25">
      <c r="A17" s="31"/>
      <c r="B17" s="39"/>
      <c r="D17" s="1" t="s">
        <v>47</v>
      </c>
      <c r="E17" s="1"/>
      <c r="F17" s="25">
        <f t="shared" si="11"/>
        <v>0</v>
      </c>
      <c r="G17" s="7"/>
      <c r="H17" s="7"/>
      <c r="I17" s="6">
        <f t="shared" si="12"/>
        <v>0</v>
      </c>
      <c r="J17" s="10"/>
      <c r="K17" s="22">
        <f t="shared" si="13"/>
        <v>-1</v>
      </c>
      <c r="L17" s="10"/>
      <c r="M17" s="9">
        <f t="shared" si="1"/>
        <v>0</v>
      </c>
      <c r="N17" s="14"/>
      <c r="O17" s="21">
        <f t="shared" si="14"/>
        <v>-1</v>
      </c>
      <c r="P17" s="14"/>
      <c r="Q17" s="13">
        <f t="shared" si="2"/>
        <v>0</v>
      </c>
      <c r="R17" s="20"/>
      <c r="S17" s="23">
        <f t="shared" si="3"/>
        <v>-1</v>
      </c>
      <c r="T17" s="20"/>
      <c r="U17" s="19"/>
      <c r="V17" s="17"/>
      <c r="W17" s="28">
        <f t="shared" si="5"/>
        <v>-1</v>
      </c>
      <c r="X17" s="17"/>
      <c r="Y17" s="16">
        <f t="shared" si="6"/>
        <v>0</v>
      </c>
      <c r="Z17" s="17"/>
      <c r="AA17" s="28">
        <f t="shared" si="7"/>
        <v>-1</v>
      </c>
      <c r="AB17" s="17"/>
      <c r="AC17" s="16">
        <f t="shared" si="8"/>
        <v>0</v>
      </c>
      <c r="AD17" s="17"/>
      <c r="AE17" s="28">
        <f t="shared" si="9"/>
        <v>-1</v>
      </c>
      <c r="AF17" s="17"/>
      <c r="AG17" s="16">
        <f t="shared" si="10"/>
        <v>0</v>
      </c>
    </row>
    <row r="18" spans="1:33" x14ac:dyDescent="0.25">
      <c r="A18" s="31"/>
      <c r="B18" s="39"/>
      <c r="D18" s="1" t="s">
        <v>48</v>
      </c>
      <c r="E18" s="1"/>
      <c r="F18" s="25">
        <f t="shared" si="11"/>
        <v>0</v>
      </c>
      <c r="G18" s="7"/>
      <c r="H18" s="7"/>
      <c r="I18" s="6">
        <f t="shared" si="12"/>
        <v>0</v>
      </c>
      <c r="J18" s="10"/>
      <c r="K18" s="22">
        <f t="shared" si="13"/>
        <v>-1</v>
      </c>
      <c r="L18" s="10"/>
      <c r="M18" s="9">
        <f t="shared" si="1"/>
        <v>0</v>
      </c>
      <c r="N18" s="14"/>
      <c r="O18" s="21">
        <f t="shared" si="14"/>
        <v>-1</v>
      </c>
      <c r="P18" s="14"/>
      <c r="Q18" s="13">
        <f t="shared" si="2"/>
        <v>0</v>
      </c>
      <c r="R18" s="20"/>
      <c r="S18" s="23">
        <f t="shared" si="3"/>
        <v>-1</v>
      </c>
      <c r="T18" s="20"/>
      <c r="U18" s="19"/>
      <c r="V18" s="17"/>
      <c r="W18" s="28">
        <f t="shared" si="5"/>
        <v>-1</v>
      </c>
      <c r="X18" s="17"/>
      <c r="Y18" s="16">
        <f t="shared" si="6"/>
        <v>0</v>
      </c>
      <c r="Z18" s="17"/>
      <c r="AA18" s="28">
        <f t="shared" si="7"/>
        <v>-1</v>
      </c>
      <c r="AB18" s="17"/>
      <c r="AC18" s="16">
        <f t="shared" si="8"/>
        <v>0</v>
      </c>
      <c r="AD18" s="17"/>
      <c r="AE18" s="28">
        <f t="shared" si="9"/>
        <v>-1</v>
      </c>
      <c r="AF18" s="17"/>
      <c r="AG18" s="16">
        <f t="shared" si="10"/>
        <v>0</v>
      </c>
    </row>
    <row r="19" spans="1:33" x14ac:dyDescent="0.25">
      <c r="A19" s="31"/>
      <c r="B19" s="39"/>
      <c r="D19" s="1" t="s">
        <v>49</v>
      </c>
      <c r="E19" s="1"/>
      <c r="F19" s="25">
        <f t="shared" si="11"/>
        <v>0</v>
      </c>
      <c r="G19" s="7"/>
      <c r="H19" s="7"/>
      <c r="I19" s="6">
        <f t="shared" si="12"/>
        <v>0</v>
      </c>
      <c r="J19" s="10"/>
      <c r="K19" s="22">
        <f t="shared" si="13"/>
        <v>-1</v>
      </c>
      <c r="L19" s="10"/>
      <c r="M19" s="9">
        <f t="shared" si="1"/>
        <v>0</v>
      </c>
      <c r="N19" s="14"/>
      <c r="O19" s="21">
        <f t="shared" si="14"/>
        <v>-1</v>
      </c>
      <c r="P19" s="14"/>
      <c r="Q19" s="13">
        <f t="shared" si="2"/>
        <v>0</v>
      </c>
      <c r="R19" s="20"/>
      <c r="S19" s="23">
        <f t="shared" si="3"/>
        <v>-1</v>
      </c>
      <c r="T19" s="20"/>
      <c r="U19" s="19"/>
      <c r="V19" s="17"/>
      <c r="W19" s="28">
        <f t="shared" si="5"/>
        <v>-1</v>
      </c>
      <c r="X19" s="17"/>
      <c r="Y19" s="16">
        <f t="shared" si="6"/>
        <v>0</v>
      </c>
      <c r="Z19" s="17"/>
      <c r="AA19" s="28">
        <f t="shared" si="7"/>
        <v>-1</v>
      </c>
      <c r="AB19" s="17"/>
      <c r="AC19" s="16">
        <f t="shared" si="8"/>
        <v>0</v>
      </c>
      <c r="AD19" s="17"/>
      <c r="AE19" s="28">
        <f t="shared" si="9"/>
        <v>-1</v>
      </c>
      <c r="AF19" s="17"/>
      <c r="AG19" s="16">
        <f t="shared" si="10"/>
        <v>0</v>
      </c>
    </row>
    <row r="20" spans="1:33" x14ac:dyDescent="0.25">
      <c r="A20" s="31"/>
      <c r="B20" s="39"/>
      <c r="D20" s="1" t="s">
        <v>50</v>
      </c>
      <c r="E20" s="1"/>
      <c r="F20" s="25">
        <f t="shared" si="11"/>
        <v>0</v>
      </c>
      <c r="G20" s="7"/>
      <c r="H20" s="7"/>
      <c r="I20" s="6">
        <f t="shared" si="12"/>
        <v>0</v>
      </c>
      <c r="J20" s="10"/>
      <c r="K20" s="22">
        <f t="shared" si="13"/>
        <v>-1</v>
      </c>
      <c r="L20" s="10"/>
      <c r="M20" s="9">
        <f t="shared" si="1"/>
        <v>0</v>
      </c>
      <c r="N20" s="14"/>
      <c r="O20" s="21">
        <f t="shared" si="14"/>
        <v>-1</v>
      </c>
      <c r="P20" s="14"/>
      <c r="Q20" s="13">
        <f t="shared" si="2"/>
        <v>0</v>
      </c>
      <c r="R20" s="20"/>
      <c r="S20" s="23">
        <f t="shared" si="3"/>
        <v>-1</v>
      </c>
      <c r="T20" s="20"/>
      <c r="U20" s="19"/>
      <c r="V20" s="17"/>
      <c r="W20" s="28">
        <f t="shared" si="5"/>
        <v>-1</v>
      </c>
      <c r="X20" s="17"/>
      <c r="Y20" s="16">
        <f t="shared" si="6"/>
        <v>0</v>
      </c>
      <c r="Z20" s="17"/>
      <c r="AA20" s="28">
        <f t="shared" si="7"/>
        <v>-1</v>
      </c>
      <c r="AB20" s="17"/>
      <c r="AC20" s="16">
        <f t="shared" si="8"/>
        <v>0</v>
      </c>
      <c r="AD20" s="17"/>
      <c r="AE20" s="28">
        <f t="shared" si="9"/>
        <v>-1</v>
      </c>
      <c r="AF20" s="17"/>
      <c r="AG20" s="16">
        <f t="shared" si="10"/>
        <v>0</v>
      </c>
    </row>
    <row r="21" spans="1:33" x14ac:dyDescent="0.25">
      <c r="A21" s="31"/>
      <c r="B21" s="39"/>
      <c r="D21" s="1" t="s">
        <v>51</v>
      </c>
      <c r="E21" s="1"/>
      <c r="F21" s="25">
        <f t="shared" si="11"/>
        <v>0</v>
      </c>
      <c r="G21" s="7"/>
      <c r="H21" s="7"/>
      <c r="I21" s="6">
        <f t="shared" si="12"/>
        <v>0</v>
      </c>
      <c r="J21" s="10"/>
      <c r="K21" s="22">
        <f t="shared" si="13"/>
        <v>-1</v>
      </c>
      <c r="L21" s="10"/>
      <c r="M21" s="9">
        <f t="shared" si="1"/>
        <v>0</v>
      </c>
      <c r="N21" s="14"/>
      <c r="O21" s="21">
        <f t="shared" si="14"/>
        <v>-1</v>
      </c>
      <c r="P21" s="14"/>
      <c r="Q21" s="13">
        <f t="shared" si="2"/>
        <v>0</v>
      </c>
      <c r="R21" s="20"/>
      <c r="S21" s="23">
        <f t="shared" si="3"/>
        <v>-1</v>
      </c>
      <c r="T21" s="20"/>
      <c r="U21" s="19"/>
      <c r="V21" s="17"/>
      <c r="W21" s="28">
        <f t="shared" si="5"/>
        <v>-1</v>
      </c>
      <c r="X21" s="17"/>
      <c r="Y21" s="16">
        <f t="shared" si="6"/>
        <v>0</v>
      </c>
      <c r="Z21" s="17"/>
      <c r="AA21" s="28">
        <f t="shared" si="7"/>
        <v>-1</v>
      </c>
      <c r="AB21" s="17"/>
      <c r="AC21" s="16">
        <f t="shared" si="8"/>
        <v>0</v>
      </c>
      <c r="AD21" s="17"/>
      <c r="AE21" s="28">
        <f t="shared" si="9"/>
        <v>-1</v>
      </c>
      <c r="AF21" s="17"/>
      <c r="AG21" s="16">
        <f t="shared" si="10"/>
        <v>0</v>
      </c>
    </row>
    <row r="22" spans="1:33" x14ac:dyDescent="0.25">
      <c r="D22" s="1"/>
      <c r="E22" s="1"/>
      <c r="F22" s="25">
        <f t="shared" si="11"/>
        <v>0</v>
      </c>
      <c r="G22" s="29"/>
      <c r="H22" s="29"/>
      <c r="I22" s="6">
        <f t="shared" si="12"/>
        <v>0</v>
      </c>
      <c r="J22" s="10"/>
      <c r="K22" s="22">
        <f t="shared" si="13"/>
        <v>-1</v>
      </c>
      <c r="L22" s="10"/>
      <c r="M22" s="9">
        <f t="shared" si="1"/>
        <v>0</v>
      </c>
      <c r="N22" s="14"/>
      <c r="O22" s="21">
        <f t="shared" si="14"/>
        <v>-1</v>
      </c>
      <c r="P22" s="14"/>
      <c r="Q22" s="13">
        <f t="shared" si="2"/>
        <v>0</v>
      </c>
      <c r="R22" s="20"/>
      <c r="S22" s="23">
        <f t="shared" si="3"/>
        <v>-1</v>
      </c>
      <c r="T22" s="20"/>
      <c r="U22" s="19">
        <f t="shared" si="4"/>
        <v>0</v>
      </c>
      <c r="V22" s="17"/>
      <c r="W22" s="28">
        <f t="shared" si="5"/>
        <v>-1</v>
      </c>
      <c r="X22" s="17"/>
      <c r="Y22" s="16">
        <f t="shared" si="6"/>
        <v>0</v>
      </c>
      <c r="Z22" s="17"/>
      <c r="AA22" s="28">
        <f t="shared" si="7"/>
        <v>-1</v>
      </c>
      <c r="AB22" s="17"/>
      <c r="AC22" s="16">
        <f t="shared" si="8"/>
        <v>0</v>
      </c>
      <c r="AD22" s="17"/>
      <c r="AE22" s="28">
        <f t="shared" si="9"/>
        <v>-1</v>
      </c>
      <c r="AF22" s="17"/>
      <c r="AG22" s="16">
        <f t="shared" si="10"/>
        <v>0</v>
      </c>
    </row>
    <row r="23" spans="1:33" x14ac:dyDescent="0.25">
      <c r="D23" s="11"/>
      <c r="E23" s="11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X23" s="2"/>
      <c r="Y23" s="2"/>
      <c r="Z23" s="2"/>
    </row>
    <row r="24" spans="1:33" x14ac:dyDescent="0.25">
      <c r="D24" s="11"/>
      <c r="E24" s="27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X24" s="2"/>
      <c r="Y24" s="2"/>
      <c r="Z24" s="2"/>
    </row>
    <row r="25" spans="1:33" x14ac:dyDescent="0.25">
      <c r="E25" s="27"/>
      <c r="F25" s="26"/>
      <c r="G25" s="33"/>
      <c r="H25" s="35" t="s">
        <v>25</v>
      </c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31"/>
      <c r="X25" s="32"/>
      <c r="Y25" s="2"/>
      <c r="Z25" s="2"/>
    </row>
    <row r="26" spans="1:33" x14ac:dyDescent="0.25">
      <c r="D26" s="34"/>
      <c r="E26" s="27"/>
      <c r="F26" s="34"/>
      <c r="G26" s="34"/>
      <c r="H26" s="34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31"/>
      <c r="X26" s="32"/>
      <c r="Y26" s="2"/>
      <c r="Z26" s="2"/>
    </row>
    <row r="27" spans="1:33" x14ac:dyDescent="0.25">
      <c r="D27" s="34"/>
      <c r="E27" s="27"/>
      <c r="F27" s="34"/>
      <c r="G27" s="34"/>
      <c r="H27" s="34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31"/>
      <c r="X27" s="32"/>
      <c r="Y27" s="2"/>
      <c r="Z27" s="2"/>
    </row>
    <row r="28" spans="1:33" x14ac:dyDescent="0.25">
      <c r="D28" s="34"/>
      <c r="E28" s="27"/>
      <c r="F28" s="34"/>
      <c r="G28" s="34"/>
      <c r="H28" s="34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31"/>
      <c r="X28" s="32"/>
      <c r="Y28" s="2"/>
      <c r="Z28" s="2"/>
    </row>
    <row r="29" spans="1:33" x14ac:dyDescent="0.25">
      <c r="W29" s="31"/>
      <c r="X29" s="32"/>
    </row>
    <row r="30" spans="1:33" x14ac:dyDescent="0.25">
      <c r="X30" s="2"/>
    </row>
    <row r="31" spans="1:33" x14ac:dyDescent="0.25">
      <c r="X31" s="2"/>
    </row>
    <row r="32" spans="1:33" x14ac:dyDescent="0.25">
      <c r="X32" s="2"/>
    </row>
    <row r="33" spans="24:24" x14ac:dyDescent="0.25">
      <c r="X33" s="2"/>
    </row>
    <row r="34" spans="24:24" x14ac:dyDescent="0.25">
      <c r="X34" s="2"/>
    </row>
    <row r="35" spans="24:24" x14ac:dyDescent="0.25">
      <c r="X35" s="2"/>
    </row>
    <row r="36" spans="24:24" x14ac:dyDescent="0.25">
      <c r="X36" s="3"/>
    </row>
    <row r="37" spans="24:24" x14ac:dyDescent="0.25">
      <c r="X37" s="3"/>
    </row>
    <row r="38" spans="24:24" x14ac:dyDescent="0.25">
      <c r="X38" s="3"/>
    </row>
    <row r="39" spans="24:24" x14ac:dyDescent="0.25">
      <c r="X39" s="3"/>
    </row>
    <row r="40" spans="24:24" x14ac:dyDescent="0.25">
      <c r="X40" s="3"/>
    </row>
    <row r="41" spans="24:24" x14ac:dyDescent="0.25">
      <c r="X41" s="3"/>
    </row>
    <row r="42" spans="24:24" x14ac:dyDescent="0.25">
      <c r="X42" s="3"/>
    </row>
  </sheetData>
  <sortState ref="D5:AL12">
    <sortCondition ref="D5:D12"/>
  </sortState>
  <mergeCells count="10">
    <mergeCell ref="D3:D4"/>
    <mergeCell ref="F3:F4"/>
    <mergeCell ref="G3:I3"/>
    <mergeCell ref="J3:M3"/>
    <mergeCell ref="N3:Q3"/>
    <mergeCell ref="Z3:AC3"/>
    <mergeCell ref="AD3:AG3"/>
    <mergeCell ref="R3:U3"/>
    <mergeCell ref="V3:Y3"/>
    <mergeCell ref="E3:E4"/>
  </mergeCells>
  <pageMargins left="0.11811023622047245" right="0.11811023622047245" top="0.74803149606299213" bottom="0.74803149606299213" header="0.31496062992125984" footer="0.31496062992125984"/>
  <pageSetup paperSize="8" scale="86" orientation="landscape" r:id="rId1"/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График</vt:lpstr>
      <vt:lpstr>График!Область_печати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2022-12-19T07:31:58Z</dcterms:modified>
</cp:coreProperties>
</file>