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60" windowWidth="21840" windowHeight="12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4" i="1" l="1"/>
  <c r="A34" i="1"/>
  <c r="B33" i="1"/>
  <c r="A33" i="1"/>
  <c r="D33" i="1" s="1"/>
  <c r="B32" i="1"/>
  <c r="A32" i="1"/>
  <c r="D32" i="1" s="1"/>
  <c r="B31" i="1"/>
  <c r="A31" i="1"/>
  <c r="D31" i="1" s="1"/>
  <c r="D34" i="1" s="1"/>
  <c r="D30" i="1"/>
  <c r="C30" i="1"/>
  <c r="D26" i="1"/>
  <c r="C26" i="1"/>
  <c r="C31" i="1" l="1"/>
  <c r="C32" i="1"/>
  <c r="C33" i="1"/>
  <c r="C24" i="1"/>
  <c r="D24" i="1"/>
  <c r="C25" i="1"/>
  <c r="D25" i="1"/>
  <c r="C27" i="1"/>
  <c r="D27" i="1"/>
  <c r="C28" i="1"/>
  <c r="D28" i="1"/>
  <c r="C29" i="1"/>
  <c r="D29" i="1"/>
  <c r="D23" i="1"/>
  <c r="C23" i="1"/>
  <c r="C34" i="1" l="1"/>
  <c r="B28" i="1"/>
  <c r="B29" i="1"/>
  <c r="B30" i="1"/>
  <c r="B27" i="1"/>
  <c r="A24" i="1"/>
  <c r="A25" i="1"/>
  <c r="A26" i="1"/>
  <c r="A27" i="1"/>
  <c r="A28" i="1"/>
  <c r="A29" i="1"/>
  <c r="A30" i="1"/>
  <c r="A23" i="1"/>
</calcChain>
</file>

<file path=xl/sharedStrings.xml><?xml version="1.0" encoding="utf-8"?>
<sst xmlns="http://schemas.openxmlformats.org/spreadsheetml/2006/main" count="30" uniqueCount="29">
  <si>
    <t>Тов.группа ОПТ</t>
  </si>
  <si>
    <t>ПРИБЫЛЬ 2022</t>
  </si>
  <si>
    <t>ПРОДАНО 2022</t>
  </si>
  <si>
    <t>Продажи в шт. 2022</t>
  </si>
  <si>
    <t>НАСОСЫ ВОДЯНЫЕ ОТЕЧ(+)</t>
  </si>
  <si>
    <t>БАРАБАНЫ ТОРМОЗНЫЕ ОТЕЧ(!)</t>
  </si>
  <si>
    <t>ГЕНЕРАТОРЫ ОТЕЧ(П)</t>
  </si>
  <si>
    <t>ФОНАРИ ОТЕЧ(!)</t>
  </si>
  <si>
    <t>ФАРЫ ГС ОТЕЧ(!)</t>
  </si>
  <si>
    <t>ТЯГИ РУЛЕВЫЕ ОТЕЧ(+)</t>
  </si>
  <si>
    <t>НАСОСЫ ГУРА ОТЕЧ(++)</t>
  </si>
  <si>
    <t>АМОРТИЗАТОРЫ ПОДВЕСКИ ОТЕЧ(++)</t>
  </si>
  <si>
    <t>ПАТРУБКИ ОТЕЧ(!)</t>
  </si>
  <si>
    <t>ВЕНТИЛЯТОРЫ С ВЯЗК.МУФТОЙ ОТЕЧ(!)</t>
  </si>
  <si>
    <t>БАКИ ТОПЛИВНЫЕ ОТЕЧ(+)</t>
  </si>
  <si>
    <t>СТРЕМЯНКИ ПОДВЕСКИ ОТЕЧ(!)</t>
  </si>
  <si>
    <t>РЕМНИ ОТЕЧ(++)</t>
  </si>
  <si>
    <t>ГЛУШИТЕЛИ ОТЕЧ</t>
  </si>
  <si>
    <t>НАСОСЫ МОК(!)</t>
  </si>
  <si>
    <t>ДИСКИ ТОРМОЗНЫЕ ОТЕЧ(!)</t>
  </si>
  <si>
    <t>НАСОСЫ МАСЛЯНЫЕ ОТЕЧ(+)</t>
  </si>
  <si>
    <t>ТГ</t>
  </si>
  <si>
    <t>ПРИБЫЛЬ 2023</t>
  </si>
  <si>
    <t>ПРОДАНО 2023</t>
  </si>
  <si>
    <t>Продажи в шт. 2023</t>
  </si>
  <si>
    <t>НАЦЕНКА</t>
  </si>
  <si>
    <t>ПРИБЫЛЬ</t>
  </si>
  <si>
    <t>ПРОДАНО</t>
  </si>
  <si>
    <t>Продажи в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</si>
</sst>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" fillId="0" borderId="1" xfId="0" applyNumberFormat="1" applyFont="1" applyBorder="1"/>
    <xf numFmtId="0" fontId="1" fillId="0" borderId="0" xfId="0" applyNumberFormat="1" applyFont="1"/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9" fontId="1" fillId="0" borderId="9" xfId="0" applyNumberFormat="1" applyFont="1" applyBorder="1"/>
    <xf numFmtId="0" fontId="0" fillId="0" borderId="3" xfId="0" applyNumberFormat="1" applyFill="1" applyBorder="1" applyAlignment="1">
      <alignment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Border="1"/>
    <xf numFmtId="9" fontId="1" fillId="0" borderId="12" xfId="0" applyNumberFormat="1" applyFont="1" applyBorder="1"/>
    <xf numFmtId="0" fontId="0" fillId="0" borderId="4" xfId="0" applyNumberFormat="1" applyFill="1" applyBorder="1" applyAlignment="1">
      <alignment vertical="center" wrapText="1"/>
    </xf>
    <xf numFmtId="0" fontId="0" fillId="2" borderId="13" xfId="0" applyNumberForma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0" fillId="0" borderId="6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0" fontId="0" fillId="2" borderId="14" xfId="0" applyNumberFormat="1" applyFill="1" applyBorder="1" applyAlignment="1">
      <alignment horizontal="center" vertical="center" wrapText="1"/>
    </xf>
    <xf numFmtId="9" fontId="1" fillId="0" borderId="1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5"/>
  <sheetViews>
    <sheetView tabSelected="1" topLeftCell="A7" workbookViewId="0">
      <selection activeCell="B23" sqref="B23"/>
    </sheetView>
  </sheetViews>
  <sheetFormatPr defaultRowHeight="15" x14ac:dyDescent="0.25"/>
  <cols>
    <col min="1" max="1" width="37.5703125" style="3" bestFit="1" customWidth="1"/>
    <col min="2" max="2" width="28.7109375" style="3" customWidth="1"/>
    <col min="3" max="3" width="26.28515625" style="3" bestFit="1" customWidth="1"/>
    <col min="4" max="4" width="21.140625" style="3" customWidth="1"/>
    <col min="5" max="5" width="20.7109375" style="3" bestFit="1" customWidth="1"/>
    <col min="6" max="6" width="16.28515625" style="3" bestFit="1" customWidth="1"/>
    <col min="7" max="7" width="16.140625" style="3" bestFit="1" customWidth="1"/>
    <col min="8" max="8" width="14.85546875" style="3" customWidth="1"/>
    <col min="9" max="9" width="15.140625" style="3" customWidth="1"/>
    <col min="10" max="10" width="19.28515625" style="3" customWidth="1"/>
    <col min="11" max="11" width="18" style="3" bestFit="1" customWidth="1"/>
    <col min="12" max="12" width="15.42578125" style="3" customWidth="1"/>
    <col min="13" max="13" width="13.140625" style="3" customWidth="1"/>
    <col min="14" max="14" width="11.28515625" style="3" customWidth="1"/>
    <col min="15" max="15" width="10.5703125" style="3" customWidth="1"/>
    <col min="16" max="16" width="17.5703125" style="3" bestFit="1" customWidth="1"/>
    <col min="17" max="17" width="15.85546875" style="3" bestFit="1" customWidth="1"/>
    <col min="18" max="18" width="27.28515625" style="3" bestFit="1" customWidth="1"/>
    <col min="19" max="19" width="27.7109375" style="3" bestFit="1" customWidth="1"/>
    <col min="20" max="16384" width="9.140625" style="3"/>
  </cols>
  <sheetData>
    <row r="1" spans="1:7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22</v>
      </c>
      <c r="F1" s="2" t="s">
        <v>23</v>
      </c>
      <c r="G1" s="2" t="s">
        <v>24</v>
      </c>
    </row>
    <row r="2" spans="1:7" x14ac:dyDescent="0.25">
      <c r="A2" s="4" t="s">
        <v>4</v>
      </c>
      <c r="B2" s="5">
        <v>5</v>
      </c>
      <c r="C2" s="5">
        <v>10</v>
      </c>
      <c r="D2" s="5">
        <v>1</v>
      </c>
      <c r="E2" s="5">
        <v>6</v>
      </c>
      <c r="F2" s="5">
        <v>11</v>
      </c>
      <c r="G2" s="5">
        <v>2</v>
      </c>
    </row>
    <row r="3" spans="1:7" x14ac:dyDescent="0.25">
      <c r="A3" s="4" t="s">
        <v>5</v>
      </c>
      <c r="B3" s="5">
        <v>10</v>
      </c>
      <c r="C3" s="5">
        <v>20</v>
      </c>
      <c r="D3" s="5">
        <v>2</v>
      </c>
      <c r="E3" s="5">
        <v>11</v>
      </c>
      <c r="F3" s="5">
        <v>21</v>
      </c>
      <c r="G3" s="5">
        <v>3</v>
      </c>
    </row>
    <row r="4" spans="1:7" x14ac:dyDescent="0.25">
      <c r="A4" s="4" t="s">
        <v>6</v>
      </c>
      <c r="B4" s="5">
        <v>15</v>
      </c>
      <c r="C4" s="5">
        <v>30</v>
      </c>
      <c r="D4" s="5">
        <v>3</v>
      </c>
      <c r="E4" s="5">
        <v>16</v>
      </c>
      <c r="F4" s="5">
        <v>31</v>
      </c>
      <c r="G4" s="5">
        <v>4</v>
      </c>
    </row>
    <row r="5" spans="1:7" x14ac:dyDescent="0.25">
      <c r="A5" s="4" t="s">
        <v>7</v>
      </c>
      <c r="B5" s="5">
        <v>20</v>
      </c>
      <c r="C5" s="5">
        <v>40</v>
      </c>
      <c r="D5" s="5">
        <v>4</v>
      </c>
      <c r="E5" s="5">
        <v>21</v>
      </c>
      <c r="F5" s="5">
        <v>41</v>
      </c>
      <c r="G5" s="5">
        <v>5</v>
      </c>
    </row>
    <row r="6" spans="1:7" x14ac:dyDescent="0.25">
      <c r="A6" s="4" t="s">
        <v>8</v>
      </c>
      <c r="B6" s="5">
        <v>25</v>
      </c>
      <c r="C6" s="5">
        <v>50</v>
      </c>
      <c r="D6" s="5">
        <v>5</v>
      </c>
      <c r="E6" s="5">
        <v>26</v>
      </c>
      <c r="F6" s="5">
        <v>51</v>
      </c>
      <c r="G6" s="5">
        <v>6</v>
      </c>
    </row>
    <row r="7" spans="1:7" x14ac:dyDescent="0.25">
      <c r="A7" s="4" t="s">
        <v>9</v>
      </c>
      <c r="B7" s="5">
        <v>30</v>
      </c>
      <c r="C7" s="5">
        <v>60</v>
      </c>
      <c r="D7" s="5">
        <v>6</v>
      </c>
      <c r="E7" s="5">
        <v>31</v>
      </c>
      <c r="F7" s="5">
        <v>61</v>
      </c>
      <c r="G7" s="5">
        <v>7</v>
      </c>
    </row>
    <row r="8" spans="1:7" x14ac:dyDescent="0.25">
      <c r="A8" s="4" t="s">
        <v>10</v>
      </c>
      <c r="B8" s="5">
        <v>35</v>
      </c>
      <c r="C8" s="5">
        <v>70</v>
      </c>
      <c r="D8" s="5">
        <v>7</v>
      </c>
      <c r="E8" s="5">
        <v>36</v>
      </c>
      <c r="F8" s="5">
        <v>71</v>
      </c>
      <c r="G8" s="5">
        <v>8</v>
      </c>
    </row>
    <row r="9" spans="1:7" x14ac:dyDescent="0.25">
      <c r="A9" s="4" t="s">
        <v>11</v>
      </c>
      <c r="B9" s="5">
        <v>40</v>
      </c>
      <c r="C9" s="5">
        <v>80</v>
      </c>
      <c r="D9" s="5">
        <v>8</v>
      </c>
      <c r="E9" s="5">
        <v>41</v>
      </c>
      <c r="F9" s="5">
        <v>81</v>
      </c>
      <c r="G9" s="5">
        <v>9</v>
      </c>
    </row>
    <row r="10" spans="1:7" x14ac:dyDescent="0.25">
      <c r="A10" s="4" t="s">
        <v>12</v>
      </c>
      <c r="B10" s="5">
        <v>45</v>
      </c>
      <c r="C10" s="5">
        <v>90</v>
      </c>
      <c r="D10" s="5">
        <v>9</v>
      </c>
      <c r="E10" s="5">
        <v>46</v>
      </c>
      <c r="F10" s="5">
        <v>91</v>
      </c>
      <c r="G10" s="5">
        <v>10</v>
      </c>
    </row>
    <row r="11" spans="1:7" x14ac:dyDescent="0.25">
      <c r="A11" s="4" t="s">
        <v>13</v>
      </c>
      <c r="B11" s="5">
        <v>50</v>
      </c>
      <c r="C11" s="5">
        <v>100</v>
      </c>
      <c r="D11" s="5">
        <v>10</v>
      </c>
      <c r="E11" s="5">
        <v>51</v>
      </c>
      <c r="F11" s="5">
        <v>101</v>
      </c>
      <c r="G11" s="5">
        <v>11</v>
      </c>
    </row>
    <row r="12" spans="1:7" x14ac:dyDescent="0.25">
      <c r="A12" s="4" t="s">
        <v>14</v>
      </c>
      <c r="B12" s="5">
        <v>55</v>
      </c>
      <c r="C12" s="5">
        <v>110</v>
      </c>
      <c r="D12" s="5">
        <v>11</v>
      </c>
      <c r="E12" s="5">
        <v>56</v>
      </c>
      <c r="F12" s="5">
        <v>111</v>
      </c>
      <c r="G12" s="5">
        <v>12</v>
      </c>
    </row>
    <row r="13" spans="1:7" x14ac:dyDescent="0.25">
      <c r="A13" s="4" t="s">
        <v>15</v>
      </c>
      <c r="B13" s="5">
        <v>60</v>
      </c>
      <c r="C13" s="5">
        <v>120</v>
      </c>
      <c r="D13" s="5">
        <v>12</v>
      </c>
      <c r="E13" s="5">
        <v>61</v>
      </c>
      <c r="F13" s="5">
        <v>121</v>
      </c>
      <c r="G13" s="5">
        <v>13</v>
      </c>
    </row>
    <row r="14" spans="1:7" x14ac:dyDescent="0.25">
      <c r="A14" s="4" t="s">
        <v>16</v>
      </c>
      <c r="B14" s="5">
        <v>65</v>
      </c>
      <c r="C14" s="5">
        <v>130</v>
      </c>
      <c r="D14" s="5">
        <v>13</v>
      </c>
      <c r="E14" s="5">
        <v>66</v>
      </c>
      <c r="F14" s="5">
        <v>131</v>
      </c>
      <c r="G14" s="5">
        <v>14</v>
      </c>
    </row>
    <row r="15" spans="1:7" x14ac:dyDescent="0.25">
      <c r="A15" s="4" t="s">
        <v>17</v>
      </c>
      <c r="B15" s="5">
        <v>70</v>
      </c>
      <c r="C15" s="5">
        <v>140</v>
      </c>
      <c r="D15" s="5">
        <v>14</v>
      </c>
      <c r="E15" s="5">
        <v>71</v>
      </c>
      <c r="F15" s="5">
        <v>141</v>
      </c>
      <c r="G15" s="5">
        <v>15</v>
      </c>
    </row>
    <row r="16" spans="1:7" x14ac:dyDescent="0.25">
      <c r="A16" s="4" t="s">
        <v>18</v>
      </c>
      <c r="B16" s="5">
        <v>75</v>
      </c>
      <c r="C16" s="5">
        <v>150</v>
      </c>
      <c r="D16" s="5">
        <v>15</v>
      </c>
      <c r="E16" s="5">
        <v>76</v>
      </c>
      <c r="F16" s="5">
        <v>151</v>
      </c>
      <c r="G16" s="5">
        <v>16</v>
      </c>
    </row>
    <row r="17" spans="1:9" x14ac:dyDescent="0.25">
      <c r="A17" s="4" t="s">
        <v>19</v>
      </c>
      <c r="B17" s="5">
        <v>80</v>
      </c>
      <c r="C17" s="5">
        <v>160</v>
      </c>
      <c r="D17" s="5">
        <v>16</v>
      </c>
      <c r="E17" s="5">
        <v>81</v>
      </c>
      <c r="F17" s="5">
        <v>161</v>
      </c>
      <c r="G17" s="5">
        <v>17</v>
      </c>
    </row>
    <row r="18" spans="1:9" x14ac:dyDescent="0.25">
      <c r="A18" s="4" t="s">
        <v>20</v>
      </c>
      <c r="B18" s="5">
        <v>85</v>
      </c>
      <c r="C18" s="5">
        <v>170</v>
      </c>
      <c r="D18" s="5">
        <v>17</v>
      </c>
      <c r="E18" s="5">
        <v>86</v>
      </c>
      <c r="F18" s="5">
        <v>171</v>
      </c>
      <c r="G18" s="5">
        <v>18</v>
      </c>
    </row>
    <row r="22" spans="1:9" s="7" customFormat="1" ht="15.75" thickBot="1" x14ac:dyDescent="0.3">
      <c r="A22" s="6" t="s">
        <v>21</v>
      </c>
      <c r="B22" s="1" t="s">
        <v>0</v>
      </c>
      <c r="C22" s="11">
        <v>2022</v>
      </c>
      <c r="D22" s="11">
        <v>2023</v>
      </c>
    </row>
    <row r="23" spans="1:9" x14ac:dyDescent="0.25">
      <c r="A23" s="6" t="str">
        <f>INDEX(A$2:A$18,ROW(A4)/4)</f>
        <v>НАСОСЫ ВОДЯНЫЕ ОТЕЧ(+)</v>
      </c>
      <c r="B23" s="10" t="s">
        <v>26</v>
      </c>
      <c r="C23" s="12">
        <f>INDEX($B$2:$G$18,MATCH($A23,$A$2:$A$18,),MATCH($B23&amp;" "&amp;C$22,$B$1:$G$1,))</f>
        <v>5</v>
      </c>
      <c r="D23" s="13">
        <f>INDEX($B$2:$G$18,MATCH($A23,$A$2:$A$18,),MATCH($B23&amp;" "&amp;D$22,$B$1:$G$1,))</f>
        <v>6</v>
      </c>
      <c r="E23" s="9"/>
      <c r="F23" s="9"/>
      <c r="G23" s="9"/>
      <c r="H23" s="9"/>
    </row>
    <row r="24" spans="1:9" x14ac:dyDescent="0.25">
      <c r="A24" s="6" t="str">
        <f t="shared" ref="A24:A34" si="0">INDEX(A$2:A$18,ROW(A5)/4)</f>
        <v>НАСОСЫ ВОДЯНЫЕ ОТЕЧ(+)</v>
      </c>
      <c r="B24" s="10" t="s">
        <v>27</v>
      </c>
      <c r="C24" s="14">
        <f t="shared" ref="C24:D33" si="1">INDEX($B$2:$G$18,MATCH($A24,$A$2:$A$18,),MATCH($B24&amp;" "&amp;C$22,$B$1:$G$1,))</f>
        <v>10</v>
      </c>
      <c r="D24" s="15">
        <f t="shared" si="1"/>
        <v>11</v>
      </c>
      <c r="E24" s="9"/>
      <c r="F24" s="9"/>
      <c r="G24" s="9"/>
      <c r="H24" s="9"/>
    </row>
    <row r="25" spans="1:9" x14ac:dyDescent="0.25">
      <c r="A25" s="6" t="str">
        <f t="shared" si="0"/>
        <v>НАСОСЫ ВОДЯНЫЕ ОТЕЧ(+)</v>
      </c>
      <c r="B25" s="10" t="s">
        <v>28</v>
      </c>
      <c r="C25" s="14">
        <f t="shared" si="1"/>
        <v>1</v>
      </c>
      <c r="D25" s="15">
        <f t="shared" si="1"/>
        <v>2</v>
      </c>
      <c r="E25" s="9"/>
      <c r="F25" s="9"/>
      <c r="G25" s="9"/>
      <c r="H25" s="9"/>
    </row>
    <row r="26" spans="1:9" ht="15.75" thickBot="1" x14ac:dyDescent="0.3">
      <c r="A26" s="17" t="str">
        <f t="shared" si="0"/>
        <v>НАСОСЫ ВОДЯНЫЕ ОТЕЧ(+)</v>
      </c>
      <c r="B26" s="18" t="s">
        <v>25</v>
      </c>
      <c r="C26" s="19">
        <f>C23/(C24-C23)</f>
        <v>1</v>
      </c>
      <c r="D26" s="20">
        <f>D23/(D24-D23)</f>
        <v>1.2</v>
      </c>
      <c r="E26" s="9"/>
      <c r="F26" s="9"/>
      <c r="G26" s="9"/>
      <c r="H26" s="9"/>
    </row>
    <row r="27" spans="1:9" x14ac:dyDescent="0.25">
      <c r="A27" s="21" t="str">
        <f t="shared" si="0"/>
        <v>БАРАБАНЫ ТОРМОЗНЫЕ ОТЕЧ(!)</v>
      </c>
      <c r="B27" s="22" t="str">
        <f>INDEX(B$23:B$26,MOD(ROW(B1)-1,4)+1)</f>
        <v>ПРИБЫЛЬ</v>
      </c>
      <c r="C27" s="23">
        <f t="shared" si="1"/>
        <v>10</v>
      </c>
      <c r="D27" s="13">
        <f t="shared" si="1"/>
        <v>11</v>
      </c>
      <c r="E27" s="9"/>
      <c r="F27" s="9"/>
      <c r="G27" s="9"/>
      <c r="H27" s="9"/>
    </row>
    <row r="28" spans="1:9" x14ac:dyDescent="0.25">
      <c r="A28" s="24" t="str">
        <f t="shared" si="0"/>
        <v>БАРАБАНЫ ТОРМОЗНЫЕ ОТЕЧ(!)</v>
      </c>
      <c r="B28" s="2" t="str">
        <f t="shared" ref="B28:B34" si="2">INDEX(B$23:B$26,MOD(ROW(B2)-1,4)+1)</f>
        <v>ПРОДАНО</v>
      </c>
      <c r="C28" s="8">
        <f t="shared" si="1"/>
        <v>20</v>
      </c>
      <c r="D28" s="15">
        <f t="shared" si="1"/>
        <v>21</v>
      </c>
      <c r="E28" s="9"/>
      <c r="F28" s="9"/>
      <c r="G28" s="9"/>
      <c r="H28" s="9"/>
      <c r="I28" s="9"/>
    </row>
    <row r="29" spans="1:9" x14ac:dyDescent="0.25">
      <c r="A29" s="24" t="str">
        <f t="shared" si="0"/>
        <v>БАРАБАНЫ ТОРМОЗНЫЕ ОТЕЧ(!)</v>
      </c>
      <c r="B29" s="2" t="str">
        <f t="shared" si="2"/>
        <v>Продажи в шт.</v>
      </c>
      <c r="C29" s="8">
        <f t="shared" si="1"/>
        <v>2</v>
      </c>
      <c r="D29" s="15">
        <f t="shared" si="1"/>
        <v>3</v>
      </c>
      <c r="E29" s="9"/>
      <c r="F29" s="9"/>
      <c r="G29" s="9"/>
      <c r="H29" s="9"/>
      <c r="I29" s="9"/>
    </row>
    <row r="30" spans="1:9" ht="15.75" thickBot="1" x14ac:dyDescent="0.3">
      <c r="A30" s="25" t="str">
        <f t="shared" si="0"/>
        <v>БАРАБАНЫ ТОРМОЗНЫЕ ОТЕЧ(!)</v>
      </c>
      <c r="B30" s="26" t="str">
        <f t="shared" si="2"/>
        <v>НАЦЕНКА</v>
      </c>
      <c r="C30" s="27">
        <f>C27/(C28-C27)</f>
        <v>1</v>
      </c>
      <c r="D30" s="16">
        <f>D27/(D28-D27)</f>
        <v>1.1000000000000001</v>
      </c>
      <c r="E30" s="9"/>
      <c r="F30" s="9"/>
      <c r="G30" s="9"/>
      <c r="H30" s="9"/>
      <c r="I30" s="9"/>
    </row>
    <row r="31" spans="1:9" x14ac:dyDescent="0.25">
      <c r="A31" s="21" t="str">
        <f t="shared" si="0"/>
        <v>ГЕНЕРАТОРЫ ОТЕЧ(П)</v>
      </c>
      <c r="B31" s="22" t="str">
        <f>INDEX(B$23:B$26,MOD(ROW(B5)-1,4)+1)</f>
        <v>ПРИБЫЛЬ</v>
      </c>
      <c r="C31" s="23">
        <f t="shared" si="1"/>
        <v>15</v>
      </c>
      <c r="D31" s="13">
        <f t="shared" si="1"/>
        <v>16</v>
      </c>
      <c r="E31" s="9"/>
      <c r="F31" s="9"/>
      <c r="G31" s="9"/>
      <c r="H31" s="9"/>
      <c r="I31" s="9"/>
    </row>
    <row r="32" spans="1:9" x14ac:dyDescent="0.25">
      <c r="A32" s="24" t="str">
        <f t="shared" si="0"/>
        <v>ГЕНЕРАТОРЫ ОТЕЧ(П)</v>
      </c>
      <c r="B32" s="2" t="str">
        <f t="shared" si="2"/>
        <v>ПРОДАНО</v>
      </c>
      <c r="C32" s="8">
        <f t="shared" si="1"/>
        <v>30</v>
      </c>
      <c r="D32" s="15">
        <f t="shared" si="1"/>
        <v>31</v>
      </c>
      <c r="E32" s="9"/>
      <c r="F32" s="9"/>
      <c r="G32" s="9"/>
      <c r="H32" s="9"/>
      <c r="I32" s="9"/>
    </row>
    <row r="33" spans="1:9" x14ac:dyDescent="0.25">
      <c r="A33" s="24" t="str">
        <f t="shared" si="0"/>
        <v>ГЕНЕРАТОРЫ ОТЕЧ(П)</v>
      </c>
      <c r="B33" s="2" t="str">
        <f t="shared" si="2"/>
        <v>Продажи в шт.</v>
      </c>
      <c r="C33" s="8">
        <f t="shared" si="1"/>
        <v>3</v>
      </c>
      <c r="D33" s="15">
        <f t="shared" si="1"/>
        <v>4</v>
      </c>
      <c r="E33" s="9"/>
      <c r="F33" s="9"/>
      <c r="G33" s="9"/>
      <c r="H33" s="9"/>
      <c r="I33" s="9"/>
    </row>
    <row r="34" spans="1:9" ht="15.75" thickBot="1" x14ac:dyDescent="0.3">
      <c r="A34" s="25" t="str">
        <f t="shared" si="0"/>
        <v>ГЕНЕРАТОРЫ ОТЕЧ(П)</v>
      </c>
      <c r="B34" s="26" t="str">
        <f t="shared" si="2"/>
        <v>НАЦЕНКА</v>
      </c>
      <c r="C34" s="27">
        <f>C31/(C32-C31)</f>
        <v>1</v>
      </c>
      <c r="D34" s="16">
        <f>D31/(D32-D31)</f>
        <v>1.0666666666666667</v>
      </c>
      <c r="E34" s="9"/>
      <c r="F34" s="9"/>
      <c r="G34" s="9"/>
      <c r="H34" s="9"/>
      <c r="I34" s="9"/>
    </row>
    <row r="35" spans="1:9" x14ac:dyDescent="0.25">
      <c r="C35" s="9"/>
      <c r="D35" s="9"/>
      <c r="E35" s="9"/>
      <c r="F35" s="9"/>
      <c r="G35" s="9"/>
      <c r="H35" s="9"/>
      <c r="I35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Шалин Антон Сергеевич</dc:creator>
  <cp:lastModifiedBy>Коля</cp:lastModifiedBy>
  <dcterms:created xsi:type="dcterms:W3CDTF">2023-01-19T09:49:22Z</dcterms:created>
  <dcterms:modified xsi:type="dcterms:W3CDTF">2023-01-19T12:48:07Z</dcterms:modified>
</cp:coreProperties>
</file>