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538781E-9C4C-46E5-9526-6714F72E329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Давление ветра" sheetId="5" r:id="rId1"/>
  </sheets>
  <definedNames>
    <definedName name="a">'Давление ветра'!$C$8</definedName>
    <definedName name="d">'Давление ветра'!$C$9</definedName>
    <definedName name="DL">'Давление ветра'!$C$11</definedName>
    <definedName name="h">'Давление ветра'!$C$14</definedName>
    <definedName name="w0">'Давление ветра'!$C$6</definedName>
    <definedName name="XL">'Давление ветра'!$C$12</definedName>
    <definedName name="ветровой_район">'Давление ветра'!$C$3</definedName>
    <definedName name="тип_местности">'Давление ветра'!$C$4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5" l="1"/>
  <c r="D53" i="5" s="1"/>
  <c r="E53" i="5" s="1"/>
  <c r="C54" i="5"/>
  <c r="C55" i="5" s="1"/>
  <c r="D54" i="5"/>
  <c r="E54" i="5" s="1"/>
  <c r="AD73" i="5" a="1"/>
  <c r="AD73" i="5" s="1"/>
  <c r="C21" i="5"/>
  <c r="D21" i="5" s="1"/>
  <c r="D20" i="5"/>
  <c r="F54" i="5" l="1"/>
  <c r="G54" i="5"/>
  <c r="H54" i="5"/>
  <c r="D55" i="5"/>
  <c r="E55" i="5" s="1"/>
  <c r="C56" i="5"/>
  <c r="G53" i="5"/>
  <c r="F53" i="5"/>
  <c r="H53" i="5"/>
  <c r="D56" i="5" l="1"/>
  <c r="E56" i="5" s="1"/>
  <c r="C57" i="5"/>
  <c r="H55" i="5"/>
  <c r="F55" i="5"/>
  <c r="G55" i="5"/>
  <c r="C14" i="5"/>
  <c r="C6" i="5"/>
  <c r="D57" i="5" l="1"/>
  <c r="E57" i="5" s="1"/>
  <c r="C58" i="5"/>
  <c r="G56" i="5"/>
  <c r="F56" i="5"/>
  <c r="H56" i="5"/>
  <c r="E20" i="5"/>
  <c r="C22" i="5"/>
  <c r="D58" i="5" l="1"/>
  <c r="E58" i="5" s="1"/>
  <c r="C59" i="5"/>
  <c r="F57" i="5"/>
  <c r="G57" i="5"/>
  <c r="H57" i="5"/>
  <c r="C23" i="5"/>
  <c r="D22" i="5"/>
  <c r="E22" i="5" s="1"/>
  <c r="E21" i="5"/>
  <c r="F20" i="5"/>
  <c r="G20" i="5"/>
  <c r="H20" i="5"/>
  <c r="D59" i="5" l="1"/>
  <c r="E59" i="5" s="1"/>
  <c r="C60" i="5"/>
  <c r="G58" i="5"/>
  <c r="F58" i="5"/>
  <c r="H58" i="5"/>
  <c r="C24" i="5"/>
  <c r="D23" i="5"/>
  <c r="E23" i="5" s="1"/>
  <c r="H23" i="5" s="1"/>
  <c r="F22" i="5"/>
  <c r="G22" i="5"/>
  <c r="H22" i="5"/>
  <c r="F21" i="5"/>
  <c r="G21" i="5"/>
  <c r="H21" i="5"/>
  <c r="D60" i="5" l="1"/>
  <c r="E60" i="5" s="1"/>
  <c r="C61" i="5"/>
  <c r="H59" i="5"/>
  <c r="F59" i="5"/>
  <c r="G59" i="5"/>
  <c r="G23" i="5"/>
  <c r="F23" i="5"/>
  <c r="C25" i="5"/>
  <c r="D24" i="5"/>
  <c r="E24" i="5" s="1"/>
  <c r="D61" i="5" l="1"/>
  <c r="E61" i="5" s="1"/>
  <c r="C62" i="5"/>
  <c r="G60" i="5"/>
  <c r="F60" i="5"/>
  <c r="H60" i="5"/>
  <c r="F24" i="5"/>
  <c r="G24" i="5"/>
  <c r="H24" i="5"/>
  <c r="C26" i="5"/>
  <c r="D25" i="5"/>
  <c r="E25" i="5" s="1"/>
  <c r="D62" i="5" l="1"/>
  <c r="E62" i="5" s="1"/>
  <c r="C63" i="5"/>
  <c r="F61" i="5"/>
  <c r="G61" i="5"/>
  <c r="H61" i="5"/>
  <c r="H25" i="5"/>
  <c r="G25" i="5"/>
  <c r="F25" i="5"/>
  <c r="C27" i="5"/>
  <c r="D26" i="5"/>
  <c r="E26" i="5" s="1"/>
  <c r="D63" i="5" l="1"/>
  <c r="E63" i="5" s="1"/>
  <c r="C64" i="5"/>
  <c r="G62" i="5"/>
  <c r="F62" i="5"/>
  <c r="H62" i="5"/>
  <c r="F26" i="5"/>
  <c r="G26" i="5"/>
  <c r="H26" i="5"/>
  <c r="C28" i="5"/>
  <c r="D27" i="5"/>
  <c r="E27" i="5" s="1"/>
  <c r="C65" i="5" l="1"/>
  <c r="D64" i="5"/>
  <c r="E64" i="5" s="1"/>
  <c r="F63" i="5"/>
  <c r="G63" i="5"/>
  <c r="H63" i="5"/>
  <c r="F27" i="5"/>
  <c r="G27" i="5"/>
  <c r="H27" i="5"/>
  <c r="C29" i="5"/>
  <c r="D28" i="5"/>
  <c r="E28" i="5" s="1"/>
  <c r="G64" i="5" l="1"/>
  <c r="F64" i="5"/>
  <c r="H64" i="5"/>
  <c r="D65" i="5"/>
  <c r="E65" i="5" s="1"/>
  <c r="C66" i="5"/>
  <c r="F28" i="5"/>
  <c r="G28" i="5"/>
  <c r="H28" i="5"/>
  <c r="C30" i="5"/>
  <c r="D29" i="5"/>
  <c r="E29" i="5" s="1"/>
  <c r="D66" i="5" l="1"/>
  <c r="E66" i="5" s="1"/>
  <c r="C67" i="5"/>
  <c r="G65" i="5"/>
  <c r="F65" i="5"/>
  <c r="H65" i="5"/>
  <c r="F29" i="5"/>
  <c r="G29" i="5"/>
  <c r="H29" i="5"/>
  <c r="C31" i="5"/>
  <c r="D30" i="5"/>
  <c r="E30" i="5" s="1"/>
  <c r="D67" i="5" l="1"/>
  <c r="E67" i="5" s="1"/>
  <c r="C68" i="5"/>
  <c r="G66" i="5"/>
  <c r="F66" i="5"/>
  <c r="H66" i="5"/>
  <c r="F30" i="5"/>
  <c r="G30" i="5"/>
  <c r="H30" i="5"/>
  <c r="C32" i="5"/>
  <c r="D31" i="5"/>
  <c r="E31" i="5" s="1"/>
  <c r="C69" i="5" l="1"/>
  <c r="D68" i="5"/>
  <c r="E68" i="5" s="1"/>
  <c r="F67" i="5"/>
  <c r="G67" i="5"/>
  <c r="H67" i="5"/>
  <c r="H31" i="5"/>
  <c r="G31" i="5"/>
  <c r="F31" i="5"/>
  <c r="C33" i="5"/>
  <c r="D32" i="5"/>
  <c r="E32" i="5" s="1"/>
  <c r="G68" i="5" l="1"/>
  <c r="F68" i="5"/>
  <c r="H68" i="5"/>
  <c r="D69" i="5"/>
  <c r="E69" i="5" s="1"/>
  <c r="C70" i="5"/>
  <c r="F32" i="5"/>
  <c r="H32" i="5"/>
  <c r="G32" i="5"/>
  <c r="C34" i="5"/>
  <c r="D33" i="5"/>
  <c r="E33" i="5" s="1"/>
  <c r="D70" i="5" l="1"/>
  <c r="E70" i="5" s="1"/>
  <c r="C71" i="5"/>
  <c r="F69" i="5"/>
  <c r="G69" i="5"/>
  <c r="H69" i="5"/>
  <c r="H33" i="5"/>
  <c r="G33" i="5"/>
  <c r="F33" i="5"/>
  <c r="C35" i="5"/>
  <c r="D34" i="5"/>
  <c r="E34" i="5" s="1"/>
  <c r="D71" i="5" l="1"/>
  <c r="E71" i="5" s="1"/>
  <c r="C72" i="5"/>
  <c r="G70" i="5"/>
  <c r="H70" i="5"/>
  <c r="F70" i="5"/>
  <c r="H34" i="5"/>
  <c r="G34" i="5"/>
  <c r="F34" i="5"/>
  <c r="C36" i="5"/>
  <c r="D35" i="5"/>
  <c r="E35" i="5" s="1"/>
  <c r="D72" i="5" l="1"/>
  <c r="E72" i="5" s="1"/>
  <c r="C73" i="5"/>
  <c r="G71" i="5"/>
  <c r="F71" i="5"/>
  <c r="H71" i="5"/>
  <c r="C37" i="5"/>
  <c r="D36" i="5"/>
  <c r="E36" i="5" s="1"/>
  <c r="F35" i="5"/>
  <c r="G35" i="5"/>
  <c r="H35" i="5"/>
  <c r="D73" i="5" l="1"/>
  <c r="E73" i="5" s="1"/>
  <c r="C74" i="5"/>
  <c r="G72" i="5"/>
  <c r="F72" i="5"/>
  <c r="H72" i="5"/>
  <c r="F36" i="5"/>
  <c r="G36" i="5"/>
  <c r="H36" i="5"/>
  <c r="C38" i="5"/>
  <c r="D37" i="5"/>
  <c r="E37" i="5" s="1"/>
  <c r="D74" i="5" l="1"/>
  <c r="E74" i="5" s="1"/>
  <c r="C75" i="5"/>
  <c r="F73" i="5"/>
  <c r="G73" i="5"/>
  <c r="H73" i="5"/>
  <c r="G37" i="5"/>
  <c r="F37" i="5"/>
  <c r="H37" i="5"/>
  <c r="C39" i="5"/>
  <c r="D38" i="5"/>
  <c r="E38" i="5" s="1"/>
  <c r="D75" i="5" l="1"/>
  <c r="E75" i="5" s="1"/>
  <c r="C76" i="5"/>
  <c r="G74" i="5"/>
  <c r="F74" i="5"/>
  <c r="H74" i="5"/>
  <c r="F38" i="5"/>
  <c r="H38" i="5"/>
  <c r="G38" i="5"/>
  <c r="C40" i="5"/>
  <c r="D39" i="5"/>
  <c r="E39" i="5" s="1"/>
  <c r="D76" i="5" l="1"/>
  <c r="E76" i="5" s="1"/>
  <c r="C77" i="5"/>
  <c r="G75" i="5"/>
  <c r="F75" i="5"/>
  <c r="H75" i="5"/>
  <c r="H39" i="5"/>
  <c r="G39" i="5"/>
  <c r="F39" i="5"/>
  <c r="C41" i="5"/>
  <c r="D40" i="5"/>
  <c r="E40" i="5" s="1"/>
  <c r="D77" i="5" l="1"/>
  <c r="E77" i="5" s="1"/>
  <c r="C78" i="5"/>
  <c r="G76" i="5"/>
  <c r="F76" i="5"/>
  <c r="H76" i="5"/>
  <c r="F40" i="5"/>
  <c r="G40" i="5"/>
  <c r="H40" i="5"/>
  <c r="C42" i="5"/>
  <c r="D41" i="5"/>
  <c r="E41" i="5" s="1"/>
  <c r="C79" i="5" l="1"/>
  <c r="D78" i="5"/>
  <c r="E78" i="5" s="1"/>
  <c r="F77" i="5"/>
  <c r="G77" i="5"/>
  <c r="H77" i="5"/>
  <c r="C43" i="5"/>
  <c r="D43" i="5" s="1"/>
  <c r="E43" i="5" s="1"/>
  <c r="D42" i="5"/>
  <c r="E42" i="5" s="1"/>
  <c r="F41" i="5"/>
  <c r="G41" i="5"/>
  <c r="H41" i="5"/>
  <c r="G78" i="5" l="1"/>
  <c r="H78" i="5"/>
  <c r="F78" i="5"/>
  <c r="D79" i="5"/>
  <c r="E79" i="5" s="1"/>
  <c r="C80" i="5"/>
  <c r="H42" i="5"/>
  <c r="F42" i="5"/>
  <c r="G42" i="5"/>
  <c r="H43" i="5"/>
  <c r="F43" i="5"/>
  <c r="G43" i="5"/>
  <c r="C44" i="5"/>
  <c r="D80" i="5" l="1"/>
  <c r="E80" i="5" s="1"/>
  <c r="C81" i="5"/>
  <c r="G79" i="5"/>
  <c r="F79" i="5"/>
  <c r="H79" i="5"/>
  <c r="C45" i="5"/>
  <c r="D44" i="5"/>
  <c r="E44" i="5" s="1"/>
  <c r="D81" i="5" l="1"/>
  <c r="E81" i="5" s="1"/>
  <c r="C82" i="5"/>
  <c r="G80" i="5"/>
  <c r="F80" i="5"/>
  <c r="H80" i="5"/>
  <c r="G44" i="5"/>
  <c r="H44" i="5"/>
  <c r="F44" i="5"/>
  <c r="C46" i="5"/>
  <c r="D45" i="5"/>
  <c r="E45" i="5" s="1"/>
  <c r="C83" i="5" l="1"/>
  <c r="D82" i="5"/>
  <c r="E82" i="5" s="1"/>
  <c r="F81" i="5"/>
  <c r="G81" i="5"/>
  <c r="H81" i="5"/>
  <c r="G45" i="5"/>
  <c r="F45" i="5"/>
  <c r="H45" i="5"/>
  <c r="D46" i="5"/>
  <c r="E46" i="5" s="1"/>
  <c r="C47" i="5"/>
  <c r="G82" i="5" l="1"/>
  <c r="F82" i="5"/>
  <c r="H82" i="5"/>
  <c r="D83" i="5"/>
  <c r="E83" i="5" s="1"/>
  <c r="C84" i="5"/>
  <c r="C48" i="5"/>
  <c r="D47" i="5"/>
  <c r="E47" i="5" s="1"/>
  <c r="G46" i="5"/>
  <c r="F46" i="5"/>
  <c r="H46" i="5"/>
  <c r="G83" i="5" l="1"/>
  <c r="F83" i="5"/>
  <c r="H83" i="5"/>
  <c r="D84" i="5"/>
  <c r="E84" i="5" s="1"/>
  <c r="C85" i="5"/>
  <c r="H47" i="5"/>
  <c r="F47" i="5"/>
  <c r="G47" i="5"/>
  <c r="C49" i="5"/>
  <c r="D48" i="5"/>
  <c r="E48" i="5" s="1"/>
  <c r="D85" i="5" l="1"/>
  <c r="E85" i="5" s="1"/>
  <c r="C86" i="5"/>
  <c r="F84" i="5"/>
  <c r="G84" i="5"/>
  <c r="H84" i="5"/>
  <c r="G48" i="5"/>
  <c r="H48" i="5"/>
  <c r="F48" i="5"/>
  <c r="C50" i="5"/>
  <c r="D49" i="5"/>
  <c r="E49" i="5" s="1"/>
  <c r="D86" i="5" l="1"/>
  <c r="E86" i="5" s="1"/>
  <c r="C87" i="5"/>
  <c r="F85" i="5"/>
  <c r="G85" i="5"/>
  <c r="H85" i="5"/>
  <c r="H49" i="5"/>
  <c r="G49" i="5"/>
  <c r="F49" i="5"/>
  <c r="D50" i="5"/>
  <c r="E50" i="5" s="1"/>
  <c r="C51" i="5"/>
  <c r="D87" i="5" l="1"/>
  <c r="E87" i="5" s="1"/>
  <c r="C88" i="5"/>
  <c r="F86" i="5"/>
  <c r="G86" i="5"/>
  <c r="H86" i="5"/>
  <c r="C52" i="5"/>
  <c r="D51" i="5"/>
  <c r="E51" i="5" s="1"/>
  <c r="H50" i="5"/>
  <c r="G50" i="5"/>
  <c r="F50" i="5"/>
  <c r="C89" i="5" l="1"/>
  <c r="D88" i="5"/>
  <c r="E88" i="5" s="1"/>
  <c r="G87" i="5"/>
  <c r="F87" i="5"/>
  <c r="H87" i="5"/>
  <c r="F51" i="5"/>
  <c r="G51" i="5"/>
  <c r="H51" i="5"/>
  <c r="D52" i="5"/>
  <c r="E52" i="5" s="1"/>
  <c r="F88" i="5" l="1"/>
  <c r="G88" i="5"/>
  <c r="H88" i="5"/>
  <c r="D89" i="5"/>
  <c r="E89" i="5" s="1"/>
  <c r="C90" i="5"/>
  <c r="H52" i="5"/>
  <c r="F52" i="5"/>
  <c r="G52" i="5"/>
  <c r="F89" i="5" l="1"/>
  <c r="G89" i="5"/>
  <c r="H89" i="5"/>
  <c r="D90" i="5"/>
  <c r="E90" i="5" s="1"/>
  <c r="C91" i="5"/>
  <c r="D91" i="5" l="1"/>
  <c r="E91" i="5" s="1"/>
  <c r="C92" i="5"/>
  <c r="F90" i="5"/>
  <c r="G90" i="5"/>
  <c r="H90" i="5"/>
  <c r="C93" i="5" l="1"/>
  <c r="D92" i="5"/>
  <c r="E92" i="5" s="1"/>
  <c r="G91" i="5"/>
  <c r="F91" i="5"/>
  <c r="H91" i="5"/>
  <c r="F92" i="5" l="1"/>
  <c r="G92" i="5"/>
  <c r="H92" i="5"/>
  <c r="D93" i="5"/>
  <c r="E93" i="5" s="1"/>
  <c r="C94" i="5"/>
  <c r="C95" i="5" l="1"/>
  <c r="D94" i="5"/>
  <c r="E94" i="5" s="1"/>
  <c r="G93" i="5"/>
  <c r="F93" i="5"/>
  <c r="H93" i="5"/>
  <c r="F94" i="5" l="1"/>
  <c r="G94" i="5"/>
  <c r="H94" i="5"/>
  <c r="D95" i="5"/>
  <c r="E95" i="5" s="1"/>
  <c r="C96" i="5"/>
  <c r="G95" i="5" l="1"/>
  <c r="F95" i="5"/>
  <c r="H95" i="5"/>
  <c r="D96" i="5"/>
  <c r="E96" i="5" s="1"/>
  <c r="C97" i="5"/>
  <c r="D97" i="5" l="1"/>
  <c r="E97" i="5" s="1"/>
  <c r="C98" i="5"/>
  <c r="F96" i="5"/>
  <c r="G96" i="5"/>
  <c r="H96" i="5"/>
  <c r="D98" i="5" l="1"/>
  <c r="E98" i="5" s="1"/>
  <c r="C99" i="5"/>
  <c r="F97" i="5"/>
  <c r="G97" i="5"/>
  <c r="H97" i="5"/>
  <c r="D99" i="5" l="1"/>
  <c r="E99" i="5" s="1"/>
  <c r="C100" i="5"/>
  <c r="F98" i="5"/>
  <c r="H98" i="5"/>
  <c r="G98" i="5"/>
  <c r="C101" i="5" l="1"/>
  <c r="D100" i="5"/>
  <c r="E100" i="5" s="1"/>
  <c r="G99" i="5"/>
  <c r="F99" i="5"/>
  <c r="H99" i="5"/>
  <c r="F100" i="5" l="1"/>
  <c r="G100" i="5"/>
  <c r="H100" i="5"/>
  <c r="D101" i="5"/>
  <c r="E101" i="5" s="1"/>
  <c r="C102" i="5"/>
  <c r="D102" i="5" l="1"/>
  <c r="E102" i="5" s="1"/>
  <c r="C103" i="5"/>
  <c r="F101" i="5"/>
  <c r="G101" i="5"/>
  <c r="H101" i="5"/>
  <c r="D103" i="5" l="1"/>
  <c r="E103" i="5" s="1"/>
  <c r="C104" i="5"/>
  <c r="F102" i="5"/>
  <c r="G102" i="5"/>
  <c r="H102" i="5"/>
  <c r="D104" i="5" l="1"/>
  <c r="E104" i="5" s="1"/>
  <c r="C105" i="5"/>
  <c r="G103" i="5"/>
  <c r="F103" i="5"/>
  <c r="H103" i="5"/>
  <c r="D105" i="5" l="1"/>
  <c r="E105" i="5" s="1"/>
  <c r="C106" i="5"/>
  <c r="F104" i="5"/>
  <c r="G104" i="5"/>
  <c r="H104" i="5"/>
  <c r="C107" i="5" l="1"/>
  <c r="D106" i="5"/>
  <c r="E106" i="5" s="1"/>
  <c r="F105" i="5"/>
  <c r="G105" i="5"/>
  <c r="H105" i="5"/>
  <c r="F106" i="5" l="1"/>
  <c r="G106" i="5"/>
  <c r="H106" i="5"/>
  <c r="D107" i="5"/>
  <c r="E107" i="5" s="1"/>
  <c r="C108" i="5"/>
  <c r="D108" i="5" l="1"/>
  <c r="E108" i="5" s="1"/>
  <c r="C109" i="5"/>
  <c r="G107" i="5"/>
  <c r="F107" i="5"/>
  <c r="H107" i="5"/>
  <c r="D109" i="5" l="1"/>
  <c r="E109" i="5" s="1"/>
  <c r="C110" i="5"/>
  <c r="F108" i="5"/>
  <c r="G108" i="5"/>
  <c r="H108" i="5"/>
  <c r="D110" i="5" l="1"/>
  <c r="E110" i="5" s="1"/>
  <c r="C111" i="5"/>
  <c r="F109" i="5"/>
  <c r="G109" i="5"/>
  <c r="H109" i="5"/>
  <c r="D111" i="5" l="1"/>
  <c r="E111" i="5" s="1"/>
  <c r="C112" i="5"/>
  <c r="F110" i="5"/>
  <c r="G110" i="5"/>
  <c r="H110" i="5"/>
  <c r="C113" i="5" l="1"/>
  <c r="D112" i="5"/>
  <c r="E112" i="5" s="1"/>
  <c r="F111" i="5"/>
  <c r="G111" i="5"/>
  <c r="H111" i="5"/>
  <c r="F112" i="5" l="1"/>
  <c r="G112" i="5"/>
  <c r="H112" i="5"/>
  <c r="D113" i="5"/>
  <c r="E113" i="5" s="1"/>
  <c r="C114" i="5"/>
  <c r="D114" i="5" l="1"/>
  <c r="E114" i="5" s="1"/>
  <c r="C115" i="5"/>
  <c r="F113" i="5"/>
  <c r="G113" i="5"/>
  <c r="H113" i="5"/>
  <c r="D115" i="5" l="1"/>
  <c r="E115" i="5" s="1"/>
  <c r="C116" i="5"/>
  <c r="G114" i="5"/>
  <c r="F114" i="5"/>
  <c r="H114" i="5"/>
  <c r="D116" i="5" l="1"/>
  <c r="E116" i="5" s="1"/>
  <c r="C117" i="5"/>
  <c r="G115" i="5"/>
  <c r="F115" i="5"/>
  <c r="H115" i="5"/>
  <c r="D117" i="5" l="1"/>
  <c r="E117" i="5" s="1"/>
  <c r="C118" i="5"/>
  <c r="F116" i="5"/>
  <c r="G116" i="5"/>
  <c r="H116" i="5"/>
  <c r="C119" i="5" l="1"/>
  <c r="D118" i="5"/>
  <c r="E118" i="5" s="1"/>
  <c r="F117" i="5"/>
  <c r="G117" i="5"/>
  <c r="H117" i="5"/>
  <c r="F118" i="5" l="1"/>
  <c r="G118" i="5"/>
  <c r="H118" i="5"/>
  <c r="D119" i="5"/>
  <c r="E119" i="5" s="1"/>
  <c r="C120" i="5"/>
  <c r="D120" i="5" s="1"/>
  <c r="E120" i="5" s="1"/>
  <c r="F120" i="5" l="1"/>
  <c r="G120" i="5"/>
  <c r="H120" i="5"/>
  <c r="G119" i="5"/>
  <c r="F119" i="5"/>
  <c r="H11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3" authorId="0" shapeId="0" xr:uid="{037A62CA-4A96-426E-80DF-1E746C0647D9}">
      <text>
        <r>
          <rPr>
            <b/>
            <sz val="8"/>
            <color indexed="81"/>
            <rFont val="ISOCPEUR"/>
            <family val="2"/>
            <charset val="204"/>
          </rPr>
          <t>Подсказка: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4" authorId="0" shapeId="0" xr:uid="{357DE9AF-1933-40EE-A366-E50142F91B7D}">
      <text>
        <r>
          <rPr>
            <b/>
            <sz val="8"/>
            <color indexed="81"/>
            <rFont val="ISOCPEUR"/>
            <family val="2"/>
            <charset val="204"/>
          </rPr>
          <t>Подсказка:</t>
        </r>
        <r>
          <rPr>
            <sz val="8"/>
            <color indexed="81"/>
            <rFont val="ISOCPEUR"/>
            <family val="2"/>
            <charset val="204"/>
          </rPr>
          <t xml:space="preserve">
А - открытые побережья морей, озер и водохранилищ, сельские местности, в том числе с постройками высотой менее 10 м, пустыни, степи, лесостепи, тундра;
В - городские территории, лесные массивы и другие местности, равномерно покрытые препятствиями высотой более 10 м;
С - городские районы с плотной застройкой зданиями высотой более 25 м.
Сооружение считается расположенным в местности данного типа, если эта местность cохраняется с наветренной стороны сооружения на расстоянии ЗО × h - при h &lt; 60 м и на расстоянии 2 км - при h &gt; 60 м.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<sst xmlns="http://schemas.openxmlformats.org/spreadsheetml/2006/main" count="32" uniqueCount="28">
  <si>
    <t xml:space="preserve"> - высота здания</t>
  </si>
  <si>
    <t>III</t>
  </si>
  <si>
    <t xml:space="preserve"> - ветровой район</t>
  </si>
  <si>
    <t>w0 =</t>
  </si>
  <si>
    <t>a =</t>
  </si>
  <si>
    <t>d =</t>
  </si>
  <si>
    <t>DL =</t>
  </si>
  <si>
    <t>XL =</t>
  </si>
  <si>
    <t>h =</t>
  </si>
  <si>
    <t>отм.</t>
  </si>
  <si>
    <t>B</t>
  </si>
  <si>
    <t>k(ze)</t>
  </si>
  <si>
    <t>ze, 
м</t>
  </si>
  <si>
    <t>z,
м</t>
  </si>
  <si>
    <t>wm при с, кПа</t>
  </si>
  <si>
    <t>кПа</t>
  </si>
  <si>
    <t>м</t>
  </si>
  <si>
    <t xml:space="preserve"> - тип местности </t>
  </si>
  <si>
    <t xml:space="preserve"> - отметка планируемого рельефа (в относительных отм.) </t>
  </si>
  <si>
    <t xml:space="preserve"> - отметка верха конструкции (в относительных отм.) </t>
  </si>
  <si>
    <t xml:space="preserve"> - ширина здания (габарит вдоль y) </t>
  </si>
  <si>
    <t xml:space="preserve"> - нормативное значение ветрового давления </t>
  </si>
  <si>
    <t xml:space="preserve"> - длина здания (габарит вдоль х) </t>
  </si>
  <si>
    <t xml:space="preserve">Определние давления ветра на плоскость d </t>
  </si>
  <si>
    <t xml:space="preserve">Исходные данные </t>
  </si>
  <si>
    <t>(P)=undefined</t>
  </si>
  <si>
    <t>График 1</t>
  </si>
  <si>
    <t>График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</si>
</sst>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ISOCPEUR"/>
      <family val="2"/>
      <charset val="204"/>
    </font>
    <font>
      <sz val="10"/>
      <color theme="1"/>
      <name val="ISOCPEUR"/>
      <family val="2"/>
      <charset val="204"/>
    </font>
    <font>
      <sz val="10"/>
      <color theme="1"/>
      <name val="ISOCPEUR"/>
      <family val="2"/>
      <charset val="204"/>
    </font>
    <font>
      <sz val="10"/>
      <color theme="1"/>
      <name val="ISOCPEUR"/>
      <family val="2"/>
      <charset val="204"/>
    </font>
    <font>
      <sz val="11"/>
      <color rgb="FF006100"/>
      <name val="Calibri"/>
      <family val="2"/>
      <charset val="204"/>
      <scheme val="minor"/>
    </font>
    <font>
      <b/>
      <sz val="10"/>
      <color theme="1"/>
      <name val="ISOCPEUR"/>
      <family val="2"/>
      <charset val="204"/>
    </font>
    <font>
      <sz val="9"/>
      <color indexed="81"/>
      <name val="Tahoma"/>
      <family val="2"/>
      <charset val="204"/>
    </font>
    <font>
      <sz val="8"/>
      <color indexed="81"/>
      <name val="ISOCPEUR"/>
      <family val="2"/>
      <charset val="204"/>
    </font>
    <font>
      <b/>
      <sz val="8"/>
      <color indexed="81"/>
      <name val="ISOCPEU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2" borderId="0" applyNumberFormat="0" applyBorder="0" applyAlignment="0" applyProtection="0"/>
  </cellStyleXfs>
  <cellXfs count="14">
    <xf numFmtId="0" fontId="0" fillId="0" borderId="0" xfId="0"/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2">
    <cellStyle name="Обычный" xfId="0" builtinId="0"/>
    <cellStyle name="Хороший" xfId="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03932475146426"/>
          <c:y val="8.1750892596552965E-2"/>
          <c:w val="0.72108720787850167"/>
          <c:h val="0.82925673118603849"/>
        </c:manualLayout>
      </c:layout>
      <c:scatterChart>
        <c:scatterStyle val="lineMarker"/>
        <c:varyColors val="0"/>
        <c:ser>
          <c:idx val="0"/>
          <c:order val="0"/>
          <c:tx>
            <c:v>wm</c:v>
          </c:tx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2.571895036693303E-2"/>
                  <c:y val="-2.1128487119766035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38-4630-8373-0DCA47B5F612}"/>
                </c:ext>
              </c:extLst>
            </c:dLbl>
            <c:dLbl>
              <c:idx val="1"/>
              <c:layout>
                <c:manualLayout>
                  <c:x val="-0.19748228596772902"/>
                  <c:y val="0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38-4630-8373-0DCA47B5F612}"/>
                </c:ext>
              </c:extLst>
            </c:dLbl>
            <c:dLbl>
              <c:idx val="2"/>
              <c:layout>
                <c:manualLayout>
                  <c:x val="-0.11492463801579589"/>
                  <c:y val="0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38-4630-8373-0DCA47B5F612}"/>
                </c:ext>
              </c:extLst>
            </c:dLbl>
            <c:dLbl>
              <c:idx val="3"/>
              <c:layout>
                <c:manualLayout>
                  <c:x val="-0.1922786116262967"/>
                  <c:y val="-1.1120256378824231E-3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38-4630-8373-0DCA47B5F612}"/>
                </c:ext>
              </c:extLst>
            </c:dLbl>
            <c:dLbl>
              <c:idx val="4"/>
              <c:layout>
                <c:manualLayout>
                  <c:x val="-0.10704873549509174"/>
                  <c:y val="0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38-4630-8373-0DCA47B5F612}"/>
                </c:ext>
              </c:extLst>
            </c:dLbl>
            <c:dLbl>
              <c:idx val="5"/>
              <c:layout>
                <c:manualLayout>
                  <c:x val="-0.11844072772536411"/>
                  <c:y val="-2.7800640947060411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38-4630-8373-0DCA47B5F612}"/>
                </c:ext>
              </c:extLst>
            </c:dLbl>
            <c:dLbl>
              <c:idx val="6"/>
              <c:layout>
                <c:manualLayout>
                  <c:x val="2.220286065736481E-2"/>
                  <c:y val="2.0016461481883449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38-4630-8373-0DCA47B5F612}"/>
                </c:ext>
              </c:extLst>
            </c:dLbl>
            <c:dLbl>
              <c:idx val="7"/>
              <c:layout>
                <c:manualLayout>
                  <c:x val="-0.11316659316101171"/>
                  <c:y val="-2.5576589671295891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38-4630-8373-0DCA47B5F612}"/>
                </c:ext>
              </c:extLst>
            </c:dLbl>
            <c:dLbl>
              <c:idx val="8"/>
              <c:layout>
                <c:manualLayout>
                  <c:x val="2.9749694035086746E-2"/>
                  <c:y val="2.6109486366740639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EA1-4365-BFCF-C9CFEFD89503}"/>
                </c:ext>
              </c:extLst>
            </c:dLbl>
            <c:dLbl>
              <c:idx val="9"/>
              <c:layout>
                <c:manualLayout>
                  <c:x val="-0.11304196654229519"/>
                  <c:y val="-2.675682538570661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EA1-4365-BFCF-C9CFEFD89503}"/>
                </c:ext>
              </c:extLst>
            </c:dLbl>
            <c:dLbl>
              <c:idx val="10"/>
              <c:layout>
                <c:manualLayout>
                  <c:x val="3.1011370743589846E-2"/>
                  <c:y val="3.0451902702134739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EA1-4365-BFCF-C9CFEFD89503}"/>
                </c:ext>
              </c:extLst>
            </c:dLbl>
            <c:dLbl>
              <c:idx val="11"/>
              <c:layout>
                <c:manualLayout>
                  <c:x val="-0.11872976250750633"/>
                  <c:y val="-2.9403709087088326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EA1-4365-BFCF-C9CFEFD89503}"/>
                </c:ext>
              </c:extLst>
            </c:dLbl>
            <c:dLbl>
              <c:idx val="12"/>
              <c:layout>
                <c:manualLayout>
                  <c:x val="3.0115813000894172E-2"/>
                  <c:y val="3.1550706617865881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EA1-4365-BFCF-C9CFEFD89503}"/>
                </c:ext>
              </c:extLst>
            </c:dLbl>
            <c:dLbl>
              <c:idx val="13"/>
              <c:layout>
                <c:manualLayout>
                  <c:x val="-0.11971563790654206"/>
                  <c:y val="-3.5318372064515081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A1-4365-BFCF-C9CFEFD89503}"/>
                </c:ext>
              </c:extLst>
            </c:dLbl>
            <c:dLbl>
              <c:idx val="14"/>
              <c:layout>
                <c:manualLayout>
                  <c:x val="2.8079648536874745E-2"/>
                  <c:y val="2.8531688352626039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A1-4365-BFCF-C9CFEFD89503}"/>
                </c:ext>
              </c:extLst>
            </c:dLbl>
            <c:dLbl>
              <c:idx val="15"/>
              <c:layout>
                <c:manualLayout>
                  <c:x val="-0.19594920552788742"/>
                  <c:y val="-3.7275984085062622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EA1-4365-BFCF-C9CFEFD89503}"/>
                </c:ext>
              </c:extLst>
            </c:dLbl>
            <c:dLbl>
              <c:idx val="16"/>
              <c:layout>
                <c:manualLayout>
                  <c:x val="6.3576051570618547E-2"/>
                  <c:y val="8.3870964191390895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A1-4365-BFCF-C9CFEFD89503}"/>
                </c:ext>
              </c:extLst>
            </c:dLbl>
            <c:dLbl>
              <c:idx val="17"/>
              <c:layout>
                <c:manualLayout>
                  <c:x val="-0.13566780932669301"/>
                  <c:y val="-3.4946235079746292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EA1-4365-BFCF-C9CFEFD89503}"/>
                </c:ext>
              </c:extLst>
            </c:dLbl>
            <c:dLbl>
              <c:idx val="18"/>
              <c:layout>
                <c:manualLayout>
                  <c:x val="8.1099713257012263E-2"/>
                  <c:y val="5.5913976127593849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A1-4365-BFCF-C9CFEFD89503}"/>
                </c:ext>
              </c:extLst>
            </c:dLbl>
            <c:dLbl>
              <c:idx val="19"/>
              <c:layout>
                <c:manualLayout>
                  <c:x val="-0.17956475432809435"/>
                  <c:y val="-3.4946235079746209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A1-4365-BFCF-C9CFEFD89503}"/>
                </c:ext>
              </c:extLst>
            </c:dLbl>
            <c:dLbl>
              <c:idx val="20"/>
              <c:layout>
                <c:manualLayout>
                  <c:x val="-0.14321916034381996"/>
                  <c:y val="-4.4265231101011861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A1-4365-BFCF-C9CFEFD89503}"/>
                </c:ext>
              </c:extLst>
            </c:dLbl>
            <c:dLbl>
              <c:idx val="21"/>
              <c:layout>
                <c:manualLayout>
                  <c:x val="6.630222279714551E-2"/>
                  <c:y val="6.5232972148859508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A1-4365-BFCF-C9CFEFD89503}"/>
                </c:ext>
              </c:extLst>
            </c:dLbl>
            <c:dLbl>
              <c:idx val="22"/>
              <c:layout>
                <c:manualLayout>
                  <c:x val="-0.17822686015084782"/>
                  <c:y val="-4.8924729111644735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A1-4365-BFCF-C9CFEFD89503}"/>
                </c:ext>
              </c:extLst>
            </c:dLbl>
            <c:dLbl>
              <c:idx val="23"/>
              <c:layout>
                <c:manualLayout>
                  <c:x val="6.630222279714558E-2"/>
                  <c:y val="6.7562721154175998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A1-4365-BFCF-C9CFEFD89503}"/>
                </c:ext>
              </c:extLst>
            </c:dLbl>
            <c:dLbl>
              <c:idx val="24"/>
              <c:layout>
                <c:manualLayout>
                  <c:x val="-0.22842468701972873"/>
                  <c:y val="-6.9892470159492417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A1-4365-BFCF-C9CFEFD89503}"/>
                </c:ext>
              </c:extLst>
            </c:dLbl>
            <c:dLbl>
              <c:idx val="25"/>
              <c:layout>
                <c:manualLayout>
                  <c:x val="6.8646185024685766E-2"/>
                  <c:y val="6.9892470159492334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A1-4365-BFCF-C9CFEFD89503}"/>
                </c:ext>
              </c:extLst>
            </c:dLbl>
            <c:dLbl>
              <c:idx val="26"/>
              <c:layout>
                <c:manualLayout>
                  <c:x val="-0.20410960912403259"/>
                  <c:y val="-7.2222219164808879E-2"/>
                </c:manualLayout>
              </c:layout>
              <c:spPr>
                <a:solidFill>
                  <a:schemeClr val="bg1"/>
                </a:solidFill>
                <a:ln w="0">
                  <a:solidFill>
                    <a:srgbClr val="00B050"/>
                  </a:solidFill>
                </a:ln>
                <a:effectLst/>
              </c:spPr>
              <c:txPr>
                <a:bodyPr rot="0" spcFirstLastPara="1" vertOverflow="clip" horzOverflow="clip" vert="horz" wrap="square" lIns="9000" tIns="9000" rIns="9000" bIns="900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B050"/>
                      </a:solidFill>
                      <a:latin typeface="ISOCPEUR" panose="020B0604020202020204" pitchFamily="34" charset="0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BEA1-4365-BFCF-C9CFEFD89503}"/>
                </c:ext>
              </c:extLst>
            </c:dLbl>
            <c:dLbl>
              <c:idx val="27"/>
              <c:layout>
                <c:manualLayout>
                  <c:x val="5.1453851626673403E-2"/>
                  <c:y val="6.7562721154175914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A1-4365-BFCF-C9CFEFD89503}"/>
                </c:ext>
              </c:extLst>
            </c:dLbl>
            <c:dLbl>
              <c:idx val="28"/>
              <c:layout>
                <c:manualLayout>
                  <c:x val="-0.12159230752646452"/>
                  <c:y val="-3.9605733090379076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A1-4365-BFCF-C9CFEFD89503}"/>
                </c:ext>
              </c:extLst>
            </c:dLbl>
            <c:dLbl>
              <c:idx val="29"/>
              <c:layout>
                <c:manualLayout>
                  <c:x val="3.3930189940279847E-2"/>
                  <c:y val="6.2903223143543172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A1-4365-BFCF-C9CFEFD89503}"/>
                </c:ext>
              </c:extLst>
            </c:dLbl>
            <c:dLbl>
              <c:idx val="30"/>
              <c:layout>
                <c:manualLayout>
                  <c:x val="5.575111571049738E-2"/>
                  <c:y val="1.8637992042531311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A1-4365-BFCF-C9CFEFD89503}"/>
                </c:ext>
              </c:extLst>
            </c:dLbl>
            <c:dLbl>
              <c:idx val="31"/>
              <c:layout>
                <c:manualLayout>
                  <c:x val="-0.1588300886100511"/>
                  <c:y val="-3.7275984085062622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A1-4365-BFCF-C9CFEFD89503}"/>
                </c:ext>
              </c:extLst>
            </c:dLbl>
            <c:dLbl>
              <c:idx val="32"/>
              <c:layout>
                <c:manualLayout>
                  <c:x val="-0.15429221244243127"/>
                  <c:y val="-6.9892470159492431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A1-4365-BFCF-C9CFEFD89503}"/>
                </c:ext>
              </c:extLst>
            </c:dLbl>
            <c:spPr>
              <a:solidFill>
                <a:schemeClr val="bg1"/>
              </a:solidFill>
              <a:ln>
                <a:solidFill>
                  <a:srgbClr val="00B050"/>
                </a:solidFill>
              </a:ln>
              <a:effectLst/>
            </c:spPr>
            <c:txPr>
              <a:bodyPr rot="0" spcFirstLastPara="1" vertOverflow="clip" horzOverflow="clip" vert="horz" wrap="square" lIns="9000" tIns="9000" rIns="9000" bIns="900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B050"/>
                    </a:solidFill>
                    <a:latin typeface="ISOCPEUR" panose="020B0604020202020204" pitchFamily="34" charset="0"/>
                    <a:ea typeface="+mn-ea"/>
                    <a:cs typeface="+mn-cs"/>
                  </a:defRPr>
                </a:pPr>
                <a:endParaRPr lang="ru-RU"/>
              </a:p>
            </c:txPr>
            <c:dLblPos val="l"/>
            <c:showLegendKey val="0"/>
            <c:showVal val="1"/>
            <c:showCatName val="1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0" cap="flat" cmpd="sng" algn="ctr">
                      <a:solidFill>
                        <a:srgbClr val="00B050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'Давление ветра'!$F$20:$F$52</c:f>
              <c:numCache>
                <c:formatCode>0.00</c:formatCode>
                <c:ptCount val="33"/>
                <c:pt idx="0">
                  <c:v>0.29126461880982168</c:v>
                </c:pt>
                <c:pt idx="1">
                  <c:v>0.29126461880982168</c:v>
                </c:pt>
                <c:pt idx="2">
                  <c:v>0.29126461880982168</c:v>
                </c:pt>
                <c:pt idx="3">
                  <c:v>0.29126461880982168</c:v>
                </c:pt>
                <c:pt idx="4">
                  <c:v>0.29126461880982168</c:v>
                </c:pt>
                <c:pt idx="5">
                  <c:v>0.29126461880982168</c:v>
                </c:pt>
                <c:pt idx="6">
                  <c:v>0.29126461880982168</c:v>
                </c:pt>
                <c:pt idx="7">
                  <c:v>0.29126461880982168</c:v>
                </c:pt>
                <c:pt idx="8">
                  <c:v>0.29126461880982168</c:v>
                </c:pt>
                <c:pt idx="9">
                  <c:v>0.29126461880982168</c:v>
                </c:pt>
                <c:pt idx="10">
                  <c:v>0.29126461880982168</c:v>
                </c:pt>
                <c:pt idx="11">
                  <c:v>0.29126461880982168</c:v>
                </c:pt>
                <c:pt idx="12">
                  <c:v>0.29126461880982168</c:v>
                </c:pt>
                <c:pt idx="13">
                  <c:v>0.29126461880982168</c:v>
                </c:pt>
                <c:pt idx="14">
                  <c:v>0.29126461880982168</c:v>
                </c:pt>
                <c:pt idx="15">
                  <c:v>0.37946960413667696</c:v>
                </c:pt>
                <c:pt idx="16">
                  <c:v>0.37946960413667696</c:v>
                </c:pt>
                <c:pt idx="17">
                  <c:v>0.37946960413667696</c:v>
                </c:pt>
                <c:pt idx="18">
                  <c:v>0.37946960413667696</c:v>
                </c:pt>
                <c:pt idx="19">
                  <c:v>0.37946960413667696</c:v>
                </c:pt>
                <c:pt idx="20">
                  <c:v>0.37946960413667696</c:v>
                </c:pt>
                <c:pt idx="21">
                  <c:v>0.37946960413667696</c:v>
                </c:pt>
                <c:pt idx="22">
                  <c:v>0.37946960413667696</c:v>
                </c:pt>
                <c:pt idx="23">
                  <c:v>0.37946960413667696</c:v>
                </c:pt>
                <c:pt idx="24">
                  <c:v>0.37946960413667696</c:v>
                </c:pt>
                <c:pt idx="25">
                  <c:v>0.37946960413667696</c:v>
                </c:pt>
                <c:pt idx="26">
                  <c:v>0.37946960413667696</c:v>
                </c:pt>
                <c:pt idx="27">
                  <c:v>0.37946960413667696</c:v>
                </c:pt>
                <c:pt idx="28">
                  <c:v>0.37946960413667696</c:v>
                </c:pt>
                <c:pt idx="29">
                  <c:v>0.37946960413667696</c:v>
                </c:pt>
                <c:pt idx="30">
                  <c:v>0.37946960413667696</c:v>
                </c:pt>
                <c:pt idx="31">
                  <c:v>0.37946960413667696</c:v>
                </c:pt>
                <c:pt idx="32">
                  <c:v>0.37946960413667696</c:v>
                </c:pt>
              </c:numCache>
            </c:numRef>
          </c:xVal>
          <c:yVal>
            <c:numRef>
              <c:f>'Давление ветра'!$C$20:$C$52</c:f>
              <c:numCache>
                <c:formatCode>0.00</c:formatCode>
                <c:ptCount val="3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14.154999999999999</c:v>
                </c:pt>
                <c:pt idx="16">
                  <c:v>15</c:v>
                </c:pt>
                <c:pt idx="17">
                  <c:v>15.1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29.254999999999999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A1-4365-BFCF-C9CFEFD89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6764144"/>
        <c:axId val="326765392"/>
      </c:scatterChart>
      <c:valAx>
        <c:axId val="326764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b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ISOCPEUR" panose="020B0604020202020204" pitchFamily="34" charset="0"/>
                    <a:ea typeface="+mn-ea"/>
                    <a:cs typeface="+mn-cs"/>
                  </a:defRPr>
                </a:pPr>
                <a:r>
                  <a:rPr lang="ru-RU">
                    <a:solidFill>
                      <a:schemeClr val="tx1"/>
                    </a:solidFill>
                    <a:latin typeface="ISOCPEUR" panose="020B0604020202020204" pitchFamily="34" charset="0"/>
                  </a:rPr>
                  <a:t>Давление</a:t>
                </a:r>
                <a:r>
                  <a:rPr lang="ru-RU" baseline="0">
                    <a:solidFill>
                      <a:schemeClr val="tx1"/>
                    </a:solidFill>
                    <a:latin typeface="ISOCPEUR" panose="020B0604020202020204" pitchFamily="34" charset="0"/>
                  </a:rPr>
                  <a:t> ветра,</a:t>
                </a:r>
                <a:r>
                  <a:rPr lang="en-US" baseline="0">
                    <a:solidFill>
                      <a:schemeClr val="tx1"/>
                    </a:solidFill>
                    <a:latin typeface="ISOCPEUR" panose="020B0604020202020204" pitchFamily="34" charset="0"/>
                  </a:rPr>
                  <a:t> </a:t>
                </a:r>
                <a:r>
                  <a:rPr lang="ru-RU" baseline="0">
                    <a:solidFill>
                      <a:schemeClr val="tx1"/>
                    </a:solidFill>
                    <a:latin typeface="ISOCPEUR" panose="020B0604020202020204" pitchFamily="34" charset="0"/>
                  </a:rPr>
                  <a:t>кПа</a:t>
                </a:r>
                <a:endParaRPr lang="ru-RU">
                  <a:solidFill>
                    <a:schemeClr val="tx1"/>
                  </a:solidFill>
                  <a:latin typeface="ISOCPEUR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b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ISOCPEUR" panose="020B0604020202020204" pitchFamily="34" charset="0"/>
                  <a:ea typeface="+mn-ea"/>
                  <a:cs typeface="+mn-cs"/>
                </a:defRPr>
              </a:pPr>
              <a:endParaRPr lang="ru-RU"/>
            </a:p>
          </c:txPr>
        </c:title>
        <c:numFmt formatCode="0.00" sourceLinked="1"/>
        <c:majorTickMark val="cross"/>
        <c:minorTickMark val="cross"/>
        <c:tickLblPos val="nextTo"/>
        <c:spPr>
          <a:noFill/>
          <a:ln w="12700" cap="flat" cmpd="sng" algn="ctr">
            <a:solidFill>
              <a:schemeClr val="tx1"/>
            </a:solidFill>
            <a:round/>
            <a:tailEnd type="none" w="sm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ISOCPEUR" panose="020B0604020202020204" pitchFamily="34" charset="0"/>
                <a:ea typeface="+mn-ea"/>
                <a:cs typeface="+mn-cs"/>
              </a:defRPr>
            </a:pPr>
            <a:endParaRPr lang="ru-RU"/>
          </a:p>
        </c:txPr>
        <c:crossAx val="326765392"/>
        <c:crossesAt val="0"/>
        <c:crossBetween val="midCat"/>
      </c:valAx>
      <c:valAx>
        <c:axId val="326765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ISOCPEUR" panose="020B0604020202020204" pitchFamily="34" charset="0"/>
                    <a:ea typeface="+mn-ea"/>
                    <a:cs typeface="+mn-cs"/>
                  </a:defRPr>
                </a:pPr>
                <a:r>
                  <a:rPr lang="ru-RU">
                    <a:solidFill>
                      <a:sysClr val="windowText" lastClr="000000"/>
                    </a:solidFill>
                    <a:latin typeface="ISOCPEUR" panose="020B0604020202020204" pitchFamily="34" charset="0"/>
                  </a:rPr>
                  <a:t>Высота здания, м</a:t>
                </a:r>
              </a:p>
            </c:rich>
          </c:tx>
          <c:layout>
            <c:manualLayout>
              <c:xMode val="edge"/>
              <c:yMode val="edge"/>
              <c:x val="1.3476067897793147E-2"/>
              <c:y val="0.425968373015196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ISOCPEUR" panose="020B0604020202020204" pitchFamily="34" charset="0"/>
                  <a:ea typeface="+mn-ea"/>
                  <a:cs typeface="+mn-cs"/>
                </a:defRPr>
              </a:pPr>
              <a:endParaRPr lang="ru-RU"/>
            </a:p>
          </c:txPr>
        </c:title>
        <c:numFmt formatCode="0.00" sourceLinked="1"/>
        <c:majorTickMark val="cross"/>
        <c:minorTickMark val="cross"/>
        <c:tickLblPos val="nextTo"/>
        <c:spPr>
          <a:noFill/>
          <a:ln w="12700" cap="sq" cmpd="sng" algn="ctr">
            <a:solidFill>
              <a:schemeClr val="tx1"/>
            </a:solidFill>
            <a:round/>
            <a:tailEnd type="none" w="sm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ISOCPEUR" panose="020B0604020202020204" pitchFamily="34" charset="0"/>
                <a:ea typeface="+mn-ea"/>
                <a:cs typeface="+mn-cs"/>
              </a:defRPr>
            </a:pPr>
            <a:endParaRPr lang="ru-RU"/>
          </a:p>
        </c:txPr>
        <c:crossAx val="326764144"/>
        <c:crossesAt val="0"/>
        <c:crossBetween val="midCat"/>
      </c:valAx>
      <c:spPr>
        <a:noFill/>
        <a:ln cap="flat">
          <a:solidFill>
            <a:schemeClr val="tx1"/>
          </a:solidFill>
          <a:prstDash val="solid"/>
          <a:round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SOCPEUR" panose="020B0604020202020204" pitchFamily="34" charset="0"/>
                <a:ea typeface="+mn-ea"/>
                <a:cs typeface="+mn-cs"/>
              </a:defRPr>
            </a:pPr>
            <a:endParaRPr lang="ru-RU"/>
          </a:p>
        </c:txPr>
      </c:legendEntry>
      <c:layout>
        <c:manualLayout>
          <c:xMode val="edge"/>
          <c:yMode val="edge"/>
          <c:x val="0.81638199233643705"/>
          <c:y val="0.41288472273510329"/>
          <c:w val="0.15949779542641412"/>
          <c:h val="0.106877510786095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>
        <a:alpha val="97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03932475146426"/>
          <c:y val="8.1750892596552965E-2"/>
          <c:w val="0.72108720787850167"/>
          <c:h val="0.82925673118603849"/>
        </c:manualLayout>
      </c:layout>
      <c:scatterChart>
        <c:scatterStyle val="lineMarker"/>
        <c:varyColors val="0"/>
        <c:ser>
          <c:idx val="0"/>
          <c:order val="0"/>
          <c:tx>
            <c:v>wm</c:v>
          </c:tx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2.571895036693303E-2"/>
                  <c:y val="-2.1128487119766035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BD-4114-AC1E-DF75FA9FFE66}"/>
                </c:ext>
              </c:extLst>
            </c:dLbl>
            <c:dLbl>
              <c:idx val="1"/>
              <c:layout>
                <c:manualLayout>
                  <c:x val="-0.19748228596772902"/>
                  <c:y val="0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BD-4114-AC1E-DF75FA9FFE66}"/>
                </c:ext>
              </c:extLst>
            </c:dLbl>
            <c:dLbl>
              <c:idx val="2"/>
              <c:layout>
                <c:manualLayout>
                  <c:x val="-0.11492463801579589"/>
                  <c:y val="0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BD-4114-AC1E-DF75FA9FFE66}"/>
                </c:ext>
              </c:extLst>
            </c:dLbl>
            <c:dLbl>
              <c:idx val="3"/>
              <c:layout>
                <c:manualLayout>
                  <c:x val="-0.1922786116262967"/>
                  <c:y val="-1.1120256378824231E-3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BD-4114-AC1E-DF75FA9FFE66}"/>
                </c:ext>
              </c:extLst>
            </c:dLbl>
            <c:dLbl>
              <c:idx val="4"/>
              <c:layout>
                <c:manualLayout>
                  <c:x val="-0.10704873549509174"/>
                  <c:y val="0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BD-4114-AC1E-DF75FA9FFE66}"/>
                </c:ext>
              </c:extLst>
            </c:dLbl>
            <c:dLbl>
              <c:idx val="5"/>
              <c:layout>
                <c:manualLayout>
                  <c:x val="-0.11844072772536411"/>
                  <c:y val="-2.7800640947060411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BD-4114-AC1E-DF75FA9FFE66}"/>
                </c:ext>
              </c:extLst>
            </c:dLbl>
            <c:dLbl>
              <c:idx val="6"/>
              <c:layout>
                <c:manualLayout>
                  <c:x val="2.220286065736481E-2"/>
                  <c:y val="2.0016461481883449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BD-4114-AC1E-DF75FA9FFE66}"/>
                </c:ext>
              </c:extLst>
            </c:dLbl>
            <c:dLbl>
              <c:idx val="7"/>
              <c:layout>
                <c:manualLayout>
                  <c:x val="-0.11316659316101171"/>
                  <c:y val="-2.5576589671295891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BD-4114-AC1E-DF75FA9FFE66}"/>
                </c:ext>
              </c:extLst>
            </c:dLbl>
            <c:dLbl>
              <c:idx val="8"/>
              <c:layout>
                <c:manualLayout>
                  <c:x val="2.9749694035086746E-2"/>
                  <c:y val="2.6109486366740639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BD-4114-AC1E-DF75FA9FFE66}"/>
                </c:ext>
              </c:extLst>
            </c:dLbl>
            <c:dLbl>
              <c:idx val="9"/>
              <c:layout>
                <c:manualLayout>
                  <c:x val="-0.11304196654229519"/>
                  <c:y val="-2.675682538570661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BD-4114-AC1E-DF75FA9FFE66}"/>
                </c:ext>
              </c:extLst>
            </c:dLbl>
            <c:dLbl>
              <c:idx val="10"/>
              <c:layout>
                <c:manualLayout>
                  <c:x val="3.1011370743589846E-2"/>
                  <c:y val="3.0451902702134739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BD-4114-AC1E-DF75FA9FFE66}"/>
                </c:ext>
              </c:extLst>
            </c:dLbl>
            <c:dLbl>
              <c:idx val="11"/>
              <c:layout>
                <c:manualLayout>
                  <c:x val="-0.11872976250750633"/>
                  <c:y val="-2.9403709087088326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BD-4114-AC1E-DF75FA9FFE66}"/>
                </c:ext>
              </c:extLst>
            </c:dLbl>
            <c:dLbl>
              <c:idx val="12"/>
              <c:layout>
                <c:manualLayout>
                  <c:x val="3.0115813000894172E-2"/>
                  <c:y val="3.1550706617865881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BD-4114-AC1E-DF75FA9FFE66}"/>
                </c:ext>
              </c:extLst>
            </c:dLbl>
            <c:dLbl>
              <c:idx val="13"/>
              <c:layout>
                <c:manualLayout>
                  <c:x val="-0.11971563790654206"/>
                  <c:y val="-3.5318372064515081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BD-4114-AC1E-DF75FA9FFE66}"/>
                </c:ext>
              </c:extLst>
            </c:dLbl>
            <c:dLbl>
              <c:idx val="14"/>
              <c:layout>
                <c:manualLayout>
                  <c:x val="2.8079648536874745E-2"/>
                  <c:y val="2.8531688352626039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BD-4114-AC1E-DF75FA9FFE66}"/>
                </c:ext>
              </c:extLst>
            </c:dLbl>
            <c:dLbl>
              <c:idx val="15"/>
              <c:layout>
                <c:manualLayout>
                  <c:x val="-0.19594920552788742"/>
                  <c:y val="-3.7275984085062622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BD-4114-AC1E-DF75FA9FFE66}"/>
                </c:ext>
              </c:extLst>
            </c:dLbl>
            <c:dLbl>
              <c:idx val="16"/>
              <c:layout>
                <c:manualLayout>
                  <c:x val="6.3576051570618547E-2"/>
                  <c:y val="8.3870964191390895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BD-4114-AC1E-DF75FA9FFE66}"/>
                </c:ext>
              </c:extLst>
            </c:dLbl>
            <c:dLbl>
              <c:idx val="17"/>
              <c:layout>
                <c:manualLayout>
                  <c:x val="-0.13566780932669301"/>
                  <c:y val="-3.4946235079746292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BD-4114-AC1E-DF75FA9FFE66}"/>
                </c:ext>
              </c:extLst>
            </c:dLbl>
            <c:dLbl>
              <c:idx val="18"/>
              <c:layout>
                <c:manualLayout>
                  <c:x val="8.1099713257012263E-2"/>
                  <c:y val="5.5913976127593849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BD-4114-AC1E-DF75FA9FFE66}"/>
                </c:ext>
              </c:extLst>
            </c:dLbl>
            <c:dLbl>
              <c:idx val="19"/>
              <c:layout>
                <c:manualLayout>
                  <c:x val="-0.17956475432809435"/>
                  <c:y val="-3.4946235079746209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BD-4114-AC1E-DF75FA9FFE66}"/>
                </c:ext>
              </c:extLst>
            </c:dLbl>
            <c:dLbl>
              <c:idx val="20"/>
              <c:layout>
                <c:manualLayout>
                  <c:x val="-0.14321916034381996"/>
                  <c:y val="-4.4265231101011861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BD-4114-AC1E-DF75FA9FFE66}"/>
                </c:ext>
              </c:extLst>
            </c:dLbl>
            <c:dLbl>
              <c:idx val="21"/>
              <c:layout>
                <c:manualLayout>
                  <c:x val="6.630222279714551E-2"/>
                  <c:y val="6.5232972148859508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BD-4114-AC1E-DF75FA9FFE66}"/>
                </c:ext>
              </c:extLst>
            </c:dLbl>
            <c:dLbl>
              <c:idx val="22"/>
              <c:layout>
                <c:manualLayout>
                  <c:x val="-0.17822686015084782"/>
                  <c:y val="-4.8924729111644735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ABD-4114-AC1E-DF75FA9FFE66}"/>
                </c:ext>
              </c:extLst>
            </c:dLbl>
            <c:dLbl>
              <c:idx val="23"/>
              <c:layout>
                <c:manualLayout>
                  <c:x val="6.630222279714558E-2"/>
                  <c:y val="6.7562721154175998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ABD-4114-AC1E-DF75FA9FFE66}"/>
                </c:ext>
              </c:extLst>
            </c:dLbl>
            <c:dLbl>
              <c:idx val="24"/>
              <c:layout>
                <c:manualLayout>
                  <c:x val="-0.22842468701972873"/>
                  <c:y val="-6.9892470159492417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ABD-4114-AC1E-DF75FA9FFE66}"/>
                </c:ext>
              </c:extLst>
            </c:dLbl>
            <c:dLbl>
              <c:idx val="25"/>
              <c:layout>
                <c:manualLayout>
                  <c:x val="6.8646185024685766E-2"/>
                  <c:y val="6.9892470159492334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ABD-4114-AC1E-DF75FA9FFE66}"/>
                </c:ext>
              </c:extLst>
            </c:dLbl>
            <c:dLbl>
              <c:idx val="26"/>
              <c:layout>
                <c:manualLayout>
                  <c:x val="-0.20410960912403259"/>
                  <c:y val="-7.2222219164808879E-2"/>
                </c:manualLayout>
              </c:layout>
              <c:spPr>
                <a:solidFill>
                  <a:schemeClr val="bg1"/>
                </a:solidFill>
                <a:ln w="0">
                  <a:solidFill>
                    <a:srgbClr val="00B050"/>
                  </a:solidFill>
                </a:ln>
                <a:effectLst/>
              </c:spPr>
              <c:txPr>
                <a:bodyPr rot="0" spcFirstLastPara="1" vertOverflow="clip" horzOverflow="clip" vert="horz" wrap="square" lIns="9000" tIns="9000" rIns="9000" bIns="900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B050"/>
                      </a:solidFill>
                      <a:latin typeface="ISOCPEUR" panose="020B0604020202020204" pitchFamily="34" charset="0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A-AABD-4114-AC1E-DF75FA9FFE66}"/>
                </c:ext>
              </c:extLst>
            </c:dLbl>
            <c:dLbl>
              <c:idx val="27"/>
              <c:layout>
                <c:manualLayout>
                  <c:x val="5.1453851626673403E-2"/>
                  <c:y val="6.7562721154175914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ABD-4114-AC1E-DF75FA9FFE66}"/>
                </c:ext>
              </c:extLst>
            </c:dLbl>
            <c:dLbl>
              <c:idx val="28"/>
              <c:layout>
                <c:manualLayout>
                  <c:x val="-0.12159230752646452"/>
                  <c:y val="-3.9605733090379076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ABD-4114-AC1E-DF75FA9FFE66}"/>
                </c:ext>
              </c:extLst>
            </c:dLbl>
            <c:dLbl>
              <c:idx val="29"/>
              <c:layout>
                <c:manualLayout>
                  <c:x val="3.3930189940279847E-2"/>
                  <c:y val="6.2903223143543172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ABD-4114-AC1E-DF75FA9FFE66}"/>
                </c:ext>
              </c:extLst>
            </c:dLbl>
            <c:dLbl>
              <c:idx val="30"/>
              <c:layout>
                <c:manualLayout>
                  <c:x val="5.575111571049738E-2"/>
                  <c:y val="1.8637992042531311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ABD-4114-AC1E-DF75FA9FFE66}"/>
                </c:ext>
              </c:extLst>
            </c:dLbl>
            <c:dLbl>
              <c:idx val="31"/>
              <c:layout>
                <c:manualLayout>
                  <c:x val="-0.1588300886100511"/>
                  <c:y val="-3.7275984085062622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ABD-4114-AC1E-DF75FA9FFE66}"/>
                </c:ext>
              </c:extLst>
            </c:dLbl>
            <c:dLbl>
              <c:idx val="32"/>
              <c:layout>
                <c:manualLayout>
                  <c:x val="-0.15429221244243127"/>
                  <c:y val="-6.9892470159492431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ABD-4114-AC1E-DF75FA9FFE66}"/>
                </c:ext>
              </c:extLst>
            </c:dLbl>
            <c:spPr>
              <a:solidFill>
                <a:schemeClr val="bg1"/>
              </a:solidFill>
              <a:ln>
                <a:solidFill>
                  <a:srgbClr val="00B050"/>
                </a:solidFill>
              </a:ln>
              <a:effectLst/>
            </c:spPr>
            <c:txPr>
              <a:bodyPr rot="0" spcFirstLastPara="1" vertOverflow="clip" horzOverflow="clip" vert="horz" wrap="square" lIns="9000" tIns="9000" rIns="9000" bIns="900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B050"/>
                    </a:solidFill>
                    <a:latin typeface="ISOCPEUR" panose="020B0604020202020204" pitchFamily="34" charset="0"/>
                    <a:ea typeface="+mn-ea"/>
                    <a:cs typeface="+mn-cs"/>
                  </a:defRPr>
                </a:pPr>
                <a:endParaRPr lang="ru-RU"/>
              </a:p>
            </c:txPr>
            <c:dLblPos val="l"/>
            <c:showLegendKey val="0"/>
            <c:showVal val="1"/>
            <c:showCatName val="1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0" cap="flat" cmpd="sng" algn="ctr">
                      <a:solidFill>
                        <a:srgbClr val="00B050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'Давление ветра'!$F$20:$F$120</c:f>
              <c:strCache>
                <c:ptCount val="33"/>
                <c:pt idx="0">
                  <c:v>0.29</c:v>
                </c:pt>
                <c:pt idx="1">
                  <c:v>0.29</c:v>
                </c:pt>
                <c:pt idx="2">
                  <c:v>0.29</c:v>
                </c:pt>
                <c:pt idx="3">
                  <c:v>0.29</c:v>
                </c:pt>
                <c:pt idx="4">
                  <c:v>0.29</c:v>
                </c:pt>
                <c:pt idx="5">
                  <c:v>0.29</c:v>
                </c:pt>
                <c:pt idx="6">
                  <c:v>0.29</c:v>
                </c:pt>
                <c:pt idx="7">
                  <c:v>0.29</c:v>
                </c:pt>
                <c:pt idx="8">
                  <c:v>0.29</c:v>
                </c:pt>
                <c:pt idx="9">
                  <c:v>0.29</c:v>
                </c:pt>
                <c:pt idx="10">
                  <c:v>0.29</c:v>
                </c:pt>
                <c:pt idx="11">
                  <c:v>0.29</c:v>
                </c:pt>
                <c:pt idx="12">
                  <c:v>0.29</c:v>
                </c:pt>
                <c:pt idx="13">
                  <c:v>0.29</c:v>
                </c:pt>
                <c:pt idx="14">
                  <c:v>0.29</c:v>
                </c:pt>
                <c:pt idx="15">
                  <c:v>0.38</c:v>
                </c:pt>
                <c:pt idx="16">
                  <c:v>0.38</c:v>
                </c:pt>
                <c:pt idx="17">
                  <c:v>0.38</c:v>
                </c:pt>
                <c:pt idx="18">
                  <c:v>0.38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0.38</c:v>
                </c:pt>
                <c:pt idx="23">
                  <c:v>0.38</c:v>
                </c:pt>
                <c:pt idx="24">
                  <c:v>0.38</c:v>
                </c:pt>
                <c:pt idx="25">
                  <c:v>0.38</c:v>
                </c:pt>
                <c:pt idx="26">
                  <c:v>0.38</c:v>
                </c:pt>
                <c:pt idx="27">
                  <c:v>0.38</c:v>
                </c:pt>
                <c:pt idx="28">
                  <c:v>0.38</c:v>
                </c:pt>
                <c:pt idx="29">
                  <c:v>0.38</c:v>
                </c:pt>
                <c:pt idx="30">
                  <c:v>0.38</c:v>
                </c:pt>
                <c:pt idx="31">
                  <c:v>0.38</c:v>
                </c:pt>
                <c:pt idx="32">
                  <c:v>0.38</c:v>
                </c:pt>
              </c:strCache>
            </c:strRef>
          </c:xVal>
          <c:yVal>
            <c:numRef>
              <c:f>'Давление ветра'!$C$20:$C$120</c:f>
              <c:numCache>
                <c:formatCode>0.00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14.154999999999999</c:v>
                </c:pt>
                <c:pt idx="16">
                  <c:v>15</c:v>
                </c:pt>
                <c:pt idx="17">
                  <c:v>15.1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29.254999999999999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AABD-4114-AC1E-DF75FA9FF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6764144"/>
        <c:axId val="326765392"/>
      </c:scatterChart>
      <c:valAx>
        <c:axId val="326764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b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ISOCPEUR" panose="020B0604020202020204" pitchFamily="34" charset="0"/>
                    <a:ea typeface="+mn-ea"/>
                    <a:cs typeface="+mn-cs"/>
                  </a:defRPr>
                </a:pPr>
                <a:r>
                  <a:rPr lang="ru-RU">
                    <a:solidFill>
                      <a:schemeClr val="tx1"/>
                    </a:solidFill>
                    <a:latin typeface="ISOCPEUR" panose="020B0604020202020204" pitchFamily="34" charset="0"/>
                  </a:rPr>
                  <a:t>Давление</a:t>
                </a:r>
                <a:r>
                  <a:rPr lang="ru-RU" baseline="0">
                    <a:solidFill>
                      <a:schemeClr val="tx1"/>
                    </a:solidFill>
                    <a:latin typeface="ISOCPEUR" panose="020B0604020202020204" pitchFamily="34" charset="0"/>
                  </a:rPr>
                  <a:t> ветра,</a:t>
                </a:r>
                <a:r>
                  <a:rPr lang="en-US" baseline="0">
                    <a:solidFill>
                      <a:schemeClr val="tx1"/>
                    </a:solidFill>
                    <a:latin typeface="ISOCPEUR" panose="020B0604020202020204" pitchFamily="34" charset="0"/>
                  </a:rPr>
                  <a:t> </a:t>
                </a:r>
                <a:r>
                  <a:rPr lang="ru-RU" baseline="0">
                    <a:solidFill>
                      <a:schemeClr val="tx1"/>
                    </a:solidFill>
                    <a:latin typeface="ISOCPEUR" panose="020B0604020202020204" pitchFamily="34" charset="0"/>
                  </a:rPr>
                  <a:t>кПа</a:t>
                </a:r>
                <a:endParaRPr lang="ru-RU">
                  <a:solidFill>
                    <a:schemeClr val="tx1"/>
                  </a:solidFill>
                  <a:latin typeface="ISOCPEUR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b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ISOCPEUR" panose="020B0604020202020204" pitchFamily="34" charset="0"/>
                  <a:ea typeface="+mn-ea"/>
                  <a:cs typeface="+mn-cs"/>
                </a:defRPr>
              </a:pPr>
              <a:endParaRPr lang="ru-RU"/>
            </a:p>
          </c:txPr>
        </c:title>
        <c:numFmt formatCode="0.00" sourceLinked="1"/>
        <c:majorTickMark val="cross"/>
        <c:minorTickMark val="cross"/>
        <c:tickLblPos val="nextTo"/>
        <c:spPr>
          <a:noFill/>
          <a:ln w="12700" cap="flat" cmpd="sng" algn="ctr">
            <a:solidFill>
              <a:schemeClr val="tx1"/>
            </a:solidFill>
            <a:round/>
            <a:tailEnd type="none" w="sm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ISOCPEUR" panose="020B0604020202020204" pitchFamily="34" charset="0"/>
                <a:ea typeface="+mn-ea"/>
                <a:cs typeface="+mn-cs"/>
              </a:defRPr>
            </a:pPr>
            <a:endParaRPr lang="ru-RU"/>
          </a:p>
        </c:txPr>
        <c:crossAx val="326765392"/>
        <c:crossesAt val="0"/>
        <c:crossBetween val="midCat"/>
      </c:valAx>
      <c:valAx>
        <c:axId val="326765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ISOCPEUR" panose="020B0604020202020204" pitchFamily="34" charset="0"/>
                    <a:ea typeface="+mn-ea"/>
                    <a:cs typeface="+mn-cs"/>
                  </a:defRPr>
                </a:pPr>
                <a:r>
                  <a:rPr lang="ru-RU">
                    <a:solidFill>
                      <a:sysClr val="windowText" lastClr="000000"/>
                    </a:solidFill>
                    <a:latin typeface="ISOCPEUR" panose="020B0604020202020204" pitchFamily="34" charset="0"/>
                  </a:rPr>
                  <a:t>Высота здания, м</a:t>
                </a:r>
              </a:p>
            </c:rich>
          </c:tx>
          <c:layout>
            <c:manualLayout>
              <c:xMode val="edge"/>
              <c:yMode val="edge"/>
              <c:x val="1.3476067897793147E-2"/>
              <c:y val="0.425968373015196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ISOCPEUR" panose="020B0604020202020204" pitchFamily="34" charset="0"/>
                  <a:ea typeface="+mn-ea"/>
                  <a:cs typeface="+mn-cs"/>
                </a:defRPr>
              </a:pPr>
              <a:endParaRPr lang="ru-RU"/>
            </a:p>
          </c:txPr>
        </c:title>
        <c:numFmt formatCode="0.00" sourceLinked="1"/>
        <c:majorTickMark val="cross"/>
        <c:minorTickMark val="cross"/>
        <c:tickLblPos val="nextTo"/>
        <c:spPr>
          <a:noFill/>
          <a:ln w="12700" cap="sq" cmpd="sng" algn="ctr">
            <a:solidFill>
              <a:schemeClr val="tx1"/>
            </a:solidFill>
            <a:round/>
            <a:tailEnd type="none" w="sm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ISOCPEUR" panose="020B0604020202020204" pitchFamily="34" charset="0"/>
                <a:ea typeface="+mn-ea"/>
                <a:cs typeface="+mn-cs"/>
              </a:defRPr>
            </a:pPr>
            <a:endParaRPr lang="ru-RU"/>
          </a:p>
        </c:txPr>
        <c:crossAx val="326764144"/>
        <c:crossesAt val="0"/>
        <c:crossBetween val="midCat"/>
      </c:valAx>
      <c:spPr>
        <a:noFill/>
        <a:ln cap="flat">
          <a:solidFill>
            <a:schemeClr val="tx1"/>
          </a:solidFill>
          <a:prstDash val="solid"/>
          <a:round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SOCPEUR" panose="020B0604020202020204" pitchFamily="34" charset="0"/>
                <a:ea typeface="+mn-ea"/>
                <a:cs typeface="+mn-cs"/>
              </a:defRPr>
            </a:pPr>
            <a:endParaRPr lang="ru-RU"/>
          </a:p>
        </c:txPr>
      </c:legendEntry>
      <c:layout>
        <c:manualLayout>
          <c:xMode val="edge"/>
          <c:yMode val="edge"/>
          <c:x val="0.81638199233643705"/>
          <c:y val="0.41288472273510329"/>
          <c:w val="0.15949779542641412"/>
          <c:h val="0.106877510786095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>
        <a:alpha val="97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156882</xdr:colOff>
      <xdr:row>14</xdr:row>
      <xdr:rowOff>89647</xdr:rowOff>
    </xdr:from>
    <xdr:to>
      <xdr:col>44</xdr:col>
      <xdr:colOff>100852</xdr:colOff>
      <xdr:row>51</xdr:row>
      <xdr:rowOff>56030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4F02C044-C392-40DF-BCD2-369726005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54</xdr:row>
      <xdr:rowOff>0</xdr:rowOff>
    </xdr:from>
    <xdr:to>
      <xdr:col>44</xdr:col>
      <xdr:colOff>257735</xdr:colOff>
      <xdr:row>90</xdr:row>
      <xdr:rowOff>156883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17B42F35-9A60-430D-A44A-2950D8B9A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BEAAE-DC2F-482F-8E60-1A0F35A8A492}">
  <dimension ref="A1:AJ120"/>
  <sheetViews>
    <sheetView tabSelected="1" showWhiteSpace="0" zoomScale="85" zoomScaleNormal="85" zoomScaleSheetLayoutView="130" workbookViewId="0">
      <selection activeCell="M7" sqref="M7"/>
    </sheetView>
  </sheetViews>
  <sheetFormatPr defaultColWidth="4.7109375" defaultRowHeight="15" customHeight="1" x14ac:dyDescent="0.25"/>
  <cols>
    <col min="1" max="1" width="4.7109375" style="5"/>
    <col min="2" max="2" width="4.7109375" style="5" customWidth="1"/>
    <col min="3" max="4" width="4.7109375" style="1" customWidth="1"/>
    <col min="5" max="5" width="5" style="5" bestFit="1" customWidth="1"/>
    <col min="6" max="6" width="4.7109375" style="1"/>
    <col min="7" max="7" width="4.7109375" style="1" customWidth="1"/>
    <col min="8" max="10" width="4.7109375" style="1"/>
    <col min="11" max="11" width="4.7109375" style="5"/>
    <col min="12" max="12" width="6.140625" style="5" bestFit="1" customWidth="1"/>
    <col min="13" max="29" width="4.7109375" style="5"/>
    <col min="30" max="30" width="6.140625" style="5" bestFit="1" customWidth="1"/>
    <col min="31" max="35" width="4.7109375" style="5"/>
    <col min="36" max="36" width="6.140625" style="5" bestFit="1" customWidth="1"/>
    <col min="37" max="16384" width="4.7109375" style="5"/>
  </cols>
  <sheetData>
    <row r="1" spans="1:27" ht="15" customHeight="1" x14ac:dyDescent="0.25">
      <c r="A1" s="4" t="s">
        <v>24</v>
      </c>
    </row>
    <row r="2" spans="1:27" ht="15" customHeight="1" x14ac:dyDescent="0.25">
      <c r="A2" s="4"/>
    </row>
    <row r="3" spans="1:27" ht="15" customHeight="1" x14ac:dyDescent="0.25">
      <c r="B3" s="6"/>
      <c r="C3" s="1" t="s">
        <v>1</v>
      </c>
      <c r="E3" s="7" t="s">
        <v>2</v>
      </c>
    </row>
    <row r="4" spans="1:27" ht="15" customHeight="1" x14ac:dyDescent="0.25">
      <c r="B4" s="6"/>
      <c r="C4" s="3" t="s">
        <v>10</v>
      </c>
      <c r="E4" s="11" t="s">
        <v>17</v>
      </c>
    </row>
    <row r="6" spans="1:27" ht="15" customHeight="1" x14ac:dyDescent="0.25">
      <c r="B6" s="3" t="s">
        <v>3</v>
      </c>
      <c r="C6" s="2">
        <f>IF(C3="Ia",0.17,IF(C3="I",0.23,IF(C3="II",0.3,IF(C3="III",0.38,IF(C3="IV",0.48,IF(C3="V",0.6,IF(C3="VI",0.73,0.85)))))))</f>
        <v>0.38</v>
      </c>
      <c r="D6" s="3" t="s">
        <v>15</v>
      </c>
      <c r="E6" s="11" t="s">
        <v>21</v>
      </c>
    </row>
    <row r="7" spans="1:27" ht="15" customHeight="1" x14ac:dyDescent="0.25">
      <c r="B7" s="1"/>
    </row>
    <row r="8" spans="1:27" ht="15" customHeight="1" x14ac:dyDescent="0.25">
      <c r="B8" s="3" t="s">
        <v>4</v>
      </c>
      <c r="C8" s="2">
        <v>43.8</v>
      </c>
      <c r="D8" s="3" t="s">
        <v>16</v>
      </c>
      <c r="E8" s="11" t="s">
        <v>22</v>
      </c>
    </row>
    <row r="9" spans="1:27" ht="15" customHeight="1" x14ac:dyDescent="0.25">
      <c r="B9" s="3" t="s">
        <v>5</v>
      </c>
      <c r="C9" s="2">
        <v>15.1</v>
      </c>
      <c r="D9" s="3" t="s">
        <v>16</v>
      </c>
      <c r="E9" s="11" t="s">
        <v>20</v>
      </c>
    </row>
    <row r="10" spans="1:27" ht="15" customHeight="1" x14ac:dyDescent="0.25">
      <c r="B10" s="1"/>
    </row>
    <row r="11" spans="1:27" ht="15" customHeight="1" x14ac:dyDescent="0.25">
      <c r="B11" s="3" t="s">
        <v>6</v>
      </c>
      <c r="C11" s="2">
        <v>0</v>
      </c>
      <c r="D11" s="3" t="s">
        <v>16</v>
      </c>
      <c r="E11" s="11" t="s">
        <v>18</v>
      </c>
    </row>
    <row r="12" spans="1:27" ht="15" customHeight="1" x14ac:dyDescent="0.25">
      <c r="B12" s="3" t="s">
        <v>7</v>
      </c>
      <c r="C12" s="2">
        <v>29.254999999999999</v>
      </c>
      <c r="D12" s="3" t="s">
        <v>16</v>
      </c>
      <c r="E12" s="11" t="s">
        <v>19</v>
      </c>
    </row>
    <row r="13" spans="1:27" ht="15" customHeight="1" x14ac:dyDescent="0.25">
      <c r="B13" s="1"/>
      <c r="AA13" s="11" t="s">
        <v>26</v>
      </c>
    </row>
    <row r="14" spans="1:27" ht="15" customHeight="1" x14ac:dyDescent="0.25">
      <c r="B14" s="3" t="s">
        <v>8</v>
      </c>
      <c r="C14" s="2">
        <f>XL-DL</f>
        <v>29.254999999999999</v>
      </c>
      <c r="D14" s="3" t="s">
        <v>16</v>
      </c>
      <c r="E14" s="5" t="s">
        <v>0</v>
      </c>
    </row>
    <row r="16" spans="1:27" ht="15" customHeight="1" x14ac:dyDescent="0.25">
      <c r="A16" s="4" t="s">
        <v>23</v>
      </c>
    </row>
    <row r="17" spans="1:24" ht="15" customHeight="1" x14ac:dyDescent="0.25">
      <c r="A17" s="4"/>
    </row>
    <row r="18" spans="1:24" ht="15" customHeight="1" x14ac:dyDescent="0.25">
      <c r="A18" s="4"/>
      <c r="B18" s="12" t="s">
        <v>9</v>
      </c>
      <c r="C18" s="13" t="s">
        <v>13</v>
      </c>
      <c r="D18" s="13" t="s">
        <v>12</v>
      </c>
      <c r="E18" s="12" t="s">
        <v>11</v>
      </c>
      <c r="F18" s="12" t="s">
        <v>14</v>
      </c>
      <c r="G18" s="12"/>
      <c r="H18" s="12"/>
      <c r="I18" s="7"/>
      <c r="J18" s="5"/>
    </row>
    <row r="19" spans="1:24" ht="15" customHeight="1" x14ac:dyDescent="0.25">
      <c r="A19" s="4"/>
      <c r="B19" s="12"/>
      <c r="C19" s="13"/>
      <c r="D19" s="13"/>
      <c r="E19" s="12"/>
      <c r="F19" s="3">
        <v>1</v>
      </c>
      <c r="G19" s="3">
        <v>0.8</v>
      </c>
      <c r="H19" s="1">
        <v>0.5</v>
      </c>
      <c r="I19" s="3"/>
      <c r="J19" s="5"/>
    </row>
    <row r="20" spans="1:24" ht="15" customHeight="1" x14ac:dyDescent="0.25">
      <c r="A20" s="4"/>
      <c r="B20" s="8"/>
      <c r="C20" s="8">
        <v>0</v>
      </c>
      <c r="D20" s="2">
        <f t="shared" ref="D20:D51" si="0">IF(C20="","",IF(h&lt;=d,h,IF(AND(h&lt;=2*d,C20&lt;h-d),d,IF(h&lt;=2*d,h,IF(AND(h&gt;2*d,C20&lt;=d),d,IF(AND(h&gt;2*d,C20&lt;h-d),C20,IF(h&gt;2*d,h)))))))</f>
        <v>15.1</v>
      </c>
      <c r="E20" s="2">
        <f t="shared" ref="E20:E51" si="1">IF(D20="","",IF(тип_местности="A",1*(D20/10)^(2*0.15),IF(тип_местности="B",0.65*(D20/10)^(2*0.2),0.4*(D20/10)^(2*0.25))))</f>
        <v>0.76648583897321498</v>
      </c>
      <c r="F20" s="2">
        <f t="shared" ref="F20:F51" si="2">IF(E20="","",w0*E20*$F$19)</f>
        <v>0.29126461880982168</v>
      </c>
      <c r="G20" s="2">
        <f t="shared" ref="G20:G51" si="3">IF(E20="","",w0*E20*$G$19)</f>
        <v>0.23301169504785735</v>
      </c>
      <c r="H20" s="2">
        <f t="shared" ref="H20:H51" si="4">IF(E20="","",w0*E20*$H$19)</f>
        <v>0.14563230940491084</v>
      </c>
      <c r="J20" s="5"/>
    </row>
    <row r="21" spans="1:24" ht="15" customHeight="1" x14ac:dyDescent="0.25">
      <c r="A21" s="4"/>
      <c r="B21" s="8"/>
      <c r="C21" s="2">
        <f t="shared" ref="C21:C52" si="5">IF(OR(C20=h,C20=""),"",IF(AND(C20&lt;d,ROUNDDOWN(C20+1,0)&gt;d),d,IF(AND(C20&lt;h-d,ROUNDDOWN(C20+1,0)&gt;h-d),h-d,IF(ROUNDDOWN(C20+1,0)&gt;h,h,ROUNDDOWN(C20+1,0)))))</f>
        <v>1</v>
      </c>
      <c r="D21" s="2">
        <f t="shared" si="0"/>
        <v>15.1</v>
      </c>
      <c r="E21" s="2">
        <f t="shared" si="1"/>
        <v>0.76648583897321498</v>
      </c>
      <c r="F21" s="2">
        <f t="shared" si="2"/>
        <v>0.29126461880982168</v>
      </c>
      <c r="G21" s="2">
        <f t="shared" si="3"/>
        <v>0.23301169504785735</v>
      </c>
      <c r="H21" s="2">
        <f t="shared" si="4"/>
        <v>0.14563230940491084</v>
      </c>
      <c r="J21" s="5"/>
    </row>
    <row r="22" spans="1:24" ht="15" customHeight="1" x14ac:dyDescent="0.25">
      <c r="A22" s="4"/>
      <c r="B22" s="8"/>
      <c r="C22" s="2">
        <f t="shared" si="5"/>
        <v>2</v>
      </c>
      <c r="D22" s="2">
        <f t="shared" si="0"/>
        <v>15.1</v>
      </c>
      <c r="E22" s="2">
        <f t="shared" si="1"/>
        <v>0.76648583897321498</v>
      </c>
      <c r="F22" s="2">
        <f t="shared" si="2"/>
        <v>0.29126461880982168</v>
      </c>
      <c r="G22" s="2">
        <f t="shared" si="3"/>
        <v>0.23301169504785735</v>
      </c>
      <c r="H22" s="2">
        <f t="shared" si="4"/>
        <v>0.14563230940491084</v>
      </c>
      <c r="J22" s="5"/>
    </row>
    <row r="23" spans="1:24" ht="15" customHeight="1" x14ac:dyDescent="0.25">
      <c r="A23" s="4"/>
      <c r="B23" s="8"/>
      <c r="C23" s="2">
        <f t="shared" si="5"/>
        <v>3</v>
      </c>
      <c r="D23" s="2">
        <f t="shared" si="0"/>
        <v>15.1</v>
      </c>
      <c r="E23" s="2">
        <f t="shared" si="1"/>
        <v>0.76648583897321498</v>
      </c>
      <c r="F23" s="2">
        <f t="shared" si="2"/>
        <v>0.29126461880982168</v>
      </c>
      <c r="G23" s="2">
        <f t="shared" si="3"/>
        <v>0.23301169504785735</v>
      </c>
      <c r="H23" s="2">
        <f t="shared" si="4"/>
        <v>0.14563230940491084</v>
      </c>
      <c r="J23" s="5"/>
    </row>
    <row r="24" spans="1:24" ht="15" customHeight="1" x14ac:dyDescent="0.25">
      <c r="A24" s="4"/>
      <c r="B24" s="8"/>
      <c r="C24" s="2">
        <f t="shared" si="5"/>
        <v>4</v>
      </c>
      <c r="D24" s="2">
        <f t="shared" si="0"/>
        <v>15.1</v>
      </c>
      <c r="E24" s="2">
        <f t="shared" si="1"/>
        <v>0.76648583897321498</v>
      </c>
      <c r="F24" s="2">
        <f t="shared" si="2"/>
        <v>0.29126461880982168</v>
      </c>
      <c r="G24" s="2">
        <f t="shared" si="3"/>
        <v>0.23301169504785735</v>
      </c>
      <c r="H24" s="2">
        <f t="shared" si="4"/>
        <v>0.14563230940491084</v>
      </c>
      <c r="J24" s="5"/>
    </row>
    <row r="25" spans="1:24" ht="15" customHeight="1" x14ac:dyDescent="0.25">
      <c r="A25" s="4"/>
      <c r="B25" s="8"/>
      <c r="C25" s="2">
        <f t="shared" si="5"/>
        <v>5</v>
      </c>
      <c r="D25" s="2">
        <f t="shared" si="0"/>
        <v>15.1</v>
      </c>
      <c r="E25" s="2">
        <f t="shared" si="1"/>
        <v>0.76648583897321498</v>
      </c>
      <c r="F25" s="2">
        <f t="shared" si="2"/>
        <v>0.29126461880982168</v>
      </c>
      <c r="G25" s="2">
        <f t="shared" si="3"/>
        <v>0.23301169504785735</v>
      </c>
      <c r="H25" s="2">
        <f t="shared" si="4"/>
        <v>0.14563230940491084</v>
      </c>
      <c r="J25" s="5"/>
    </row>
    <row r="26" spans="1:24" ht="15" customHeight="1" x14ac:dyDescent="0.25">
      <c r="A26" s="4"/>
      <c r="B26" s="8"/>
      <c r="C26" s="2">
        <f t="shared" si="5"/>
        <v>6</v>
      </c>
      <c r="D26" s="2">
        <f t="shared" si="0"/>
        <v>15.1</v>
      </c>
      <c r="E26" s="2">
        <f t="shared" si="1"/>
        <v>0.76648583897321498</v>
      </c>
      <c r="F26" s="2">
        <f t="shared" si="2"/>
        <v>0.29126461880982168</v>
      </c>
      <c r="G26" s="2">
        <f t="shared" si="3"/>
        <v>0.23301169504785735</v>
      </c>
      <c r="H26" s="2">
        <f t="shared" si="4"/>
        <v>0.14563230940491084</v>
      </c>
      <c r="J26" s="5"/>
    </row>
    <row r="27" spans="1:24" ht="15" customHeight="1" x14ac:dyDescent="0.25">
      <c r="A27" s="4"/>
      <c r="B27" s="8"/>
      <c r="C27" s="2">
        <f t="shared" si="5"/>
        <v>7</v>
      </c>
      <c r="D27" s="2">
        <f t="shared" si="0"/>
        <v>15.1</v>
      </c>
      <c r="E27" s="2">
        <f t="shared" si="1"/>
        <v>0.76648583897321498</v>
      </c>
      <c r="F27" s="2">
        <f t="shared" si="2"/>
        <v>0.29126461880982168</v>
      </c>
      <c r="G27" s="2">
        <f t="shared" si="3"/>
        <v>0.23301169504785735</v>
      </c>
      <c r="H27" s="2">
        <f t="shared" si="4"/>
        <v>0.14563230940491084</v>
      </c>
      <c r="J27" s="5"/>
    </row>
    <row r="28" spans="1:24" ht="15" customHeight="1" x14ac:dyDescent="0.25">
      <c r="A28" s="4"/>
      <c r="B28" s="8"/>
      <c r="C28" s="2">
        <f t="shared" si="5"/>
        <v>8</v>
      </c>
      <c r="D28" s="2">
        <f t="shared" si="0"/>
        <v>15.1</v>
      </c>
      <c r="E28" s="2">
        <f t="shared" si="1"/>
        <v>0.76648583897321498</v>
      </c>
      <c r="F28" s="2">
        <f t="shared" si="2"/>
        <v>0.29126461880982168</v>
      </c>
      <c r="G28" s="2">
        <f t="shared" si="3"/>
        <v>0.23301169504785735</v>
      </c>
      <c r="H28" s="2">
        <f t="shared" si="4"/>
        <v>0.14563230940491084</v>
      </c>
      <c r="J28" s="5"/>
    </row>
    <row r="29" spans="1:24" ht="15" customHeight="1" x14ac:dyDescent="0.25">
      <c r="A29" s="4"/>
      <c r="B29" s="8"/>
      <c r="C29" s="2">
        <f t="shared" si="5"/>
        <v>9</v>
      </c>
      <c r="D29" s="2">
        <f t="shared" si="0"/>
        <v>15.1</v>
      </c>
      <c r="E29" s="2">
        <f t="shared" si="1"/>
        <v>0.76648583897321498</v>
      </c>
      <c r="F29" s="2">
        <f t="shared" si="2"/>
        <v>0.29126461880982168</v>
      </c>
      <c r="G29" s="2">
        <f t="shared" si="3"/>
        <v>0.23301169504785735</v>
      </c>
      <c r="H29" s="2">
        <f t="shared" si="4"/>
        <v>0.14563230940491084</v>
      </c>
      <c r="J29" s="5"/>
    </row>
    <row r="30" spans="1:24" ht="15" customHeight="1" x14ac:dyDescent="0.25">
      <c r="A30" s="4"/>
      <c r="B30" s="8"/>
      <c r="C30" s="2">
        <f t="shared" si="5"/>
        <v>10</v>
      </c>
      <c r="D30" s="2">
        <f t="shared" si="0"/>
        <v>15.1</v>
      </c>
      <c r="E30" s="2">
        <f t="shared" si="1"/>
        <v>0.76648583897321498</v>
      </c>
      <c r="F30" s="2">
        <f t="shared" si="2"/>
        <v>0.29126461880982168</v>
      </c>
      <c r="G30" s="2">
        <f t="shared" si="3"/>
        <v>0.23301169504785735</v>
      </c>
      <c r="H30" s="2">
        <f t="shared" si="4"/>
        <v>0.14563230940491084</v>
      </c>
      <c r="J30" s="5"/>
    </row>
    <row r="31" spans="1:24" ht="15" customHeight="1" x14ac:dyDescent="0.25">
      <c r="B31" s="8"/>
      <c r="C31" s="2">
        <f t="shared" si="5"/>
        <v>11</v>
      </c>
      <c r="D31" s="2">
        <f t="shared" si="0"/>
        <v>15.1</v>
      </c>
      <c r="E31" s="2">
        <f t="shared" si="1"/>
        <v>0.76648583897321498</v>
      </c>
      <c r="F31" s="2">
        <f t="shared" si="2"/>
        <v>0.29126461880982168</v>
      </c>
      <c r="G31" s="2">
        <f t="shared" si="3"/>
        <v>0.23301169504785735</v>
      </c>
      <c r="H31" s="2">
        <f t="shared" si="4"/>
        <v>0.14563230940491084</v>
      </c>
      <c r="J31" s="5"/>
      <c r="X31" s="10"/>
    </row>
    <row r="32" spans="1:24" ht="15" customHeight="1" x14ac:dyDescent="0.25">
      <c r="B32" s="8"/>
      <c r="C32" s="2">
        <f t="shared" si="5"/>
        <v>12</v>
      </c>
      <c r="D32" s="2">
        <f t="shared" si="0"/>
        <v>15.1</v>
      </c>
      <c r="E32" s="2">
        <f t="shared" si="1"/>
        <v>0.76648583897321498</v>
      </c>
      <c r="F32" s="2">
        <f t="shared" si="2"/>
        <v>0.29126461880982168</v>
      </c>
      <c r="G32" s="2">
        <f t="shared" si="3"/>
        <v>0.23301169504785735</v>
      </c>
      <c r="H32" s="2">
        <f t="shared" si="4"/>
        <v>0.14563230940491084</v>
      </c>
      <c r="J32" s="5"/>
    </row>
    <row r="33" spans="1:10" ht="15" customHeight="1" x14ac:dyDescent="0.25">
      <c r="B33" s="8"/>
      <c r="C33" s="2">
        <f t="shared" si="5"/>
        <v>13</v>
      </c>
      <c r="D33" s="2">
        <f t="shared" si="0"/>
        <v>15.1</v>
      </c>
      <c r="E33" s="2">
        <f t="shared" si="1"/>
        <v>0.76648583897321498</v>
      </c>
      <c r="F33" s="2">
        <f t="shared" si="2"/>
        <v>0.29126461880982168</v>
      </c>
      <c r="G33" s="2">
        <f t="shared" si="3"/>
        <v>0.23301169504785735</v>
      </c>
      <c r="H33" s="2">
        <f t="shared" si="4"/>
        <v>0.14563230940491084</v>
      </c>
      <c r="J33" s="5"/>
    </row>
    <row r="34" spans="1:10" ht="15" customHeight="1" x14ac:dyDescent="0.25">
      <c r="B34" s="8"/>
      <c r="C34" s="2">
        <f t="shared" si="5"/>
        <v>14</v>
      </c>
      <c r="D34" s="2">
        <f t="shared" si="0"/>
        <v>15.1</v>
      </c>
      <c r="E34" s="2">
        <f t="shared" si="1"/>
        <v>0.76648583897321498</v>
      </c>
      <c r="F34" s="2">
        <f t="shared" si="2"/>
        <v>0.29126461880982168</v>
      </c>
      <c r="G34" s="2">
        <f t="shared" si="3"/>
        <v>0.23301169504785735</v>
      </c>
      <c r="H34" s="2">
        <f t="shared" si="4"/>
        <v>0.14563230940491084</v>
      </c>
      <c r="J34" s="5"/>
    </row>
    <row r="35" spans="1:10" ht="15" customHeight="1" x14ac:dyDescent="0.25">
      <c r="A35" s="4"/>
      <c r="B35" s="8"/>
      <c r="C35" s="2">
        <f t="shared" si="5"/>
        <v>14.154999999999999</v>
      </c>
      <c r="D35" s="2">
        <f t="shared" si="0"/>
        <v>29.254999999999999</v>
      </c>
      <c r="E35" s="2">
        <f t="shared" si="1"/>
        <v>0.99860422141230776</v>
      </c>
      <c r="F35" s="2">
        <f t="shared" si="2"/>
        <v>0.37946960413667696</v>
      </c>
      <c r="G35" s="2">
        <f t="shared" si="3"/>
        <v>0.30357568330934159</v>
      </c>
      <c r="H35" s="2">
        <f t="shared" si="4"/>
        <v>0.18973480206833848</v>
      </c>
      <c r="J35" s="5"/>
    </row>
    <row r="36" spans="1:10" ht="15" customHeight="1" x14ac:dyDescent="0.25">
      <c r="A36" s="4"/>
      <c r="B36" s="8"/>
      <c r="C36" s="2">
        <f t="shared" si="5"/>
        <v>15</v>
      </c>
      <c r="D36" s="2">
        <f t="shared" si="0"/>
        <v>29.254999999999999</v>
      </c>
      <c r="E36" s="2">
        <f t="shared" si="1"/>
        <v>0.99860422141230776</v>
      </c>
      <c r="F36" s="2">
        <f t="shared" si="2"/>
        <v>0.37946960413667696</v>
      </c>
      <c r="G36" s="2">
        <f t="shared" si="3"/>
        <v>0.30357568330934159</v>
      </c>
      <c r="H36" s="2">
        <f t="shared" si="4"/>
        <v>0.18973480206833848</v>
      </c>
      <c r="J36" s="5"/>
    </row>
    <row r="37" spans="1:10" ht="15" customHeight="1" x14ac:dyDescent="0.25">
      <c r="A37" s="4"/>
      <c r="B37" s="8"/>
      <c r="C37" s="2">
        <f t="shared" si="5"/>
        <v>15.1</v>
      </c>
      <c r="D37" s="2">
        <f t="shared" si="0"/>
        <v>29.254999999999999</v>
      </c>
      <c r="E37" s="2">
        <f t="shared" si="1"/>
        <v>0.99860422141230776</v>
      </c>
      <c r="F37" s="2">
        <f t="shared" si="2"/>
        <v>0.37946960413667696</v>
      </c>
      <c r="G37" s="2">
        <f t="shared" si="3"/>
        <v>0.30357568330934159</v>
      </c>
      <c r="H37" s="2">
        <f t="shared" si="4"/>
        <v>0.18973480206833848</v>
      </c>
      <c r="J37" s="5"/>
    </row>
    <row r="38" spans="1:10" ht="15" customHeight="1" x14ac:dyDescent="0.25">
      <c r="A38" s="4"/>
      <c r="B38" s="8"/>
      <c r="C38" s="2">
        <f t="shared" si="5"/>
        <v>16</v>
      </c>
      <c r="D38" s="2">
        <f t="shared" si="0"/>
        <v>29.254999999999999</v>
      </c>
      <c r="E38" s="2">
        <f t="shared" si="1"/>
        <v>0.99860422141230776</v>
      </c>
      <c r="F38" s="2">
        <f t="shared" si="2"/>
        <v>0.37946960413667696</v>
      </c>
      <c r="G38" s="2">
        <f t="shared" si="3"/>
        <v>0.30357568330934159</v>
      </c>
      <c r="H38" s="2">
        <f t="shared" si="4"/>
        <v>0.18973480206833848</v>
      </c>
      <c r="J38" s="5"/>
    </row>
    <row r="39" spans="1:10" ht="15" customHeight="1" x14ac:dyDescent="0.25">
      <c r="A39" s="4"/>
      <c r="B39" s="8"/>
      <c r="C39" s="2">
        <f t="shared" si="5"/>
        <v>17</v>
      </c>
      <c r="D39" s="2">
        <f t="shared" si="0"/>
        <v>29.254999999999999</v>
      </c>
      <c r="E39" s="2">
        <f t="shared" si="1"/>
        <v>0.99860422141230776</v>
      </c>
      <c r="F39" s="2">
        <f t="shared" si="2"/>
        <v>0.37946960413667696</v>
      </c>
      <c r="G39" s="2">
        <f t="shared" si="3"/>
        <v>0.30357568330934159</v>
      </c>
      <c r="H39" s="2">
        <f t="shared" si="4"/>
        <v>0.18973480206833848</v>
      </c>
      <c r="J39" s="5"/>
    </row>
    <row r="40" spans="1:10" ht="15" customHeight="1" x14ac:dyDescent="0.25">
      <c r="A40" s="4"/>
      <c r="B40" s="8"/>
      <c r="C40" s="2">
        <f t="shared" si="5"/>
        <v>18</v>
      </c>
      <c r="D40" s="2">
        <f t="shared" si="0"/>
        <v>29.254999999999999</v>
      </c>
      <c r="E40" s="2">
        <f t="shared" si="1"/>
        <v>0.99860422141230776</v>
      </c>
      <c r="F40" s="2">
        <f t="shared" si="2"/>
        <v>0.37946960413667696</v>
      </c>
      <c r="G40" s="2">
        <f t="shared" si="3"/>
        <v>0.30357568330934159</v>
      </c>
      <c r="H40" s="2">
        <f t="shared" si="4"/>
        <v>0.18973480206833848</v>
      </c>
      <c r="J40" s="5"/>
    </row>
    <row r="41" spans="1:10" ht="15" customHeight="1" x14ac:dyDescent="0.25">
      <c r="A41" s="4"/>
      <c r="B41" s="8"/>
      <c r="C41" s="2">
        <f t="shared" si="5"/>
        <v>19</v>
      </c>
      <c r="D41" s="2">
        <f t="shared" si="0"/>
        <v>29.254999999999999</v>
      </c>
      <c r="E41" s="2">
        <f t="shared" si="1"/>
        <v>0.99860422141230776</v>
      </c>
      <c r="F41" s="2">
        <f t="shared" si="2"/>
        <v>0.37946960413667696</v>
      </c>
      <c r="G41" s="2">
        <f t="shared" si="3"/>
        <v>0.30357568330934159</v>
      </c>
      <c r="H41" s="2">
        <f t="shared" si="4"/>
        <v>0.18973480206833848</v>
      </c>
      <c r="J41" s="5"/>
    </row>
    <row r="42" spans="1:10" ht="15" customHeight="1" x14ac:dyDescent="0.25">
      <c r="A42" s="4"/>
      <c r="B42" s="8"/>
      <c r="C42" s="2">
        <f t="shared" si="5"/>
        <v>20</v>
      </c>
      <c r="D42" s="2">
        <f t="shared" si="0"/>
        <v>29.254999999999999</v>
      </c>
      <c r="E42" s="2">
        <f t="shared" si="1"/>
        <v>0.99860422141230776</v>
      </c>
      <c r="F42" s="2">
        <f t="shared" si="2"/>
        <v>0.37946960413667696</v>
      </c>
      <c r="G42" s="2">
        <f t="shared" si="3"/>
        <v>0.30357568330934159</v>
      </c>
      <c r="H42" s="2">
        <f t="shared" si="4"/>
        <v>0.18973480206833848</v>
      </c>
      <c r="J42" s="5"/>
    </row>
    <row r="43" spans="1:10" ht="15" customHeight="1" x14ac:dyDescent="0.25">
      <c r="A43" s="4"/>
      <c r="B43" s="8"/>
      <c r="C43" s="2">
        <f t="shared" si="5"/>
        <v>21</v>
      </c>
      <c r="D43" s="2">
        <f t="shared" si="0"/>
        <v>29.254999999999999</v>
      </c>
      <c r="E43" s="2">
        <f t="shared" si="1"/>
        <v>0.99860422141230776</v>
      </c>
      <c r="F43" s="2">
        <f t="shared" si="2"/>
        <v>0.37946960413667696</v>
      </c>
      <c r="G43" s="2">
        <f t="shared" si="3"/>
        <v>0.30357568330934159</v>
      </c>
      <c r="H43" s="2">
        <f t="shared" si="4"/>
        <v>0.18973480206833848</v>
      </c>
      <c r="J43" s="5"/>
    </row>
    <row r="44" spans="1:10" ht="15" customHeight="1" x14ac:dyDescent="0.25">
      <c r="A44" s="4"/>
      <c r="B44" s="8"/>
      <c r="C44" s="2">
        <f t="shared" si="5"/>
        <v>22</v>
      </c>
      <c r="D44" s="2">
        <f t="shared" si="0"/>
        <v>29.254999999999999</v>
      </c>
      <c r="E44" s="2">
        <f t="shared" si="1"/>
        <v>0.99860422141230776</v>
      </c>
      <c r="F44" s="2">
        <f t="shared" si="2"/>
        <v>0.37946960413667696</v>
      </c>
      <c r="G44" s="2">
        <f t="shared" si="3"/>
        <v>0.30357568330934159</v>
      </c>
      <c r="H44" s="2">
        <f t="shared" si="4"/>
        <v>0.18973480206833848</v>
      </c>
      <c r="J44" s="5"/>
    </row>
    <row r="45" spans="1:10" ht="15" customHeight="1" x14ac:dyDescent="0.25">
      <c r="A45" s="4"/>
      <c r="B45" s="8"/>
      <c r="C45" s="2">
        <f t="shared" si="5"/>
        <v>23</v>
      </c>
      <c r="D45" s="2">
        <f t="shared" si="0"/>
        <v>29.254999999999999</v>
      </c>
      <c r="E45" s="2">
        <f t="shared" si="1"/>
        <v>0.99860422141230776</v>
      </c>
      <c r="F45" s="2">
        <f t="shared" si="2"/>
        <v>0.37946960413667696</v>
      </c>
      <c r="G45" s="2">
        <f t="shared" si="3"/>
        <v>0.30357568330934159</v>
      </c>
      <c r="H45" s="2">
        <f t="shared" si="4"/>
        <v>0.18973480206833848</v>
      </c>
      <c r="J45" s="5"/>
    </row>
    <row r="46" spans="1:10" ht="15" customHeight="1" x14ac:dyDescent="0.25">
      <c r="A46" s="4"/>
      <c r="B46" s="8"/>
      <c r="C46" s="2">
        <f t="shared" si="5"/>
        <v>24</v>
      </c>
      <c r="D46" s="2">
        <f t="shared" si="0"/>
        <v>29.254999999999999</v>
      </c>
      <c r="E46" s="2">
        <f t="shared" si="1"/>
        <v>0.99860422141230776</v>
      </c>
      <c r="F46" s="2">
        <f t="shared" si="2"/>
        <v>0.37946960413667696</v>
      </c>
      <c r="G46" s="2">
        <f t="shared" si="3"/>
        <v>0.30357568330934159</v>
      </c>
      <c r="H46" s="2">
        <f t="shared" si="4"/>
        <v>0.18973480206833848</v>
      </c>
      <c r="J46" s="5"/>
    </row>
    <row r="47" spans="1:10" ht="15" customHeight="1" x14ac:dyDescent="0.25">
      <c r="A47" s="4"/>
      <c r="B47" s="8"/>
      <c r="C47" s="2">
        <f t="shared" si="5"/>
        <v>25</v>
      </c>
      <c r="D47" s="2">
        <f t="shared" si="0"/>
        <v>29.254999999999999</v>
      </c>
      <c r="E47" s="2">
        <f t="shared" si="1"/>
        <v>0.99860422141230776</v>
      </c>
      <c r="F47" s="2">
        <f t="shared" si="2"/>
        <v>0.37946960413667696</v>
      </c>
      <c r="G47" s="2">
        <f t="shared" si="3"/>
        <v>0.30357568330934159</v>
      </c>
      <c r="H47" s="2">
        <f t="shared" si="4"/>
        <v>0.18973480206833848</v>
      </c>
      <c r="J47" s="5"/>
    </row>
    <row r="48" spans="1:10" ht="15" customHeight="1" x14ac:dyDescent="0.25">
      <c r="A48" s="4"/>
      <c r="B48" s="8"/>
      <c r="C48" s="2">
        <f t="shared" si="5"/>
        <v>26</v>
      </c>
      <c r="D48" s="2">
        <f t="shared" si="0"/>
        <v>29.254999999999999</v>
      </c>
      <c r="E48" s="2">
        <f t="shared" si="1"/>
        <v>0.99860422141230776</v>
      </c>
      <c r="F48" s="2">
        <f t="shared" si="2"/>
        <v>0.37946960413667696</v>
      </c>
      <c r="G48" s="2">
        <f t="shared" si="3"/>
        <v>0.30357568330934159</v>
      </c>
      <c r="H48" s="2">
        <f t="shared" si="4"/>
        <v>0.18973480206833848</v>
      </c>
      <c r="J48" s="5"/>
    </row>
    <row r="49" spans="2:26" ht="15" customHeight="1" x14ac:dyDescent="0.25">
      <c r="B49" s="8"/>
      <c r="C49" s="2">
        <f t="shared" si="5"/>
        <v>27</v>
      </c>
      <c r="D49" s="2">
        <f t="shared" si="0"/>
        <v>29.254999999999999</v>
      </c>
      <c r="E49" s="2">
        <f t="shared" si="1"/>
        <v>0.99860422141230776</v>
      </c>
      <c r="F49" s="2">
        <f t="shared" si="2"/>
        <v>0.37946960413667696</v>
      </c>
      <c r="G49" s="2">
        <f t="shared" si="3"/>
        <v>0.30357568330934159</v>
      </c>
      <c r="H49" s="2">
        <f t="shared" si="4"/>
        <v>0.18973480206833848</v>
      </c>
      <c r="J49" s="5"/>
    </row>
    <row r="50" spans="2:26" ht="15" customHeight="1" x14ac:dyDescent="0.25">
      <c r="B50" s="8"/>
      <c r="C50" s="2">
        <f t="shared" si="5"/>
        <v>28</v>
      </c>
      <c r="D50" s="2">
        <f t="shared" si="0"/>
        <v>29.254999999999999</v>
      </c>
      <c r="E50" s="2">
        <f t="shared" si="1"/>
        <v>0.99860422141230776</v>
      </c>
      <c r="F50" s="2">
        <f t="shared" si="2"/>
        <v>0.37946960413667696</v>
      </c>
      <c r="G50" s="2">
        <f t="shared" si="3"/>
        <v>0.30357568330934159</v>
      </c>
      <c r="H50" s="2">
        <f t="shared" si="4"/>
        <v>0.18973480206833848</v>
      </c>
      <c r="J50" s="5"/>
    </row>
    <row r="51" spans="2:26" ht="15" customHeight="1" x14ac:dyDescent="0.25">
      <c r="B51" s="8"/>
      <c r="C51" s="2">
        <f t="shared" si="5"/>
        <v>29</v>
      </c>
      <c r="D51" s="2">
        <f t="shared" si="0"/>
        <v>29.254999999999999</v>
      </c>
      <c r="E51" s="2">
        <f t="shared" si="1"/>
        <v>0.99860422141230776</v>
      </c>
      <c r="F51" s="2">
        <f t="shared" si="2"/>
        <v>0.37946960413667696</v>
      </c>
      <c r="G51" s="2">
        <f t="shared" si="3"/>
        <v>0.30357568330934159</v>
      </c>
      <c r="H51" s="2">
        <f t="shared" si="4"/>
        <v>0.18973480206833848</v>
      </c>
      <c r="J51" s="5"/>
    </row>
    <row r="52" spans="2:26" ht="15" customHeight="1" x14ac:dyDescent="0.25">
      <c r="B52" s="8"/>
      <c r="C52" s="2">
        <f t="shared" si="5"/>
        <v>29.254999999999999</v>
      </c>
      <c r="D52" s="2">
        <f t="shared" ref="D52:D83" si="6">IF(C52="","",IF(h&lt;=d,h,IF(AND(h&lt;=2*d,C52&lt;h-d),d,IF(h&lt;=2*d,h,IF(AND(h&gt;2*d,C52&lt;=d),d,IF(AND(h&gt;2*d,C52&lt;h-d),C52,IF(h&gt;2*d,h)))))))</f>
        <v>29.254999999999999</v>
      </c>
      <c r="E52" s="2">
        <f t="shared" ref="E52:E83" si="7">IF(D52="","",IF(тип_местности="A",1*(D52/10)^(2*0.15),IF(тип_местности="B",0.65*(D52/10)^(2*0.2),0.4*(D52/10)^(2*0.25))))</f>
        <v>0.99860422141230776</v>
      </c>
      <c r="F52" s="2">
        <f t="shared" ref="F52:F83" si="8">IF(E52="","",w0*E52*$F$19)</f>
        <v>0.37946960413667696</v>
      </c>
      <c r="G52" s="2">
        <f t="shared" ref="G52:G83" si="9">IF(E52="","",w0*E52*$G$19)</f>
        <v>0.30357568330934159</v>
      </c>
      <c r="H52" s="2">
        <f t="shared" ref="H52:H83" si="10">IF(E52="","",w0*E52*$H$19)</f>
        <v>0.18973480206833848</v>
      </c>
      <c r="J52" s="5"/>
    </row>
    <row r="53" spans="2:26" ht="15" customHeight="1" x14ac:dyDescent="0.25">
      <c r="B53" s="8"/>
      <c r="C53" s="2" t="str">
        <f t="shared" ref="C53:C84" si="11">IF(OR(C52=h,C52=""),"",IF(AND(C52&lt;d,ROUNDDOWN(C52+1,0)&gt;d),d,IF(AND(C52&lt;h-d,ROUNDDOWN(C52+1,0)&gt;h-d),h-d,IF(ROUNDDOWN(C52+1,0)&gt;h,h,ROUNDDOWN(C52+1,0)))))</f>
        <v/>
      </c>
      <c r="D53" s="2" t="str">
        <f t="shared" si="6"/>
        <v/>
      </c>
      <c r="E53" s="2" t="str">
        <f t="shared" si="7"/>
        <v/>
      </c>
      <c r="F53" s="2" t="str">
        <f t="shared" si="8"/>
        <v/>
      </c>
      <c r="G53" s="2" t="str">
        <f t="shared" si="9"/>
        <v/>
      </c>
      <c r="H53" s="2" t="str">
        <f t="shared" si="10"/>
        <v/>
      </c>
      <c r="J53" s="5"/>
      <c r="Z53" s="11" t="s">
        <v>27</v>
      </c>
    </row>
    <row r="54" spans="2:26" ht="15" customHeight="1" x14ac:dyDescent="0.25">
      <c r="B54" s="8"/>
      <c r="C54" s="2" t="str">
        <f t="shared" si="11"/>
        <v/>
      </c>
      <c r="D54" s="2" t="str">
        <f t="shared" si="6"/>
        <v/>
      </c>
      <c r="E54" s="2" t="str">
        <f t="shared" si="7"/>
        <v/>
      </c>
      <c r="F54" s="2" t="str">
        <f t="shared" si="8"/>
        <v/>
      </c>
      <c r="G54" s="2" t="str">
        <f t="shared" si="9"/>
        <v/>
      </c>
      <c r="H54" s="2" t="str">
        <f t="shared" si="10"/>
        <v/>
      </c>
      <c r="J54" s="5"/>
    </row>
    <row r="55" spans="2:26" ht="15" customHeight="1" x14ac:dyDescent="0.25">
      <c r="B55" s="8"/>
      <c r="C55" s="2" t="str">
        <f t="shared" si="11"/>
        <v/>
      </c>
      <c r="D55" s="2" t="str">
        <f t="shared" si="6"/>
        <v/>
      </c>
      <c r="E55" s="2" t="str">
        <f t="shared" si="7"/>
        <v/>
      </c>
      <c r="F55" s="2" t="str">
        <f t="shared" si="8"/>
        <v/>
      </c>
      <c r="G55" s="2" t="str">
        <f t="shared" si="9"/>
        <v/>
      </c>
      <c r="H55" s="2" t="str">
        <f t="shared" si="10"/>
        <v/>
      </c>
      <c r="J55" s="5"/>
    </row>
    <row r="56" spans="2:26" ht="15" customHeight="1" x14ac:dyDescent="0.25">
      <c r="B56" s="8"/>
      <c r="C56" s="2" t="str">
        <f t="shared" si="11"/>
        <v/>
      </c>
      <c r="D56" s="2" t="str">
        <f t="shared" si="6"/>
        <v/>
      </c>
      <c r="E56" s="2" t="str">
        <f t="shared" si="7"/>
        <v/>
      </c>
      <c r="F56" s="2" t="str">
        <f t="shared" si="8"/>
        <v/>
      </c>
      <c r="G56" s="2" t="str">
        <f t="shared" si="9"/>
        <v/>
      </c>
      <c r="H56" s="2" t="str">
        <f t="shared" si="10"/>
        <v/>
      </c>
      <c r="J56" s="5"/>
    </row>
    <row r="57" spans="2:26" ht="15" customHeight="1" x14ac:dyDescent="0.25">
      <c r="B57" s="9"/>
      <c r="C57" s="2" t="str">
        <f t="shared" si="11"/>
        <v/>
      </c>
      <c r="D57" s="2" t="str">
        <f t="shared" si="6"/>
        <v/>
      </c>
      <c r="E57" s="2" t="str">
        <f t="shared" si="7"/>
        <v/>
      </c>
      <c r="F57" s="2" t="str">
        <f t="shared" si="8"/>
        <v/>
      </c>
      <c r="G57" s="2" t="str">
        <f t="shared" si="9"/>
        <v/>
      </c>
      <c r="H57" s="2" t="str">
        <f t="shared" si="10"/>
        <v/>
      </c>
      <c r="J57" s="5"/>
    </row>
    <row r="58" spans="2:26" ht="15" customHeight="1" x14ac:dyDescent="0.25">
      <c r="B58" s="9"/>
      <c r="C58" s="2" t="str">
        <f t="shared" si="11"/>
        <v/>
      </c>
      <c r="D58" s="2" t="str">
        <f t="shared" si="6"/>
        <v/>
      </c>
      <c r="E58" s="2" t="str">
        <f t="shared" si="7"/>
        <v/>
      </c>
      <c r="F58" s="2" t="str">
        <f t="shared" si="8"/>
        <v/>
      </c>
      <c r="G58" s="2" t="str">
        <f t="shared" si="9"/>
        <v/>
      </c>
      <c r="H58" s="2" t="str">
        <f t="shared" si="10"/>
        <v/>
      </c>
      <c r="J58" s="5"/>
    </row>
    <row r="59" spans="2:26" ht="15" customHeight="1" x14ac:dyDescent="0.25">
      <c r="B59" s="9"/>
      <c r="C59" s="2" t="str">
        <f t="shared" si="11"/>
        <v/>
      </c>
      <c r="D59" s="2" t="str">
        <f t="shared" si="6"/>
        <v/>
      </c>
      <c r="E59" s="2" t="str">
        <f t="shared" si="7"/>
        <v/>
      </c>
      <c r="F59" s="2" t="str">
        <f t="shared" si="8"/>
        <v/>
      </c>
      <c r="G59" s="2" t="str">
        <f t="shared" si="9"/>
        <v/>
      </c>
      <c r="H59" s="2" t="str">
        <f t="shared" si="10"/>
        <v/>
      </c>
      <c r="J59" s="5"/>
    </row>
    <row r="60" spans="2:26" ht="15" customHeight="1" x14ac:dyDescent="0.25">
      <c r="B60" s="9"/>
      <c r="C60" s="2" t="str">
        <f t="shared" si="11"/>
        <v/>
      </c>
      <c r="D60" s="2" t="str">
        <f t="shared" si="6"/>
        <v/>
      </c>
      <c r="E60" s="2" t="str">
        <f t="shared" si="7"/>
        <v/>
      </c>
      <c r="F60" s="2" t="str">
        <f t="shared" si="8"/>
        <v/>
      </c>
      <c r="G60" s="2" t="str">
        <f t="shared" si="9"/>
        <v/>
      </c>
      <c r="H60" s="2" t="str">
        <f t="shared" si="10"/>
        <v/>
      </c>
      <c r="J60" s="5"/>
    </row>
    <row r="61" spans="2:26" ht="15" customHeight="1" x14ac:dyDescent="0.25">
      <c r="B61" s="9"/>
      <c r="C61" s="2" t="str">
        <f t="shared" si="11"/>
        <v/>
      </c>
      <c r="D61" s="2" t="str">
        <f t="shared" si="6"/>
        <v/>
      </c>
      <c r="E61" s="2" t="str">
        <f t="shared" si="7"/>
        <v/>
      </c>
      <c r="F61" s="2" t="str">
        <f t="shared" si="8"/>
        <v/>
      </c>
      <c r="G61" s="2" t="str">
        <f t="shared" si="9"/>
        <v/>
      </c>
      <c r="H61" s="2" t="str">
        <f t="shared" si="10"/>
        <v/>
      </c>
      <c r="J61" s="5"/>
    </row>
    <row r="62" spans="2:26" ht="15" customHeight="1" x14ac:dyDescent="0.25">
      <c r="B62" s="9"/>
      <c r="C62" s="2" t="str">
        <f t="shared" si="11"/>
        <v/>
      </c>
      <c r="D62" s="2" t="str">
        <f t="shared" si="6"/>
        <v/>
      </c>
      <c r="E62" s="2" t="str">
        <f t="shared" si="7"/>
        <v/>
      </c>
      <c r="F62" s="2" t="str">
        <f t="shared" si="8"/>
        <v/>
      </c>
      <c r="G62" s="2" t="str">
        <f t="shared" si="9"/>
        <v/>
      </c>
      <c r="H62" s="2" t="str">
        <f t="shared" si="10"/>
        <v/>
      </c>
      <c r="J62" s="5"/>
    </row>
    <row r="63" spans="2:26" ht="15" customHeight="1" x14ac:dyDescent="0.25">
      <c r="B63" s="9"/>
      <c r="C63" s="2" t="str">
        <f t="shared" si="11"/>
        <v/>
      </c>
      <c r="D63" s="2" t="str">
        <f t="shared" si="6"/>
        <v/>
      </c>
      <c r="E63" s="2" t="str">
        <f t="shared" si="7"/>
        <v/>
      </c>
      <c r="F63" s="2" t="str">
        <f t="shared" si="8"/>
        <v/>
      </c>
      <c r="G63" s="2" t="str">
        <f t="shared" si="9"/>
        <v/>
      </c>
      <c r="H63" s="2" t="str">
        <f t="shared" si="10"/>
        <v/>
      </c>
      <c r="J63" s="5"/>
    </row>
    <row r="64" spans="2:26" ht="15" customHeight="1" x14ac:dyDescent="0.25">
      <c r="B64" s="9"/>
      <c r="C64" s="2" t="str">
        <f t="shared" si="11"/>
        <v/>
      </c>
      <c r="D64" s="2" t="str">
        <f t="shared" si="6"/>
        <v/>
      </c>
      <c r="E64" s="2" t="str">
        <f t="shared" si="7"/>
        <v/>
      </c>
      <c r="F64" s="2" t="str">
        <f t="shared" si="8"/>
        <v/>
      </c>
      <c r="G64" s="2" t="str">
        <f t="shared" si="9"/>
        <v/>
      </c>
      <c r="H64" s="2" t="str">
        <f t="shared" si="10"/>
        <v/>
      </c>
      <c r="J64" s="5"/>
    </row>
    <row r="65" spans="2:36" ht="15" customHeight="1" x14ac:dyDescent="0.25">
      <c r="B65" s="9"/>
      <c r="C65" s="2" t="str">
        <f t="shared" si="11"/>
        <v/>
      </c>
      <c r="D65" s="2" t="str">
        <f t="shared" si="6"/>
        <v/>
      </c>
      <c r="E65" s="2" t="str">
        <f t="shared" si="7"/>
        <v/>
      </c>
      <c r="F65" s="2" t="str">
        <f t="shared" si="8"/>
        <v/>
      </c>
      <c r="G65" s="2" t="str">
        <f t="shared" si="9"/>
        <v/>
      </c>
      <c r="H65" s="2" t="str">
        <f t="shared" si="10"/>
        <v/>
      </c>
      <c r="J65" s="5"/>
    </row>
    <row r="66" spans="2:36" ht="15" customHeight="1" x14ac:dyDescent="0.25">
      <c r="B66" s="9"/>
      <c r="C66" s="2" t="str">
        <f t="shared" si="11"/>
        <v/>
      </c>
      <c r="D66" s="2" t="str">
        <f t="shared" si="6"/>
        <v/>
      </c>
      <c r="E66" s="2" t="str">
        <f t="shared" si="7"/>
        <v/>
      </c>
      <c r="F66" s="2" t="str">
        <f t="shared" si="8"/>
        <v/>
      </c>
      <c r="G66" s="2" t="str">
        <f t="shared" si="9"/>
        <v/>
      </c>
      <c r="H66" s="2" t="str">
        <f t="shared" si="10"/>
        <v/>
      </c>
      <c r="J66" s="5"/>
    </row>
    <row r="67" spans="2:36" ht="15" customHeight="1" x14ac:dyDescent="0.25">
      <c r="B67" s="9"/>
      <c r="C67" s="2" t="str">
        <f t="shared" si="11"/>
        <v/>
      </c>
      <c r="D67" s="2" t="str">
        <f t="shared" si="6"/>
        <v/>
      </c>
      <c r="E67" s="2" t="str">
        <f t="shared" si="7"/>
        <v/>
      </c>
      <c r="F67" s="2" t="str">
        <f t="shared" si="8"/>
        <v/>
      </c>
      <c r="G67" s="2" t="str">
        <f t="shared" si="9"/>
        <v/>
      </c>
      <c r="H67" s="2" t="str">
        <f t="shared" si="10"/>
        <v/>
      </c>
      <c r="J67" s="5"/>
    </row>
    <row r="68" spans="2:36" ht="15" customHeight="1" x14ac:dyDescent="0.25">
      <c r="B68" s="9"/>
      <c r="C68" s="2" t="str">
        <f t="shared" si="11"/>
        <v/>
      </c>
      <c r="D68" s="2" t="str">
        <f t="shared" si="6"/>
        <v/>
      </c>
      <c r="E68" s="2" t="str">
        <f t="shared" si="7"/>
        <v/>
      </c>
      <c r="F68" s="2" t="str">
        <f t="shared" si="8"/>
        <v/>
      </c>
      <c r="G68" s="2" t="str">
        <f t="shared" si="9"/>
        <v/>
      </c>
      <c r="H68" s="2" t="str">
        <f t="shared" si="10"/>
        <v/>
      </c>
      <c r="J68" s="5"/>
    </row>
    <row r="69" spans="2:36" ht="15" customHeight="1" x14ac:dyDescent="0.25">
      <c r="B69" s="9"/>
      <c r="C69" s="2" t="str">
        <f t="shared" si="11"/>
        <v/>
      </c>
      <c r="D69" s="2" t="str">
        <f t="shared" si="6"/>
        <v/>
      </c>
      <c r="E69" s="2" t="str">
        <f t="shared" si="7"/>
        <v/>
      </c>
      <c r="F69" s="2" t="str">
        <f t="shared" si="8"/>
        <v/>
      </c>
      <c r="G69" s="2" t="str">
        <f t="shared" si="9"/>
        <v/>
      </c>
      <c r="H69" s="2" t="str">
        <f t="shared" si="10"/>
        <v/>
      </c>
      <c r="J69" s="5"/>
    </row>
    <row r="70" spans="2:36" ht="15" customHeight="1" x14ac:dyDescent="0.25">
      <c r="B70" s="9"/>
      <c r="C70" s="2" t="str">
        <f t="shared" si="11"/>
        <v/>
      </c>
      <c r="D70" s="2" t="str">
        <f t="shared" si="6"/>
        <v/>
      </c>
      <c r="E70" s="2" t="str">
        <f t="shared" si="7"/>
        <v/>
      </c>
      <c r="F70" s="2" t="str">
        <f t="shared" si="8"/>
        <v/>
      </c>
      <c r="G70" s="2" t="str">
        <f t="shared" si="9"/>
        <v/>
      </c>
      <c r="H70" s="2" t="str">
        <f t="shared" si="10"/>
        <v/>
      </c>
      <c r="J70" s="5"/>
    </row>
    <row r="71" spans="2:36" ht="15" customHeight="1" x14ac:dyDescent="0.25">
      <c r="B71" s="9"/>
      <c r="C71" s="2" t="str">
        <f t="shared" si="11"/>
        <v/>
      </c>
      <c r="D71" s="2" t="str">
        <f t="shared" si="6"/>
        <v/>
      </c>
      <c r="E71" s="2" t="str">
        <f t="shared" si="7"/>
        <v/>
      </c>
      <c r="F71" s="2" t="str">
        <f t="shared" si="8"/>
        <v/>
      </c>
      <c r="G71" s="2" t="str">
        <f t="shared" si="9"/>
        <v/>
      </c>
      <c r="H71" s="2" t="str">
        <f t="shared" si="10"/>
        <v/>
      </c>
      <c r="J71" s="5"/>
      <c r="AJ71" s="11" t="s">
        <v>25</v>
      </c>
    </row>
    <row r="72" spans="2:36" ht="15" customHeight="1" x14ac:dyDescent="0.25">
      <c r="B72" s="9"/>
      <c r="C72" s="2" t="str">
        <f t="shared" si="11"/>
        <v/>
      </c>
      <c r="D72" s="2" t="str">
        <f t="shared" si="6"/>
        <v/>
      </c>
      <c r="E72" s="2" t="str">
        <f t="shared" si="7"/>
        <v/>
      </c>
      <c r="F72" s="2" t="str">
        <f t="shared" si="8"/>
        <v/>
      </c>
      <c r="G72" s="2" t="str">
        <f t="shared" si="9"/>
        <v/>
      </c>
      <c r="H72" s="2" t="str">
        <f t="shared" si="10"/>
        <v/>
      </c>
      <c r="J72" s="5"/>
    </row>
    <row r="73" spans="2:36" ht="15" customHeight="1" x14ac:dyDescent="0.25">
      <c r="B73" s="9"/>
      <c r="C73" s="2" t="str">
        <f t="shared" si="11"/>
        <v/>
      </c>
      <c r="D73" s="2" t="str">
        <f t="shared" si="6"/>
        <v/>
      </c>
      <c r="E73" s="2" t="str">
        <f t="shared" si="7"/>
        <v/>
      </c>
      <c r="F73" s="2" t="str">
        <f t="shared" si="8"/>
        <v/>
      </c>
      <c r="G73" s="2" t="str">
        <f t="shared" si="9"/>
        <v/>
      </c>
      <c r="H73" s="2" t="str">
        <f t="shared" si="10"/>
        <v/>
      </c>
      <c r="J73" s="5"/>
      <c r="AD73" s="5" t="e" cm="1">
        <f t="array" ref="AD73">undefined</f>
        <v>#NAME?</v>
      </c>
    </row>
    <row r="74" spans="2:36" ht="15" customHeight="1" x14ac:dyDescent="0.25">
      <c r="B74" s="9"/>
      <c r="C74" s="2" t="str">
        <f t="shared" si="11"/>
        <v/>
      </c>
      <c r="D74" s="2" t="str">
        <f t="shared" si="6"/>
        <v/>
      </c>
      <c r="E74" s="2" t="str">
        <f t="shared" si="7"/>
        <v/>
      </c>
      <c r="F74" s="2" t="str">
        <f t="shared" si="8"/>
        <v/>
      </c>
      <c r="G74" s="2" t="str">
        <f t="shared" si="9"/>
        <v/>
      </c>
      <c r="H74" s="2" t="str">
        <f t="shared" si="10"/>
        <v/>
      </c>
      <c r="J74" s="5"/>
    </row>
    <row r="75" spans="2:36" ht="15" customHeight="1" x14ac:dyDescent="0.25">
      <c r="B75" s="9"/>
      <c r="C75" s="2" t="str">
        <f t="shared" si="11"/>
        <v/>
      </c>
      <c r="D75" s="2" t="str">
        <f t="shared" si="6"/>
        <v/>
      </c>
      <c r="E75" s="2" t="str">
        <f t="shared" si="7"/>
        <v/>
      </c>
      <c r="F75" s="2" t="str">
        <f t="shared" si="8"/>
        <v/>
      </c>
      <c r="G75" s="2" t="str">
        <f t="shared" si="9"/>
        <v/>
      </c>
      <c r="H75" s="2" t="str">
        <f t="shared" si="10"/>
        <v/>
      </c>
      <c r="J75" s="5"/>
    </row>
    <row r="76" spans="2:36" ht="15" customHeight="1" x14ac:dyDescent="0.25">
      <c r="B76" s="9"/>
      <c r="C76" s="2" t="str">
        <f t="shared" si="11"/>
        <v/>
      </c>
      <c r="D76" s="2" t="str">
        <f t="shared" si="6"/>
        <v/>
      </c>
      <c r="E76" s="2" t="str">
        <f t="shared" si="7"/>
        <v/>
      </c>
      <c r="F76" s="2" t="str">
        <f t="shared" si="8"/>
        <v/>
      </c>
      <c r="G76" s="2" t="str">
        <f t="shared" si="9"/>
        <v/>
      </c>
      <c r="H76" s="2" t="str">
        <f t="shared" si="10"/>
        <v/>
      </c>
      <c r="J76" s="5"/>
    </row>
    <row r="77" spans="2:36" ht="15" customHeight="1" x14ac:dyDescent="0.25">
      <c r="B77" s="9"/>
      <c r="C77" s="2" t="str">
        <f t="shared" si="11"/>
        <v/>
      </c>
      <c r="D77" s="2" t="str">
        <f t="shared" si="6"/>
        <v/>
      </c>
      <c r="E77" s="2" t="str">
        <f t="shared" si="7"/>
        <v/>
      </c>
      <c r="F77" s="2" t="str">
        <f t="shared" si="8"/>
        <v/>
      </c>
      <c r="G77" s="2" t="str">
        <f t="shared" si="9"/>
        <v/>
      </c>
      <c r="H77" s="2" t="str">
        <f t="shared" si="10"/>
        <v/>
      </c>
      <c r="J77" s="5"/>
    </row>
    <row r="78" spans="2:36" ht="15" customHeight="1" x14ac:dyDescent="0.25">
      <c r="B78" s="9"/>
      <c r="C78" s="2" t="str">
        <f t="shared" si="11"/>
        <v/>
      </c>
      <c r="D78" s="2" t="str">
        <f t="shared" si="6"/>
        <v/>
      </c>
      <c r="E78" s="2" t="str">
        <f t="shared" si="7"/>
        <v/>
      </c>
      <c r="F78" s="2" t="str">
        <f t="shared" si="8"/>
        <v/>
      </c>
      <c r="G78" s="2" t="str">
        <f t="shared" si="9"/>
        <v/>
      </c>
      <c r="H78" s="2" t="str">
        <f t="shared" si="10"/>
        <v/>
      </c>
      <c r="J78" s="5"/>
    </row>
    <row r="79" spans="2:36" ht="15" customHeight="1" x14ac:dyDescent="0.25">
      <c r="B79" s="9"/>
      <c r="C79" s="2" t="str">
        <f t="shared" si="11"/>
        <v/>
      </c>
      <c r="D79" s="2" t="str">
        <f t="shared" si="6"/>
        <v/>
      </c>
      <c r="E79" s="2" t="str">
        <f t="shared" si="7"/>
        <v/>
      </c>
      <c r="F79" s="2" t="str">
        <f t="shared" si="8"/>
        <v/>
      </c>
      <c r="G79" s="2" t="str">
        <f t="shared" si="9"/>
        <v/>
      </c>
      <c r="H79" s="2" t="str">
        <f t="shared" si="10"/>
        <v/>
      </c>
      <c r="J79" s="5"/>
    </row>
    <row r="80" spans="2:36" ht="15" customHeight="1" x14ac:dyDescent="0.25">
      <c r="B80" s="9"/>
      <c r="C80" s="2" t="str">
        <f t="shared" si="11"/>
        <v/>
      </c>
      <c r="D80" s="2" t="str">
        <f t="shared" si="6"/>
        <v/>
      </c>
      <c r="E80" s="2" t="str">
        <f t="shared" si="7"/>
        <v/>
      </c>
      <c r="F80" s="2" t="str">
        <f t="shared" si="8"/>
        <v/>
      </c>
      <c r="G80" s="2" t="str">
        <f t="shared" si="9"/>
        <v/>
      </c>
      <c r="H80" s="2" t="str">
        <f t="shared" si="10"/>
        <v/>
      </c>
      <c r="J80" s="5"/>
    </row>
    <row r="81" spans="2:10" ht="15" customHeight="1" x14ac:dyDescent="0.25">
      <c r="B81" s="9"/>
      <c r="C81" s="2" t="str">
        <f t="shared" si="11"/>
        <v/>
      </c>
      <c r="D81" s="2" t="str">
        <f t="shared" si="6"/>
        <v/>
      </c>
      <c r="E81" s="2" t="str">
        <f t="shared" si="7"/>
        <v/>
      </c>
      <c r="F81" s="2" t="str">
        <f t="shared" si="8"/>
        <v/>
      </c>
      <c r="G81" s="2" t="str">
        <f t="shared" si="9"/>
        <v/>
      </c>
      <c r="H81" s="2" t="str">
        <f t="shared" si="10"/>
        <v/>
      </c>
      <c r="J81" s="5"/>
    </row>
    <row r="82" spans="2:10" ht="15" customHeight="1" x14ac:dyDescent="0.25">
      <c r="B82" s="9"/>
      <c r="C82" s="2" t="str">
        <f t="shared" si="11"/>
        <v/>
      </c>
      <c r="D82" s="2" t="str">
        <f t="shared" si="6"/>
        <v/>
      </c>
      <c r="E82" s="2" t="str">
        <f t="shared" si="7"/>
        <v/>
      </c>
      <c r="F82" s="2" t="str">
        <f t="shared" si="8"/>
        <v/>
      </c>
      <c r="G82" s="2" t="str">
        <f t="shared" si="9"/>
        <v/>
      </c>
      <c r="H82" s="2" t="str">
        <f t="shared" si="10"/>
        <v/>
      </c>
      <c r="J82" s="5"/>
    </row>
    <row r="83" spans="2:10" ht="15" customHeight="1" x14ac:dyDescent="0.25">
      <c r="B83" s="9"/>
      <c r="C83" s="2" t="str">
        <f t="shared" si="11"/>
        <v/>
      </c>
      <c r="D83" s="2" t="str">
        <f t="shared" si="6"/>
        <v/>
      </c>
      <c r="E83" s="2" t="str">
        <f t="shared" si="7"/>
        <v/>
      </c>
      <c r="F83" s="2" t="str">
        <f t="shared" si="8"/>
        <v/>
      </c>
      <c r="G83" s="2" t="str">
        <f t="shared" si="9"/>
        <v/>
      </c>
      <c r="H83" s="2" t="str">
        <f t="shared" si="10"/>
        <v/>
      </c>
      <c r="J83" s="5"/>
    </row>
    <row r="84" spans="2:10" ht="15" customHeight="1" x14ac:dyDescent="0.25">
      <c r="B84" s="9"/>
      <c r="C84" s="2" t="str">
        <f t="shared" si="11"/>
        <v/>
      </c>
      <c r="D84" s="2" t="str">
        <f t="shared" ref="D84:D115" si="12">IF(C84="","",IF(h&lt;=d,h,IF(AND(h&lt;=2*d,C84&lt;h-d),d,IF(h&lt;=2*d,h,IF(AND(h&gt;2*d,C84&lt;=d),d,IF(AND(h&gt;2*d,C84&lt;h-d),C84,IF(h&gt;2*d,h)))))))</f>
        <v/>
      </c>
      <c r="E84" s="2" t="str">
        <f t="shared" ref="E84:E115" si="13">IF(D84="","",IF(тип_местности="A",1*(D84/10)^(2*0.15),IF(тип_местности="B",0.65*(D84/10)^(2*0.2),0.4*(D84/10)^(2*0.25))))</f>
        <v/>
      </c>
      <c r="F84" s="2" t="str">
        <f t="shared" ref="F84:F115" si="14">IF(E84="","",w0*E84*$F$19)</f>
        <v/>
      </c>
      <c r="G84" s="2" t="str">
        <f t="shared" ref="G84:G120" si="15">IF(E84="","",w0*E84*$G$19)</f>
        <v/>
      </c>
      <c r="H84" s="2" t="str">
        <f t="shared" ref="H84:H120" si="16">IF(E84="","",w0*E84*$H$19)</f>
        <v/>
      </c>
      <c r="J84" s="5"/>
    </row>
    <row r="85" spans="2:10" ht="15" customHeight="1" x14ac:dyDescent="0.25">
      <c r="B85" s="9"/>
      <c r="C85" s="2" t="str">
        <f t="shared" ref="C85:C120" si="17">IF(OR(C84=h,C84=""),"",IF(AND(C84&lt;d,ROUNDDOWN(C84+1,0)&gt;d),d,IF(AND(C84&lt;h-d,ROUNDDOWN(C84+1,0)&gt;h-d),h-d,IF(ROUNDDOWN(C84+1,0)&gt;h,h,ROUNDDOWN(C84+1,0)))))</f>
        <v/>
      </c>
      <c r="D85" s="2" t="str">
        <f t="shared" si="12"/>
        <v/>
      </c>
      <c r="E85" s="2" t="str">
        <f t="shared" si="13"/>
        <v/>
      </c>
      <c r="F85" s="2" t="str">
        <f t="shared" si="14"/>
        <v/>
      </c>
      <c r="G85" s="2" t="str">
        <f t="shared" si="15"/>
        <v/>
      </c>
      <c r="H85" s="2" t="str">
        <f t="shared" si="16"/>
        <v/>
      </c>
      <c r="J85" s="5"/>
    </row>
    <row r="86" spans="2:10" ht="15" customHeight="1" x14ac:dyDescent="0.25">
      <c r="B86" s="9"/>
      <c r="C86" s="2" t="str">
        <f t="shared" si="17"/>
        <v/>
      </c>
      <c r="D86" s="2" t="str">
        <f t="shared" si="12"/>
        <v/>
      </c>
      <c r="E86" s="2" t="str">
        <f t="shared" si="13"/>
        <v/>
      </c>
      <c r="F86" s="2" t="str">
        <f t="shared" si="14"/>
        <v/>
      </c>
      <c r="G86" s="2" t="str">
        <f t="shared" si="15"/>
        <v/>
      </c>
      <c r="H86" s="2" t="str">
        <f t="shared" si="16"/>
        <v/>
      </c>
      <c r="J86" s="5"/>
    </row>
    <row r="87" spans="2:10" ht="15" customHeight="1" x14ac:dyDescent="0.25">
      <c r="B87" s="9"/>
      <c r="C87" s="2" t="str">
        <f t="shared" si="17"/>
        <v/>
      </c>
      <c r="D87" s="2" t="str">
        <f t="shared" si="12"/>
        <v/>
      </c>
      <c r="E87" s="2" t="str">
        <f t="shared" si="13"/>
        <v/>
      </c>
      <c r="F87" s="2" t="str">
        <f t="shared" si="14"/>
        <v/>
      </c>
      <c r="G87" s="2" t="str">
        <f t="shared" si="15"/>
        <v/>
      </c>
      <c r="H87" s="2" t="str">
        <f t="shared" si="16"/>
        <v/>
      </c>
      <c r="J87" s="5"/>
    </row>
    <row r="88" spans="2:10" ht="15" customHeight="1" x14ac:dyDescent="0.25">
      <c r="B88" s="9"/>
      <c r="C88" s="2" t="str">
        <f t="shared" si="17"/>
        <v/>
      </c>
      <c r="D88" s="2" t="str">
        <f t="shared" si="12"/>
        <v/>
      </c>
      <c r="E88" s="2" t="str">
        <f t="shared" si="13"/>
        <v/>
      </c>
      <c r="F88" s="2" t="str">
        <f t="shared" si="14"/>
        <v/>
      </c>
      <c r="G88" s="2" t="str">
        <f t="shared" si="15"/>
        <v/>
      </c>
      <c r="H88" s="2" t="str">
        <f t="shared" si="16"/>
        <v/>
      </c>
      <c r="J88" s="5"/>
    </row>
    <row r="89" spans="2:10" ht="15" customHeight="1" x14ac:dyDescent="0.25">
      <c r="B89" s="9"/>
      <c r="C89" s="2" t="str">
        <f t="shared" si="17"/>
        <v/>
      </c>
      <c r="D89" s="2" t="str">
        <f t="shared" si="12"/>
        <v/>
      </c>
      <c r="E89" s="2" t="str">
        <f t="shared" si="13"/>
        <v/>
      </c>
      <c r="F89" s="2" t="str">
        <f t="shared" si="14"/>
        <v/>
      </c>
      <c r="G89" s="2" t="str">
        <f t="shared" si="15"/>
        <v/>
      </c>
      <c r="H89" s="2" t="str">
        <f t="shared" si="16"/>
        <v/>
      </c>
      <c r="J89" s="5"/>
    </row>
    <row r="90" spans="2:10" ht="15" customHeight="1" x14ac:dyDescent="0.25">
      <c r="B90" s="9"/>
      <c r="C90" s="2" t="str">
        <f t="shared" si="17"/>
        <v/>
      </c>
      <c r="D90" s="2" t="str">
        <f t="shared" si="12"/>
        <v/>
      </c>
      <c r="E90" s="2" t="str">
        <f t="shared" si="13"/>
        <v/>
      </c>
      <c r="F90" s="2" t="str">
        <f t="shared" si="14"/>
        <v/>
      </c>
      <c r="G90" s="2" t="str">
        <f t="shared" si="15"/>
        <v/>
      </c>
      <c r="H90" s="2" t="str">
        <f t="shared" si="16"/>
        <v/>
      </c>
      <c r="J90" s="5"/>
    </row>
    <row r="91" spans="2:10" ht="15" customHeight="1" x14ac:dyDescent="0.25">
      <c r="B91" s="9"/>
      <c r="C91" s="2" t="str">
        <f t="shared" si="17"/>
        <v/>
      </c>
      <c r="D91" s="2" t="str">
        <f t="shared" si="12"/>
        <v/>
      </c>
      <c r="E91" s="2" t="str">
        <f t="shared" si="13"/>
        <v/>
      </c>
      <c r="F91" s="2" t="str">
        <f t="shared" si="14"/>
        <v/>
      </c>
      <c r="G91" s="2" t="str">
        <f t="shared" si="15"/>
        <v/>
      </c>
      <c r="H91" s="2" t="str">
        <f t="shared" si="16"/>
        <v/>
      </c>
      <c r="J91" s="5"/>
    </row>
    <row r="92" spans="2:10" ht="15" customHeight="1" x14ac:dyDescent="0.25">
      <c r="B92" s="9"/>
      <c r="C92" s="2" t="str">
        <f t="shared" si="17"/>
        <v/>
      </c>
      <c r="D92" s="2" t="str">
        <f t="shared" si="12"/>
        <v/>
      </c>
      <c r="E92" s="2" t="str">
        <f t="shared" si="13"/>
        <v/>
      </c>
      <c r="F92" s="2" t="str">
        <f t="shared" si="14"/>
        <v/>
      </c>
      <c r="G92" s="2" t="str">
        <f t="shared" si="15"/>
        <v/>
      </c>
      <c r="H92" s="2" t="str">
        <f t="shared" si="16"/>
        <v/>
      </c>
      <c r="J92" s="5"/>
    </row>
    <row r="93" spans="2:10" ht="15" customHeight="1" x14ac:dyDescent="0.25">
      <c r="B93" s="9"/>
      <c r="C93" s="2" t="str">
        <f t="shared" si="17"/>
        <v/>
      </c>
      <c r="D93" s="2" t="str">
        <f t="shared" si="12"/>
        <v/>
      </c>
      <c r="E93" s="2" t="str">
        <f t="shared" si="13"/>
        <v/>
      </c>
      <c r="F93" s="2" t="str">
        <f t="shared" si="14"/>
        <v/>
      </c>
      <c r="G93" s="2" t="str">
        <f t="shared" si="15"/>
        <v/>
      </c>
      <c r="H93" s="2" t="str">
        <f t="shared" si="16"/>
        <v/>
      </c>
      <c r="J93" s="5"/>
    </row>
    <row r="94" spans="2:10" ht="15" customHeight="1" x14ac:dyDescent="0.25">
      <c r="B94" s="9"/>
      <c r="C94" s="2" t="str">
        <f t="shared" si="17"/>
        <v/>
      </c>
      <c r="D94" s="2" t="str">
        <f t="shared" si="12"/>
        <v/>
      </c>
      <c r="E94" s="2" t="str">
        <f t="shared" si="13"/>
        <v/>
      </c>
      <c r="F94" s="2" t="str">
        <f t="shared" si="14"/>
        <v/>
      </c>
      <c r="G94" s="2" t="str">
        <f t="shared" si="15"/>
        <v/>
      </c>
      <c r="H94" s="2" t="str">
        <f t="shared" si="16"/>
        <v/>
      </c>
      <c r="J94" s="5"/>
    </row>
    <row r="95" spans="2:10" ht="15" customHeight="1" x14ac:dyDescent="0.25">
      <c r="B95" s="9"/>
      <c r="C95" s="2" t="str">
        <f t="shared" si="17"/>
        <v/>
      </c>
      <c r="D95" s="2" t="str">
        <f t="shared" si="12"/>
        <v/>
      </c>
      <c r="E95" s="2" t="str">
        <f t="shared" si="13"/>
        <v/>
      </c>
      <c r="F95" s="2" t="str">
        <f t="shared" si="14"/>
        <v/>
      </c>
      <c r="G95" s="2" t="str">
        <f t="shared" si="15"/>
        <v/>
      </c>
      <c r="H95" s="2" t="str">
        <f t="shared" si="16"/>
        <v/>
      </c>
      <c r="J95" s="5"/>
    </row>
    <row r="96" spans="2:10" ht="15" customHeight="1" x14ac:dyDescent="0.25">
      <c r="B96" s="9"/>
      <c r="C96" s="2" t="str">
        <f t="shared" si="17"/>
        <v/>
      </c>
      <c r="D96" s="2" t="str">
        <f t="shared" si="12"/>
        <v/>
      </c>
      <c r="E96" s="2" t="str">
        <f t="shared" si="13"/>
        <v/>
      </c>
      <c r="F96" s="2" t="str">
        <f t="shared" si="14"/>
        <v/>
      </c>
      <c r="G96" s="2" t="str">
        <f t="shared" si="15"/>
        <v/>
      </c>
      <c r="H96" s="2" t="str">
        <f t="shared" si="16"/>
        <v/>
      </c>
      <c r="J96" s="5"/>
    </row>
    <row r="97" spans="2:10" ht="15" customHeight="1" x14ac:dyDescent="0.25">
      <c r="B97" s="9"/>
      <c r="C97" s="2" t="str">
        <f t="shared" si="17"/>
        <v/>
      </c>
      <c r="D97" s="2" t="str">
        <f t="shared" si="12"/>
        <v/>
      </c>
      <c r="E97" s="2" t="str">
        <f t="shared" si="13"/>
        <v/>
      </c>
      <c r="F97" s="2" t="str">
        <f t="shared" si="14"/>
        <v/>
      </c>
      <c r="G97" s="2" t="str">
        <f t="shared" si="15"/>
        <v/>
      </c>
      <c r="H97" s="2" t="str">
        <f t="shared" si="16"/>
        <v/>
      </c>
      <c r="J97" s="5"/>
    </row>
    <row r="98" spans="2:10" ht="15" customHeight="1" x14ac:dyDescent="0.25">
      <c r="B98" s="9"/>
      <c r="C98" s="2" t="str">
        <f t="shared" si="17"/>
        <v/>
      </c>
      <c r="D98" s="2" t="str">
        <f t="shared" si="12"/>
        <v/>
      </c>
      <c r="E98" s="2" t="str">
        <f t="shared" si="13"/>
        <v/>
      </c>
      <c r="F98" s="2" t="str">
        <f t="shared" si="14"/>
        <v/>
      </c>
      <c r="G98" s="2" t="str">
        <f t="shared" si="15"/>
        <v/>
      </c>
      <c r="H98" s="2" t="str">
        <f t="shared" si="16"/>
        <v/>
      </c>
      <c r="J98" s="5"/>
    </row>
    <row r="99" spans="2:10" ht="15" customHeight="1" x14ac:dyDescent="0.25">
      <c r="B99" s="9"/>
      <c r="C99" s="2" t="str">
        <f t="shared" si="17"/>
        <v/>
      </c>
      <c r="D99" s="2" t="str">
        <f t="shared" si="12"/>
        <v/>
      </c>
      <c r="E99" s="2" t="str">
        <f t="shared" si="13"/>
        <v/>
      </c>
      <c r="F99" s="2" t="str">
        <f t="shared" si="14"/>
        <v/>
      </c>
      <c r="G99" s="2" t="str">
        <f t="shared" si="15"/>
        <v/>
      </c>
      <c r="H99" s="2" t="str">
        <f t="shared" si="16"/>
        <v/>
      </c>
      <c r="J99" s="5"/>
    </row>
    <row r="100" spans="2:10" ht="15" customHeight="1" x14ac:dyDescent="0.25">
      <c r="B100" s="9"/>
      <c r="C100" s="2" t="str">
        <f t="shared" si="17"/>
        <v/>
      </c>
      <c r="D100" s="2" t="str">
        <f t="shared" si="12"/>
        <v/>
      </c>
      <c r="E100" s="2" t="str">
        <f t="shared" si="13"/>
        <v/>
      </c>
      <c r="F100" s="2" t="str">
        <f t="shared" si="14"/>
        <v/>
      </c>
      <c r="G100" s="2" t="str">
        <f t="shared" si="15"/>
        <v/>
      </c>
      <c r="H100" s="2" t="str">
        <f t="shared" si="16"/>
        <v/>
      </c>
      <c r="J100" s="5"/>
    </row>
    <row r="101" spans="2:10" ht="15" customHeight="1" x14ac:dyDescent="0.25">
      <c r="B101" s="9"/>
      <c r="C101" s="2" t="str">
        <f t="shared" si="17"/>
        <v/>
      </c>
      <c r="D101" s="2" t="str">
        <f t="shared" si="12"/>
        <v/>
      </c>
      <c r="E101" s="2" t="str">
        <f t="shared" si="13"/>
        <v/>
      </c>
      <c r="F101" s="2" t="str">
        <f t="shared" si="14"/>
        <v/>
      </c>
      <c r="G101" s="2" t="str">
        <f t="shared" si="15"/>
        <v/>
      </c>
      <c r="H101" s="2" t="str">
        <f t="shared" si="16"/>
        <v/>
      </c>
      <c r="J101" s="5"/>
    </row>
    <row r="102" spans="2:10" ht="15" customHeight="1" x14ac:dyDescent="0.25">
      <c r="B102" s="9"/>
      <c r="C102" s="2" t="str">
        <f t="shared" si="17"/>
        <v/>
      </c>
      <c r="D102" s="2" t="str">
        <f t="shared" si="12"/>
        <v/>
      </c>
      <c r="E102" s="2" t="str">
        <f t="shared" si="13"/>
        <v/>
      </c>
      <c r="F102" s="2" t="str">
        <f t="shared" si="14"/>
        <v/>
      </c>
      <c r="G102" s="2" t="str">
        <f t="shared" si="15"/>
        <v/>
      </c>
      <c r="H102" s="2" t="str">
        <f t="shared" si="16"/>
        <v/>
      </c>
      <c r="J102" s="5"/>
    </row>
    <row r="103" spans="2:10" ht="15" customHeight="1" x14ac:dyDescent="0.25">
      <c r="B103" s="9"/>
      <c r="C103" s="2" t="str">
        <f t="shared" si="17"/>
        <v/>
      </c>
      <c r="D103" s="2" t="str">
        <f t="shared" si="12"/>
        <v/>
      </c>
      <c r="E103" s="2" t="str">
        <f t="shared" si="13"/>
        <v/>
      </c>
      <c r="F103" s="2" t="str">
        <f t="shared" si="14"/>
        <v/>
      </c>
      <c r="G103" s="2" t="str">
        <f t="shared" si="15"/>
        <v/>
      </c>
      <c r="H103" s="2" t="str">
        <f t="shared" si="16"/>
        <v/>
      </c>
      <c r="J103" s="5"/>
    </row>
    <row r="104" spans="2:10" ht="15" customHeight="1" x14ac:dyDescent="0.25">
      <c r="B104" s="9"/>
      <c r="C104" s="2" t="str">
        <f t="shared" si="17"/>
        <v/>
      </c>
      <c r="D104" s="2" t="str">
        <f t="shared" si="12"/>
        <v/>
      </c>
      <c r="E104" s="2" t="str">
        <f t="shared" si="13"/>
        <v/>
      </c>
      <c r="F104" s="2" t="str">
        <f t="shared" si="14"/>
        <v/>
      </c>
      <c r="G104" s="2" t="str">
        <f t="shared" si="15"/>
        <v/>
      </c>
      <c r="H104" s="2" t="str">
        <f t="shared" si="16"/>
        <v/>
      </c>
      <c r="J104" s="5"/>
    </row>
    <row r="105" spans="2:10" ht="15" customHeight="1" x14ac:dyDescent="0.25">
      <c r="B105" s="9"/>
      <c r="C105" s="2" t="str">
        <f t="shared" si="17"/>
        <v/>
      </c>
      <c r="D105" s="2" t="str">
        <f t="shared" si="12"/>
        <v/>
      </c>
      <c r="E105" s="2" t="str">
        <f t="shared" si="13"/>
        <v/>
      </c>
      <c r="F105" s="2" t="str">
        <f t="shared" si="14"/>
        <v/>
      </c>
      <c r="G105" s="2" t="str">
        <f t="shared" si="15"/>
        <v/>
      </c>
      <c r="H105" s="2" t="str">
        <f t="shared" si="16"/>
        <v/>
      </c>
      <c r="J105" s="5"/>
    </row>
    <row r="106" spans="2:10" ht="15" customHeight="1" x14ac:dyDescent="0.25">
      <c r="B106" s="9"/>
      <c r="C106" s="2" t="str">
        <f t="shared" si="17"/>
        <v/>
      </c>
      <c r="D106" s="2" t="str">
        <f t="shared" si="12"/>
        <v/>
      </c>
      <c r="E106" s="2" t="str">
        <f t="shared" si="13"/>
        <v/>
      </c>
      <c r="F106" s="2" t="str">
        <f t="shared" si="14"/>
        <v/>
      </c>
      <c r="G106" s="2" t="str">
        <f t="shared" si="15"/>
        <v/>
      </c>
      <c r="H106" s="2" t="str">
        <f t="shared" si="16"/>
        <v/>
      </c>
      <c r="J106" s="5"/>
    </row>
    <row r="107" spans="2:10" ht="15" customHeight="1" x14ac:dyDescent="0.25">
      <c r="B107" s="9"/>
      <c r="C107" s="2" t="str">
        <f t="shared" si="17"/>
        <v/>
      </c>
      <c r="D107" s="2" t="str">
        <f t="shared" si="12"/>
        <v/>
      </c>
      <c r="E107" s="2" t="str">
        <f t="shared" si="13"/>
        <v/>
      </c>
      <c r="F107" s="2" t="str">
        <f t="shared" si="14"/>
        <v/>
      </c>
      <c r="G107" s="2" t="str">
        <f t="shared" si="15"/>
        <v/>
      </c>
      <c r="H107" s="2" t="str">
        <f t="shared" si="16"/>
        <v/>
      </c>
      <c r="J107" s="5"/>
    </row>
    <row r="108" spans="2:10" ht="15" customHeight="1" x14ac:dyDescent="0.25">
      <c r="B108" s="9"/>
      <c r="C108" s="2" t="str">
        <f t="shared" si="17"/>
        <v/>
      </c>
      <c r="D108" s="2" t="str">
        <f t="shared" si="12"/>
        <v/>
      </c>
      <c r="E108" s="2" t="str">
        <f t="shared" si="13"/>
        <v/>
      </c>
      <c r="F108" s="2" t="str">
        <f t="shared" si="14"/>
        <v/>
      </c>
      <c r="G108" s="2" t="str">
        <f t="shared" si="15"/>
        <v/>
      </c>
      <c r="H108" s="2" t="str">
        <f t="shared" si="16"/>
        <v/>
      </c>
      <c r="J108" s="5"/>
    </row>
    <row r="109" spans="2:10" ht="15" customHeight="1" x14ac:dyDescent="0.25">
      <c r="B109" s="9"/>
      <c r="C109" s="2" t="str">
        <f t="shared" si="17"/>
        <v/>
      </c>
      <c r="D109" s="2" t="str">
        <f t="shared" si="12"/>
        <v/>
      </c>
      <c r="E109" s="2" t="str">
        <f t="shared" si="13"/>
        <v/>
      </c>
      <c r="F109" s="2" t="str">
        <f t="shared" si="14"/>
        <v/>
      </c>
      <c r="G109" s="2" t="str">
        <f t="shared" si="15"/>
        <v/>
      </c>
      <c r="H109" s="2" t="str">
        <f t="shared" si="16"/>
        <v/>
      </c>
      <c r="J109" s="5"/>
    </row>
    <row r="110" spans="2:10" ht="15" customHeight="1" x14ac:dyDescent="0.25">
      <c r="B110" s="9"/>
      <c r="C110" s="2" t="str">
        <f t="shared" si="17"/>
        <v/>
      </c>
      <c r="D110" s="2" t="str">
        <f t="shared" si="12"/>
        <v/>
      </c>
      <c r="E110" s="2" t="str">
        <f t="shared" si="13"/>
        <v/>
      </c>
      <c r="F110" s="2" t="str">
        <f t="shared" si="14"/>
        <v/>
      </c>
      <c r="G110" s="2" t="str">
        <f t="shared" si="15"/>
        <v/>
      </c>
      <c r="H110" s="2" t="str">
        <f t="shared" si="16"/>
        <v/>
      </c>
      <c r="J110" s="5"/>
    </row>
    <row r="111" spans="2:10" ht="15" customHeight="1" x14ac:dyDescent="0.25">
      <c r="B111" s="9"/>
      <c r="C111" s="2" t="str">
        <f t="shared" si="17"/>
        <v/>
      </c>
      <c r="D111" s="2" t="str">
        <f t="shared" si="12"/>
        <v/>
      </c>
      <c r="E111" s="2" t="str">
        <f t="shared" si="13"/>
        <v/>
      </c>
      <c r="F111" s="2" t="str">
        <f t="shared" si="14"/>
        <v/>
      </c>
      <c r="G111" s="2" t="str">
        <f t="shared" si="15"/>
        <v/>
      </c>
      <c r="H111" s="2" t="str">
        <f t="shared" si="16"/>
        <v/>
      </c>
      <c r="J111" s="5"/>
    </row>
    <row r="112" spans="2:10" ht="15" customHeight="1" x14ac:dyDescent="0.25">
      <c r="B112" s="9"/>
      <c r="C112" s="2" t="str">
        <f t="shared" si="17"/>
        <v/>
      </c>
      <c r="D112" s="2" t="str">
        <f t="shared" si="12"/>
        <v/>
      </c>
      <c r="E112" s="2" t="str">
        <f t="shared" si="13"/>
        <v/>
      </c>
      <c r="F112" s="2" t="str">
        <f t="shared" si="14"/>
        <v/>
      </c>
      <c r="G112" s="2" t="str">
        <f t="shared" si="15"/>
        <v/>
      </c>
      <c r="H112" s="2" t="str">
        <f t="shared" si="16"/>
        <v/>
      </c>
      <c r="J112" s="5"/>
    </row>
    <row r="113" spans="2:10" ht="15" customHeight="1" x14ac:dyDescent="0.25">
      <c r="B113" s="9"/>
      <c r="C113" s="2" t="str">
        <f t="shared" si="17"/>
        <v/>
      </c>
      <c r="D113" s="2" t="str">
        <f t="shared" si="12"/>
        <v/>
      </c>
      <c r="E113" s="2" t="str">
        <f t="shared" si="13"/>
        <v/>
      </c>
      <c r="F113" s="2" t="str">
        <f t="shared" si="14"/>
        <v/>
      </c>
      <c r="G113" s="2" t="str">
        <f t="shared" si="15"/>
        <v/>
      </c>
      <c r="H113" s="2" t="str">
        <f t="shared" si="16"/>
        <v/>
      </c>
      <c r="J113" s="5"/>
    </row>
    <row r="114" spans="2:10" ht="15" customHeight="1" x14ac:dyDescent="0.25">
      <c r="B114" s="9"/>
      <c r="C114" s="2" t="str">
        <f t="shared" si="17"/>
        <v/>
      </c>
      <c r="D114" s="2" t="str">
        <f t="shared" si="12"/>
        <v/>
      </c>
      <c r="E114" s="2" t="str">
        <f t="shared" si="13"/>
        <v/>
      </c>
      <c r="F114" s="2" t="str">
        <f t="shared" si="14"/>
        <v/>
      </c>
      <c r="G114" s="2" t="str">
        <f t="shared" si="15"/>
        <v/>
      </c>
      <c r="H114" s="2" t="str">
        <f t="shared" si="16"/>
        <v/>
      </c>
      <c r="J114" s="5"/>
    </row>
    <row r="115" spans="2:10" ht="15" customHeight="1" x14ac:dyDescent="0.25">
      <c r="B115" s="9"/>
      <c r="C115" s="2" t="str">
        <f t="shared" si="17"/>
        <v/>
      </c>
      <c r="D115" s="2" t="str">
        <f t="shared" si="12"/>
        <v/>
      </c>
      <c r="E115" s="2" t="str">
        <f t="shared" si="13"/>
        <v/>
      </c>
      <c r="F115" s="2" t="str">
        <f t="shared" si="14"/>
        <v/>
      </c>
      <c r="G115" s="2" t="str">
        <f t="shared" si="15"/>
        <v/>
      </c>
      <c r="H115" s="2" t="str">
        <f t="shared" si="16"/>
        <v/>
      </c>
      <c r="J115" s="5"/>
    </row>
    <row r="116" spans="2:10" ht="15" customHeight="1" x14ac:dyDescent="0.25">
      <c r="B116" s="9"/>
      <c r="C116" s="2" t="str">
        <f t="shared" si="17"/>
        <v/>
      </c>
      <c r="D116" s="2" t="str">
        <f t="shared" ref="D116:D147" si="18">IF(C116="","",IF(h&lt;=d,h,IF(AND(h&lt;=2*d,C116&lt;h-d),d,IF(h&lt;=2*d,h,IF(AND(h&gt;2*d,C116&lt;=d),d,IF(AND(h&gt;2*d,C116&lt;h-d),C116,IF(h&gt;2*d,h)))))))</f>
        <v/>
      </c>
      <c r="E116" s="2" t="str">
        <f>IF(D116="","",IF(тип_местности="A",1*(D116/10)^(2*0.15),IF(тип_местности="B",0.65*(D116/10)^(2*0.2),0.4*(D116/10)^(2*0.25))))</f>
        <v/>
      </c>
      <c r="F116" s="2" t="str">
        <f>IF(E116="","",w0*E116*$F$19)</f>
        <v/>
      </c>
      <c r="G116" s="2" t="str">
        <f t="shared" si="15"/>
        <v/>
      </c>
      <c r="H116" s="2" t="str">
        <f t="shared" si="16"/>
        <v/>
      </c>
      <c r="J116" s="5"/>
    </row>
    <row r="117" spans="2:10" ht="15" customHeight="1" x14ac:dyDescent="0.25">
      <c r="B117" s="9"/>
      <c r="C117" s="2" t="str">
        <f t="shared" si="17"/>
        <v/>
      </c>
      <c r="D117" s="2" t="str">
        <f t="shared" si="18"/>
        <v/>
      </c>
      <c r="E117" s="2" t="str">
        <f>IF(D117="","",IF(тип_местности="A",1*(D117/10)^(2*0.15),IF(тип_местности="B",0.65*(D117/10)^(2*0.2),0.4*(D117/10)^(2*0.25))))</f>
        <v/>
      </c>
      <c r="F117" s="2" t="str">
        <f>IF(E117="","",w0*E117*$F$19)</f>
        <v/>
      </c>
      <c r="G117" s="2" t="str">
        <f t="shared" si="15"/>
        <v/>
      </c>
      <c r="H117" s="2" t="str">
        <f t="shared" si="16"/>
        <v/>
      </c>
      <c r="J117" s="5"/>
    </row>
    <row r="118" spans="2:10" ht="15" customHeight="1" x14ac:dyDescent="0.25">
      <c r="B118" s="9"/>
      <c r="C118" s="2" t="str">
        <f t="shared" si="17"/>
        <v/>
      </c>
      <c r="D118" s="2" t="str">
        <f t="shared" si="18"/>
        <v/>
      </c>
      <c r="E118" s="2" t="str">
        <f>IF(D118="","",IF(тип_местности="A",1*(D118/10)^(2*0.15),IF(тип_местности="B",0.65*(D118/10)^(2*0.2),0.4*(D118/10)^(2*0.25))))</f>
        <v/>
      </c>
      <c r="F118" s="2" t="str">
        <f>IF(E118="","",w0*E118*$F$19)</f>
        <v/>
      </c>
      <c r="G118" s="2" t="str">
        <f t="shared" si="15"/>
        <v/>
      </c>
      <c r="H118" s="2" t="str">
        <f t="shared" si="16"/>
        <v/>
      </c>
      <c r="J118" s="5"/>
    </row>
    <row r="119" spans="2:10" ht="15" customHeight="1" x14ac:dyDescent="0.25">
      <c r="B119" s="9"/>
      <c r="C119" s="2" t="str">
        <f t="shared" si="17"/>
        <v/>
      </c>
      <c r="D119" s="2" t="str">
        <f t="shared" si="18"/>
        <v/>
      </c>
      <c r="E119" s="2" t="str">
        <f>IF(D119="","",IF(тип_местности="A",1*(D119/10)^(2*0.15),IF(тип_местности="B",0.65*(D119/10)^(2*0.2),0.4*(D119/10)^(2*0.25))))</f>
        <v/>
      </c>
      <c r="F119" s="2" t="str">
        <f>IF(E119="","",w0*E119*$F$19)</f>
        <v/>
      </c>
      <c r="G119" s="2" t="str">
        <f t="shared" si="15"/>
        <v/>
      </c>
      <c r="H119" s="2" t="str">
        <f t="shared" si="16"/>
        <v/>
      </c>
      <c r="J119" s="5"/>
    </row>
    <row r="120" spans="2:10" ht="15" customHeight="1" x14ac:dyDescent="0.25">
      <c r="B120" s="9"/>
      <c r="C120" s="2" t="str">
        <f t="shared" si="17"/>
        <v/>
      </c>
      <c r="D120" s="2" t="str">
        <f t="shared" si="18"/>
        <v/>
      </c>
      <c r="E120" s="2" t="str">
        <f>IF(D120="","",IF(тип_местности="A",1*(D120/10)^(2*0.15),IF(тип_местности="B",0.65*(D120/10)^(2*0.2),0.4*(D120/10)^(2*0.25))))</f>
        <v/>
      </c>
      <c r="F120" s="2" t="str">
        <f>IF(E120="","",w0*E120*$F$19)</f>
        <v/>
      </c>
      <c r="G120" s="2" t="str">
        <f t="shared" si="15"/>
        <v/>
      </c>
      <c r="H120" s="2" t="str">
        <f t="shared" si="16"/>
        <v/>
      </c>
      <c r="J120" s="5"/>
    </row>
  </sheetData>
  <mergeCells count="5">
    <mergeCell ref="F18:H18"/>
    <mergeCell ref="B18:B19"/>
    <mergeCell ref="C18:C19"/>
    <mergeCell ref="D18:D19"/>
    <mergeCell ref="E18:E19"/>
  </mergeCells>
  <dataValidations disablePrompts="1" count="2">
    <dataValidation type="list" showInputMessage="1" showErrorMessage="1" sqref="C3" xr:uid="{340A1067-C982-4A1B-B5E1-148D13322DAD}">
      <formula1>"Ia, I, II, III, IV, V, VI, VII"</formula1>
    </dataValidation>
    <dataValidation type="list" showInputMessage="1" showErrorMessage="1" sqref="C4" xr:uid="{461B37B5-B381-4823-A70D-F9A007EB9E9C}">
      <formula1>"A, B, C"</formula1>
    </dataValidation>
  </dataValidations>
  <pageMargins left="0.7" right="0.7" top="0.75" bottom="0.75" header="0.3" footer="0.3"/>
  <pageSetup paperSize="9" orientation="portrait" verticalDpi="0" r:id="rId1"/>
  <headerFooter>
    <oddFooter>&amp;C&amp;P из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8</vt:i4>
      </vt:variant>
    </vt:vector>
  </HeadingPairs>
  <TitlesOfParts>
    <vt:vector size="9" baseType="lpstr">
      <vt:lpstr>Давление ветра</vt:lpstr>
      <vt:lpstr>a</vt:lpstr>
      <vt:lpstr>d</vt:lpstr>
      <vt:lpstr>DL</vt:lpstr>
      <vt:lpstr>h</vt:lpstr>
      <vt:lpstr>w0</vt:lpstr>
      <vt:lpstr>XL</vt:lpstr>
      <vt:lpstr>ветровой_район</vt:lpstr>
      <vt:lpstr>тип_местности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2023-01-13T03:57:33Z</dcterms:modified>
</cp:coreProperties>
</file>