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ТБ\Desktop\"/>
    </mc:Choice>
  </mc:AlternateContent>
  <bookViews>
    <workbookView xWindow="200" yWindow="140" windowWidth="11330" windowHeight="83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8" i="1" l="1"/>
  <c r="G117" i="1"/>
  <c r="G116" i="1"/>
  <c r="G115" i="1"/>
  <c r="G114" i="1"/>
  <c r="G113" i="1"/>
  <c r="G112" i="1"/>
  <c r="G111" i="1"/>
  <c r="G110" i="1"/>
  <c r="G109" i="1"/>
  <c r="G104" i="1"/>
  <c r="G103" i="1"/>
  <c r="G102" i="1"/>
  <c r="G101" i="1"/>
  <c r="G100" i="1"/>
  <c r="G99" i="1"/>
  <c r="G98" i="1"/>
  <c r="G9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20" i="1"/>
  <c r="H19" i="1"/>
  <c r="N20" i="1" l="1"/>
  <c r="N21" i="1"/>
  <c r="N22" i="1"/>
  <c r="N23" i="1"/>
  <c r="N24" i="1"/>
  <c r="N25" i="1"/>
  <c r="N26" i="1"/>
  <c r="N27" i="1"/>
  <c r="N28" i="1"/>
  <c r="N29" i="1"/>
  <c r="N31" i="1"/>
  <c r="N19" i="1"/>
  <c r="M70" i="1" l="1"/>
  <c r="M69" i="1"/>
  <c r="M68" i="1"/>
  <c r="M67" i="1"/>
  <c r="M66" i="1"/>
  <c r="M60" i="1"/>
  <c r="M59" i="1"/>
  <c r="M57" i="1"/>
  <c r="M52" i="1"/>
  <c r="M48" i="1"/>
  <c r="M47" i="1"/>
  <c r="M46" i="1"/>
  <c r="M45" i="1"/>
  <c r="M44" i="1"/>
  <c r="M43" i="1"/>
  <c r="M41" i="1"/>
  <c r="M40" i="1"/>
  <c r="M39" i="1"/>
  <c r="E9" i="1"/>
  <c r="J76" i="1"/>
  <c r="J77" i="1"/>
  <c r="J78" i="1"/>
  <c r="J82" i="1"/>
  <c r="J83" i="1"/>
  <c r="I97" i="1"/>
  <c r="I99" i="1"/>
  <c r="I100" i="1"/>
  <c r="I101" i="1"/>
  <c r="I102" i="1"/>
  <c r="I103" i="1"/>
  <c r="I104" i="1"/>
  <c r="J109" i="1"/>
  <c r="J110" i="1"/>
  <c r="J111" i="1"/>
  <c r="J112" i="1"/>
  <c r="J113" i="1"/>
  <c r="J114" i="1"/>
  <c r="J115" i="1"/>
  <c r="J116" i="1"/>
  <c r="J117" i="1"/>
  <c r="J120" i="1"/>
  <c r="J121" i="1"/>
  <c r="J122" i="1"/>
  <c r="J123" i="1"/>
  <c r="J124" i="1"/>
  <c r="J126" i="1"/>
  <c r="J127" i="1"/>
  <c r="K93" i="1"/>
  <c r="K92" i="1"/>
  <c r="K91" i="1"/>
  <c r="K89" i="1"/>
  <c r="K88" i="1"/>
  <c r="K87" i="1"/>
  <c r="K86" i="1"/>
  <c r="K85" i="1"/>
  <c r="K84" i="1"/>
  <c r="N71" i="1"/>
  <c r="N70" i="1"/>
  <c r="N69" i="1"/>
  <c r="N68" i="1"/>
  <c r="N67" i="1"/>
  <c r="N66" i="1"/>
  <c r="N65" i="1"/>
  <c r="N63" i="1"/>
  <c r="N62" i="1"/>
  <c r="N61" i="1"/>
  <c r="N60" i="1"/>
  <c r="N59" i="1"/>
  <c r="N58" i="1"/>
  <c r="N50" i="1"/>
  <c r="N48" i="1"/>
  <c r="N47" i="1"/>
  <c r="N46" i="1"/>
  <c r="N45" i="1"/>
  <c r="N44" i="1"/>
  <c r="N43" i="1"/>
  <c r="N42" i="1"/>
  <c r="N41" i="1"/>
  <c r="N40" i="1"/>
  <c r="N39" i="1"/>
  <c r="N10" i="1"/>
  <c r="M10" i="1"/>
  <c r="M61" i="1"/>
</calcChain>
</file>

<file path=xl/sharedStrings.xml><?xml version="1.0" encoding="utf-8"?>
<sst xmlns="http://schemas.openxmlformats.org/spreadsheetml/2006/main" count="397" uniqueCount="266">
  <si>
    <t>Type of limit: CHK AIRWORTHINESS LIMITATIONS SECTION</t>
  </si>
  <si>
    <t>04-20-00</t>
  </si>
  <si>
    <t>Наработка</t>
  </si>
  <si>
    <t>циклы</t>
  </si>
  <si>
    <t>часы</t>
  </si>
  <si>
    <t>Остаток ресурса</t>
  </si>
  <si>
    <t xml:space="preserve">Наименование </t>
  </si>
  <si>
    <t>агрегата</t>
  </si>
  <si>
    <t>Номенклатурный</t>
  </si>
  <si>
    <t>Заводской</t>
  </si>
  <si>
    <t>Дата установки</t>
  </si>
  <si>
    <t>на ВС</t>
  </si>
  <si>
    <t>Ресурс назначенный/до ремонта</t>
  </si>
  <si>
    <t>месяцы</t>
  </si>
  <si>
    <t>Main rotor blade</t>
  </si>
  <si>
    <t>355A11-0030-04</t>
  </si>
  <si>
    <t>АТА100</t>
  </si>
  <si>
    <t>62 - ROTOR</t>
  </si>
  <si>
    <t>Spherical thrust bearing</t>
  </si>
  <si>
    <t>Lower sleeve flange</t>
  </si>
  <si>
    <t>350A31-1850-02</t>
  </si>
  <si>
    <t>Upper sleeve flange</t>
  </si>
  <si>
    <t>350A31-1850-03</t>
  </si>
  <si>
    <t>63 - ROTOR DRIVE (S)</t>
  </si>
  <si>
    <t>Bevel wheel</t>
  </si>
  <si>
    <t>Назначенный ресурс Service Life Limit (SLL)</t>
  </si>
  <si>
    <t>Ресурс до ремонта Time Between Overhauls (TBO)</t>
  </si>
  <si>
    <t>Bevel reduction gear</t>
  </si>
  <si>
    <t>Epicyclic reduction gear</t>
  </si>
  <si>
    <t>Oil pump</t>
  </si>
  <si>
    <t>350A32-0400-00</t>
  </si>
  <si>
    <t>0.292.90.020.0</t>
  </si>
  <si>
    <t>65 - TAIL ROTOR DRIVE</t>
  </si>
  <si>
    <t>TGB assy</t>
  </si>
  <si>
    <t>67 - ROTORS FLIGHT CONTROL</t>
  </si>
  <si>
    <t>Main servocontrol</t>
  </si>
  <si>
    <t xml:space="preserve">65 - TAIL ROTOR DRIVE </t>
  </si>
  <si>
    <t>Starter generator</t>
  </si>
  <si>
    <t>80 - ENGINE STARTING</t>
  </si>
  <si>
    <t xml:space="preserve"> Дата заполнения</t>
  </si>
  <si>
    <t>Наработка СНЭ час</t>
  </si>
  <si>
    <t>Посадки</t>
  </si>
  <si>
    <t>Вертолёт</t>
  </si>
  <si>
    <t>Заводской номер SN</t>
  </si>
  <si>
    <t>Дата выпуска</t>
  </si>
  <si>
    <t>Циклы NF</t>
  </si>
  <si>
    <t>Межремонтный ресурс</t>
  </si>
  <si>
    <t>номер SN</t>
  </si>
  <si>
    <t>номер PN</t>
  </si>
  <si>
    <t>65- TAIL GEARBOX</t>
  </si>
  <si>
    <t>Free wheel assembly (Агрегат двигателя, межремонтный ресурс двигателя)</t>
  </si>
  <si>
    <t>Ресурс до ремонта</t>
  </si>
  <si>
    <t>Наработка нового или ППР</t>
  </si>
  <si>
    <t>Ресурс Operating Time Limit (OTL)</t>
  </si>
  <si>
    <t>26 - FIRE PROTECTION</t>
  </si>
  <si>
    <t>Cabin fire extinguisher</t>
  </si>
  <si>
    <t>Swashplate - Bearing</t>
  </si>
  <si>
    <t>704A33651158</t>
  </si>
  <si>
    <t>63 - ROTOR DRIVE</t>
  </si>
  <si>
    <t>Hydraulic pump - Poly "V" belt</t>
  </si>
  <si>
    <t>POLY-V 597K4</t>
  </si>
  <si>
    <t>Hydraulic pump drive bearing</t>
  </si>
  <si>
    <t>Ресурс до списания</t>
  </si>
  <si>
    <t>Oil filter MGB</t>
  </si>
  <si>
    <t>Tail rotor drive bearing</t>
  </si>
  <si>
    <t>ATA 100</t>
  </si>
  <si>
    <t>Наименование (Вид) ТО</t>
  </si>
  <si>
    <t>05-21-00</t>
  </si>
  <si>
    <t>150 FH // 12 M</t>
  </si>
  <si>
    <t>05-21-01</t>
  </si>
  <si>
    <t>150 FH</t>
  </si>
  <si>
    <t>Раздел РТО    MSM</t>
  </si>
  <si>
    <t>Дата            выполнения предыдущегоТО</t>
  </si>
  <si>
    <t>Планируемая дата выполнения ТО</t>
  </si>
  <si>
    <t>25 - EQUIPMENTS</t>
  </si>
  <si>
    <t>Наработка ВС на дату выполнения крайнего ТО</t>
  </si>
  <si>
    <t>Наработка при которой нужно выполнять ТО</t>
  </si>
  <si>
    <t>05-21-02</t>
  </si>
  <si>
    <t>12 M</t>
  </si>
  <si>
    <t>05-22-00</t>
  </si>
  <si>
    <t>600 FH // 24 M</t>
  </si>
  <si>
    <t xml:space="preserve">600 FH </t>
  </si>
  <si>
    <t>05-22-01</t>
  </si>
  <si>
    <t>24М</t>
  </si>
  <si>
    <t>05-23-00</t>
  </si>
  <si>
    <t>1200 FH // 48 M</t>
  </si>
  <si>
    <t xml:space="preserve">1200 FH </t>
  </si>
  <si>
    <t>05-23-01</t>
  </si>
  <si>
    <t>05-23-02</t>
  </si>
  <si>
    <t>48 M</t>
  </si>
  <si>
    <t>05-25-00</t>
  </si>
  <si>
    <t>Supplementary inspection</t>
  </si>
  <si>
    <t>Basic inspection</t>
  </si>
  <si>
    <t>Двигатель</t>
  </si>
  <si>
    <t>50 FH Check.
GVI</t>
  </si>
  <si>
    <t>агрегата вертолёта</t>
  </si>
  <si>
    <t>Агрегаты двигателя</t>
  </si>
  <si>
    <t>Pump and  Metering (HMU)</t>
  </si>
  <si>
    <t>25FH</t>
  </si>
  <si>
    <t>05-20-10-201-812</t>
  </si>
  <si>
    <t>ELT BATTERY</t>
  </si>
  <si>
    <t>Aft shaft TR</t>
  </si>
  <si>
    <t>Casing TRG</t>
  </si>
  <si>
    <t>Bevel gear</t>
  </si>
  <si>
    <t>Tail rotor shaft</t>
  </si>
  <si>
    <t>350A33-1092-01</t>
  </si>
  <si>
    <t>350A33-1535-00</t>
  </si>
  <si>
    <t>Control lever</t>
  </si>
  <si>
    <t>Tail servocontrol</t>
  </si>
  <si>
    <t>704A44831142</t>
  </si>
  <si>
    <t>704A44831161</t>
  </si>
  <si>
    <t>350A32-0310-02</t>
  </si>
  <si>
    <t>350A32-0120-01</t>
  </si>
  <si>
    <t>350A33-0210-00</t>
  </si>
  <si>
    <t>704A44831162</t>
  </si>
  <si>
    <t>ARRIEL 2D</t>
  </si>
  <si>
    <t>ENGINE</t>
  </si>
  <si>
    <t>12085-01</t>
  </si>
  <si>
    <t>FA01315A</t>
  </si>
  <si>
    <t>9.560.90.123.0</t>
  </si>
  <si>
    <t xml:space="preserve">Free wheel </t>
  </si>
  <si>
    <t>Free wheel Bearing</t>
  </si>
  <si>
    <t>9.606.65.100.1</t>
  </si>
  <si>
    <t>9.606.49.060.6</t>
  </si>
  <si>
    <t>Tail rotor blade - Laminated pitch half-bearing</t>
  </si>
  <si>
    <t>704A33633303</t>
  </si>
  <si>
    <t>TRH pitch change unit - Greasable bearing</t>
  </si>
  <si>
    <t>300FH</t>
  </si>
  <si>
    <t>800 FH</t>
  </si>
  <si>
    <t>05-20-10-201-835</t>
  </si>
  <si>
    <t>05-20-10-201-855</t>
  </si>
  <si>
    <t>800FH/24М Oil system - Draining.With the use of 5
cSt oil.</t>
  </si>
  <si>
    <t>144 M</t>
  </si>
  <si>
    <t>05-24-02</t>
  </si>
  <si>
    <t>Работы выполняются при эксплуатации в тропическом климате и насыщенной солями атмосфере</t>
  </si>
  <si>
    <t>100 FH</t>
  </si>
  <si>
    <t>Остаток час</t>
  </si>
  <si>
    <t>Остаток мес. лет.</t>
  </si>
  <si>
    <t xml:space="preserve">Двигатель ARRIEL 2D   </t>
  </si>
  <si>
    <t>62. Starflex star                      350A31-1918-00</t>
  </si>
  <si>
    <t>Раздел РТО    ALS</t>
  </si>
  <si>
    <t>64 Tail rotor blade</t>
  </si>
  <si>
    <t>65 Tail rotor drive shaft - Sleeves PN 704A33-698-027</t>
  </si>
  <si>
    <t>100 FH Check.</t>
  </si>
  <si>
    <t>65 Tail rotor drive shaft – Greasable bearing PN 704A33651181</t>
  </si>
  <si>
    <t>150FH</t>
  </si>
  <si>
    <t>600 FH Check and greasing.</t>
  </si>
  <si>
    <t>65-20 TAIL GEARBOX TRH pitch change unit - Bearing PN 704A33651003 PRE MOD 076551</t>
  </si>
  <si>
    <t>50 FH // 6 M</t>
  </si>
  <si>
    <t>65 Pitch rod PN 704A47137036</t>
  </si>
  <si>
    <t>67 MAIN ROTOR CONTROL Collective lever lock and "low pitch" locking tab</t>
  </si>
  <si>
    <t>600 FH // 24 M  GVI</t>
  </si>
  <si>
    <t>67 Tail servocontrol PRE MOD 073139</t>
  </si>
  <si>
    <t>500 FH</t>
  </si>
  <si>
    <t>Perform Once  ( Работы выполняемые один раз после первых часов налёта нового ВС или после ремонта)</t>
  </si>
  <si>
    <t>05-26-00</t>
  </si>
  <si>
    <t>600FH +60 FH Tail boom-to-fuselage junction Each time after the component is installed.Check.TCK</t>
  </si>
  <si>
    <t>600 FH // 24 Мес MGB &amp; TGB  Mineral oil Oil change.
Refer to WC 12-10-00, 3-1 (AMM) for change in oil standard. DRN</t>
  </si>
  <si>
    <t>Директивы летной годности.</t>
  </si>
  <si>
    <t xml:space="preserve">Кем
утверждена
</t>
  </si>
  <si>
    <t>Содержание</t>
  </si>
  <si>
    <t xml:space="preserve">Дата
 вступления
 в силу
</t>
  </si>
  <si>
    <t xml:space="preserve">Дата
 выполнения
</t>
  </si>
  <si>
    <t>Примечание</t>
  </si>
  <si>
    <t>350A34-1012-06</t>
  </si>
  <si>
    <t>350А33-1090-02</t>
  </si>
  <si>
    <t>350А33-1000-21</t>
  </si>
  <si>
    <t>350А33-1001-21</t>
  </si>
  <si>
    <t>Дата замены сентябрь 2026 г.</t>
  </si>
  <si>
    <t>A5015280</t>
  </si>
  <si>
    <t>9.606.68.100.1</t>
  </si>
  <si>
    <t>704A33-65-11-81</t>
  </si>
  <si>
    <t>704A33-65-12-10</t>
  </si>
  <si>
    <t xml:space="preserve">ТЕХНИЧЕСКОЕ ОБСЛУЖИВАНИЕ / SCHEDULED MAINTENANCE AND INSPECTIONS </t>
  </si>
  <si>
    <r>
      <t xml:space="preserve">Наработка СНЭ </t>
    </r>
    <r>
      <rPr>
        <b/>
        <sz val="8"/>
        <rFont val="Arial Cyr"/>
        <charset val="204"/>
      </rPr>
      <t>на дату заполнения</t>
    </r>
  </si>
  <si>
    <t>62 Main rotor blade</t>
  </si>
  <si>
    <t>53.Tail boom-to-fuselage junction</t>
  </si>
  <si>
    <t>150FH Check.</t>
  </si>
  <si>
    <t>300FH Check.</t>
  </si>
  <si>
    <t>450FH Check.</t>
  </si>
  <si>
    <t>65 Tail rotor drive shaft</t>
  </si>
  <si>
    <t>150FH Balance check after each removal/installation the shaft.</t>
  </si>
  <si>
    <t>65 TGB</t>
  </si>
  <si>
    <t>150FH Replacement of the running-in oil by the operating oil.</t>
  </si>
  <si>
    <t>80 Starter generator</t>
  </si>
  <si>
    <t>300 FH Checking generator and brushes.</t>
  </si>
  <si>
    <r>
      <t>50 FH Check elastomeric bearing.</t>
    </r>
    <r>
      <rPr>
        <b/>
        <sz val="10"/>
        <rFont val="Arial Cyr"/>
        <charset val="204"/>
      </rPr>
      <t>В соответствии с EASB 05.00.86 данную проверку нужно выполнять каждые 10 час</t>
    </r>
  </si>
  <si>
    <t>EASA</t>
  </si>
  <si>
    <t>Срок службы мес.</t>
  </si>
  <si>
    <t>мес.</t>
  </si>
  <si>
    <t>AD Number (номер лирективы) № ASB (применимый к директиве)</t>
  </si>
  <si>
    <t>ASB 05.01.01</t>
  </si>
  <si>
    <t>Привязанный бюллетень</t>
  </si>
  <si>
    <t>ASB 05.01.03</t>
  </si>
  <si>
    <t>ASB05.00.63</t>
  </si>
  <si>
    <t>Остаток в часах</t>
  </si>
  <si>
    <t>72 М</t>
  </si>
  <si>
    <t>Разделы АТА</t>
  </si>
  <si>
    <t>Вид ТО</t>
  </si>
  <si>
    <t>Раздел MSM</t>
  </si>
  <si>
    <t>Дата крайнего выполнени</t>
  </si>
  <si>
    <t>Текущая наработка</t>
  </si>
  <si>
    <t>Наработка на дату крайнего выполнения</t>
  </si>
  <si>
    <t>Остаток час.</t>
  </si>
  <si>
    <r>
      <t xml:space="preserve">  Ресурсное состояние вертолёта и двигателя AS350B3 Соответствует ALS Revision </t>
    </r>
    <r>
      <rPr>
        <b/>
        <sz val="14"/>
        <color indexed="10"/>
        <rFont val="Arial Cyr"/>
        <charset val="204"/>
      </rPr>
      <t>013 от 05.04.2021</t>
    </r>
    <r>
      <rPr>
        <b/>
        <sz val="14"/>
        <rFont val="Arial Cyr"/>
        <charset val="204"/>
      </rPr>
      <t xml:space="preserve"> и MSM  Revision </t>
    </r>
    <r>
      <rPr>
        <b/>
        <sz val="14"/>
        <color indexed="10"/>
        <rFont val="Arial Cyr"/>
        <charset val="204"/>
      </rPr>
      <t>022 от 23.05.2022</t>
    </r>
  </si>
  <si>
    <t xml:space="preserve"> Циклы N1</t>
  </si>
  <si>
    <t>704A33633208</t>
  </si>
  <si>
    <t>M50064</t>
  </si>
  <si>
    <t>M50068</t>
  </si>
  <si>
    <t>M50065</t>
  </si>
  <si>
    <t>M50195</t>
  </si>
  <si>
    <t>M50198</t>
  </si>
  <si>
    <t>M50199</t>
  </si>
  <si>
    <t>PPT00603</t>
  </si>
  <si>
    <t>MA115881</t>
  </si>
  <si>
    <t>L15522</t>
  </si>
  <si>
    <t>L13792</t>
  </si>
  <si>
    <t>MA115668</t>
  </si>
  <si>
    <t>MA113190</t>
  </si>
  <si>
    <t>M6269</t>
  </si>
  <si>
    <t>M10149</t>
  </si>
  <si>
    <t>M6536</t>
  </si>
  <si>
    <t>MA118543</t>
  </si>
  <si>
    <t>200SGL130Q-4</t>
  </si>
  <si>
    <t>SO1052</t>
  </si>
  <si>
    <t>ACW03933</t>
  </si>
  <si>
    <t>NR13353</t>
  </si>
  <si>
    <t>1510SN</t>
  </si>
  <si>
    <t>1474SN</t>
  </si>
  <si>
    <t>1636SN</t>
  </si>
  <si>
    <t>NR10818</t>
  </si>
  <si>
    <r>
      <t xml:space="preserve"> Бортовой номер ----------. </t>
    </r>
    <r>
      <rPr>
        <b/>
        <sz val="11"/>
        <color indexed="10"/>
        <rFont val="Arial Cyr"/>
        <charset val="204"/>
      </rPr>
      <t>SN ------</t>
    </r>
    <r>
      <rPr>
        <b/>
        <sz val="11"/>
        <rFont val="Arial Cyr"/>
        <charset val="204"/>
      </rPr>
      <t xml:space="preserve">  Дата выпуска</t>
    </r>
    <r>
      <rPr>
        <b/>
        <sz val="11"/>
        <color indexed="10"/>
        <rFont val="Arial Cyr"/>
        <charset val="204"/>
      </rPr>
      <t xml:space="preserve"> 02.2019г</t>
    </r>
    <r>
      <rPr>
        <b/>
        <sz val="11"/>
        <rFont val="Arial Cyr"/>
        <charset val="204"/>
      </rPr>
      <t xml:space="preserve">. </t>
    </r>
  </si>
  <si>
    <t>31:29</t>
  </si>
  <si>
    <t>20000:00</t>
  </si>
  <si>
    <t>16500:00</t>
  </si>
  <si>
    <t>19968:31</t>
  </si>
  <si>
    <t>16468:31</t>
  </si>
  <si>
    <t>Остаток дней</t>
  </si>
  <si>
    <t>STARFLEX STAR</t>
  </si>
  <si>
    <t>350A31-1918-00</t>
  </si>
  <si>
    <t>M6262</t>
  </si>
  <si>
    <t>2021-0048</t>
  </si>
  <si>
    <t>Pitch Rod Upper Links - Marking Inspection</t>
  </si>
  <si>
    <t>Periodic check of the Tail Rotor Hub (TRH) pitch change rod</t>
  </si>
  <si>
    <t>2017-0020</t>
  </si>
  <si>
    <t>Необходимо выполнить при достижении наработке 150 час.</t>
  </si>
  <si>
    <t>Каждые 10 часов</t>
  </si>
  <si>
    <r>
      <t xml:space="preserve">EASB 05.00.86R3 </t>
    </r>
    <r>
      <rPr>
        <b/>
        <sz val="10"/>
        <rFont val="Calibri"/>
        <family val="2"/>
        <charset val="204"/>
      </rPr>
      <t>§ 3.B.1</t>
    </r>
  </si>
  <si>
    <t>Каждые 660 часов</t>
  </si>
  <si>
    <r>
      <t xml:space="preserve">EASB 05.00.86R3 </t>
    </r>
    <r>
      <rPr>
        <b/>
        <sz val="10"/>
        <rFont val="Calibri"/>
        <family val="2"/>
        <charset val="204"/>
      </rPr>
      <t>§ 3.В</t>
    </r>
  </si>
  <si>
    <t>2015-0195</t>
  </si>
  <si>
    <t>Tail rotor drive shaft bearing check</t>
  </si>
  <si>
    <t>ASB 01.00.70 R1</t>
  </si>
  <si>
    <t>При наработке 165 ч</t>
  </si>
  <si>
    <t>2017-0059</t>
  </si>
  <si>
    <t>Twist grip, check water-tightness</t>
  </si>
  <si>
    <t>2016-0020</t>
  </si>
  <si>
    <t>Limitation and follow-up of casings in TC: MGB main casing + sump replacement</t>
  </si>
  <si>
    <t>При достижении 120000 циклов</t>
  </si>
  <si>
    <t>ASB 05.00.68</t>
  </si>
  <si>
    <t>2007-0236</t>
  </si>
  <si>
    <t>Sliding Door  Roller Shaft &amp; Fitting - Inspection / Repl MOD 073298/073308</t>
  </si>
  <si>
    <t>При наработке 110 часов</t>
  </si>
  <si>
    <t>ASB 05.00.47</t>
  </si>
  <si>
    <t>2021-0282</t>
  </si>
  <si>
    <t>Check for absence of rotation of the bearing spacer of the Tail-Rotor-Head (TRH) pitch-change-unit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</si>
</sst>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54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7.5"/>
      <color indexed="12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color indexed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 Cyr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8"/>
      <color indexed="10"/>
      <name val="Arial Cyr"/>
      <charset val="204"/>
    </font>
    <font>
      <b/>
      <sz val="12"/>
      <name val="Arial Cyr"/>
      <charset val="204"/>
    </font>
    <font>
      <sz val="10"/>
      <name val="ArialMT"/>
    </font>
    <font>
      <sz val="10"/>
      <name val="Arial Cyr"/>
      <charset val="204"/>
    </font>
    <font>
      <sz val="11"/>
      <name val="Calibri"/>
      <family val="2"/>
    </font>
    <font>
      <sz val="10"/>
      <name val="Arial Cyr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color indexed="10"/>
      <name val="Arial Cyr"/>
      <charset val="204"/>
    </font>
    <font>
      <b/>
      <sz val="14"/>
      <color indexed="10"/>
      <name val="Arial Cyr"/>
      <charset val="204"/>
    </font>
    <font>
      <b/>
      <sz val="10"/>
      <name val="Calibri"/>
      <family val="2"/>
      <charset val="204"/>
    </font>
    <font>
      <b/>
      <sz val="10"/>
      <color rgb="FFFF0000"/>
      <name val="Arial Cyr"/>
      <charset val="204"/>
    </font>
    <font>
      <sz val="10"/>
      <color rgb="FF00B050"/>
      <name val="Arial Cyr"/>
      <charset val="204"/>
    </font>
    <font>
      <sz val="8"/>
      <color rgb="FF000000"/>
      <name val="Tahoma"/>
      <family val="2"/>
      <charset val="204"/>
    </font>
    <font>
      <sz val="10"/>
      <color rgb="FFFF0000"/>
      <name val="Arial Cyr"/>
      <charset val="204"/>
    </font>
    <font>
      <sz val="10"/>
      <color theme="1"/>
      <name val="Arial"/>
      <family val="2"/>
      <charset val="162"/>
    </font>
    <font>
      <sz val="10"/>
      <color theme="1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0" borderId="1" applyNumberFormat="0" applyAlignment="0" applyProtection="0"/>
    <xf numFmtId="0" fontId="15" fillId="0" borderId="2" applyNumberFormat="0" applyFill="0" applyAlignment="0" applyProtection="0"/>
    <xf numFmtId="0" fontId="11" fillId="21" borderId="3" applyNumberFormat="0" applyFont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3" fillId="24" borderId="12" xfId="0" applyFont="1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2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4" borderId="12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 applyBorder="1"/>
    <xf numFmtId="0" fontId="10" fillId="0" borderId="0" xfId="0" applyFont="1"/>
    <xf numFmtId="0" fontId="1" fillId="0" borderId="0" xfId="0" applyFont="1"/>
    <xf numFmtId="0" fontId="0" fillId="25" borderId="0" xfId="0" applyFill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5" fillId="25" borderId="0" xfId="0" applyFont="1" applyFill="1" applyAlignment="1">
      <alignment horizontal="left" vertical="distributed" indent="10"/>
    </xf>
    <xf numFmtId="0" fontId="0" fillId="25" borderId="0" xfId="0" applyFill="1" applyAlignment="1">
      <alignment horizontal="left" vertical="distributed" indent="10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0" fillId="0" borderId="0" xfId="0" applyFont="1"/>
    <xf numFmtId="14" fontId="0" fillId="25" borderId="0" xfId="0" applyNumberForma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3" fillId="0" borderId="0" xfId="0" applyFont="1"/>
    <xf numFmtId="14" fontId="33" fillId="0" borderId="0" xfId="0" applyNumberFormat="1" applyFont="1"/>
    <xf numFmtId="0" fontId="0" fillId="0" borderId="0" xfId="0" applyBorder="1" applyAlignment="1">
      <alignment horizontal="right"/>
    </xf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2" fillId="0" borderId="12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17" fontId="33" fillId="0" borderId="0" xfId="0" applyNumberFormat="1" applyFont="1"/>
    <xf numFmtId="14" fontId="3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  <xf numFmtId="17" fontId="3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/>
    <xf numFmtId="0" fontId="34" fillId="0" borderId="0" xfId="0" applyFont="1" applyAlignment="1">
      <alignment wrapText="1"/>
    </xf>
    <xf numFmtId="0" fontId="29" fillId="0" borderId="12" xfId="0" applyFont="1" applyBorder="1"/>
    <xf numFmtId="0" fontId="13" fillId="0" borderId="0" xfId="43" applyFont="1" applyBorder="1" applyAlignment="1">
      <alignment vertical="center"/>
    </xf>
    <xf numFmtId="0" fontId="13" fillId="0" borderId="0" xfId="43" applyFont="1" applyBorder="1" applyAlignment="1">
      <alignment vertical="center" wrapText="1"/>
    </xf>
    <xf numFmtId="0" fontId="9" fillId="0" borderId="0" xfId="0" applyFont="1"/>
    <xf numFmtId="0" fontId="29" fillId="0" borderId="12" xfId="0" applyFont="1" applyBorder="1" applyAlignment="1">
      <alignment horizontal="center" vertical="center"/>
    </xf>
    <xf numFmtId="0" fontId="0" fillId="26" borderId="12" xfId="0" applyFill="1" applyBorder="1" applyAlignment="1">
      <alignment horizontal="center"/>
    </xf>
    <xf numFmtId="0" fontId="0" fillId="26" borderId="12" xfId="0" applyFill="1" applyBorder="1"/>
    <xf numFmtId="0" fontId="8" fillId="26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0" xfId="0" applyFont="1"/>
    <xf numFmtId="0" fontId="2" fillId="0" borderId="12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2" xfId="0" applyBorder="1" applyAlignment="1">
      <alignment horizontal="center" vertical="center"/>
    </xf>
    <xf numFmtId="0" fontId="2" fillId="0" borderId="12" xfId="0" applyFont="1" applyBorder="1"/>
    <xf numFmtId="14" fontId="2" fillId="0" borderId="12" xfId="0" applyNumberFormat="1" applyFont="1" applyBorder="1" applyAlignment="1">
      <alignment horizontal="center" vertical="center"/>
    </xf>
    <xf numFmtId="0" fontId="38" fillId="0" borderId="12" xfId="43" applyFont="1" applyBorder="1" applyAlignment="1">
      <alignment vertical="center"/>
    </xf>
    <xf numFmtId="0" fontId="38" fillId="0" borderId="12" xfId="43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4" fontId="39" fillId="0" borderId="12" xfId="0" applyNumberFormat="1" applyFont="1" applyBorder="1" applyAlignment="1">
      <alignment horizontal="center" vertical="center"/>
    </xf>
    <xf numFmtId="0" fontId="38" fillId="0" borderId="12" xfId="43" applyFont="1" applyBorder="1" applyAlignment="1">
      <alignment vertical="center" wrapText="1"/>
    </xf>
    <xf numFmtId="0" fontId="39" fillId="0" borderId="12" xfId="0" applyFont="1" applyFill="1" applyBorder="1" applyAlignment="1">
      <alignment horizontal="center" vertical="center"/>
    </xf>
    <xf numFmtId="0" fontId="40" fillId="0" borderId="0" xfId="43" applyFont="1" applyBorder="1" applyAlignment="1">
      <alignment horizontal="center" vertical="center"/>
    </xf>
    <xf numFmtId="0" fontId="9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9" fillId="0" borderId="12" xfId="0" applyFont="1" applyBorder="1" applyAlignment="1">
      <alignment horizontal="center" vertical="center"/>
    </xf>
    <xf numFmtId="0" fontId="42" fillId="0" borderId="0" xfId="0" applyFont="1"/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2" fillId="0" borderId="12" xfId="0" applyFont="1" applyBorder="1" applyAlignment="1">
      <alignment vertical="justify" wrapText="1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justify" wrapText="1"/>
    </xf>
    <xf numFmtId="14" fontId="9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justify" wrapText="1"/>
    </xf>
    <xf numFmtId="0" fontId="2" fillId="0" borderId="12" xfId="0" applyFont="1" applyFill="1" applyBorder="1" applyAlignment="1">
      <alignment horizontal="center" vertical="center" wrapText="1"/>
    </xf>
    <xf numFmtId="0" fontId="9" fillId="26" borderId="0" xfId="0" applyFont="1" applyFill="1" applyAlignment="1">
      <alignment horizontal="center" vertical="center"/>
    </xf>
    <xf numFmtId="0" fontId="29" fillId="0" borderId="12" xfId="0" applyFont="1" applyBorder="1" applyAlignment="1">
      <alignment wrapText="1"/>
    </xf>
    <xf numFmtId="14" fontId="3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/>
    <xf numFmtId="0" fontId="32" fillId="0" borderId="13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14" fontId="44" fillId="0" borderId="12" xfId="0" applyNumberFormat="1" applyFont="1" applyBorder="1" applyAlignment="1">
      <alignment horizontal="center" vertical="center"/>
    </xf>
    <xf numFmtId="0" fontId="0" fillId="27" borderId="0" xfId="0" applyFill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0" fillId="0" borderId="12" xfId="0" applyFont="1" applyBorder="1"/>
    <xf numFmtId="0" fontId="36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0" fillId="0" borderId="12" xfId="0" applyFont="1" applyFill="1" applyBorder="1"/>
    <xf numFmtId="0" fontId="37" fillId="0" borderId="12" xfId="0" applyFont="1" applyBorder="1"/>
    <xf numFmtId="0" fontId="37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2" xfId="0" applyFont="1" applyFill="1" applyBorder="1"/>
    <xf numFmtId="0" fontId="2" fillId="0" borderId="12" xfId="0" applyFont="1" applyFill="1" applyBorder="1" applyAlignment="1">
      <alignment horizontal="center" vertical="center" shrinkToFit="1"/>
    </xf>
    <xf numFmtId="0" fontId="2" fillId="0" borderId="12" xfId="0" applyFont="1" applyFill="1" applyBorder="1"/>
    <xf numFmtId="14" fontId="2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14" fontId="9" fillId="0" borderId="12" xfId="0" applyNumberFormat="1" applyFont="1" applyBorder="1" applyAlignment="1"/>
    <xf numFmtId="0" fontId="0" fillId="0" borderId="12" xfId="0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0" xfId="42" applyAlignment="1" applyProtection="1"/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9" fillId="0" borderId="16" xfId="0" applyFont="1" applyFill="1" applyBorder="1" applyAlignment="1">
      <alignment horizontal="center" vertical="center"/>
    </xf>
    <xf numFmtId="14" fontId="29" fillId="0" borderId="16" xfId="0" applyNumberFormat="1" applyFont="1" applyFill="1" applyBorder="1" applyAlignment="1">
      <alignment horizontal="center" vertical="center"/>
    </xf>
    <xf numFmtId="0" fontId="29" fillId="0" borderId="16" xfId="0" applyFont="1" applyFill="1" applyBorder="1"/>
    <xf numFmtId="0" fontId="0" fillId="0" borderId="12" xfId="0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top" wrapText="1"/>
    </xf>
    <xf numFmtId="0" fontId="29" fillId="0" borderId="17" xfId="0" applyFont="1" applyFill="1" applyBorder="1"/>
    <xf numFmtId="0" fontId="29" fillId="0" borderId="17" xfId="0" applyFont="1" applyBorder="1"/>
    <xf numFmtId="0" fontId="0" fillId="0" borderId="12" xfId="0" applyFont="1" applyBorder="1" applyAlignment="1">
      <alignment horizontal="left" wrapText="1"/>
    </xf>
    <xf numFmtId="0" fontId="0" fillId="0" borderId="12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 wrapText="1"/>
    </xf>
    <xf numFmtId="14" fontId="50" fillId="0" borderId="12" xfId="0" applyNumberFormat="1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0" fontId="51" fillId="0" borderId="0" xfId="0" applyFont="1" applyAlignment="1">
      <alignment horizontal="center" vertical="center"/>
    </xf>
    <xf numFmtId="0" fontId="0" fillId="0" borderId="12" xfId="0" applyFont="1" applyBorder="1"/>
    <xf numFmtId="0" fontId="40" fillId="0" borderId="12" xfId="43" applyFont="1" applyBorder="1" applyAlignment="1">
      <alignment vertical="center"/>
    </xf>
    <xf numFmtId="0" fontId="40" fillId="0" borderId="12" xfId="43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52" fillId="28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0" fillId="25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164" fontId="0" fillId="26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24" borderId="12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24" borderId="12" xfId="0" applyNumberFormat="1" applyFill="1" applyBorder="1" applyAlignment="1">
      <alignment horizontal="center" vertical="center"/>
    </xf>
    <xf numFmtId="164" fontId="0" fillId="26" borderId="12" xfId="0" applyNumberForma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24" borderId="12" xfId="0" applyNumberFormat="1" applyFont="1" applyFill="1" applyBorder="1" applyAlignment="1">
      <alignment horizontal="center" vertical="center"/>
    </xf>
    <xf numFmtId="164" fontId="0" fillId="26" borderId="12" xfId="0" applyNumberFormat="1" applyFill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17" fontId="2" fillId="0" borderId="12" xfId="0" applyNumberFormat="1" applyFont="1" applyFill="1" applyBorder="1" applyAlignment="1">
      <alignment horizontal="center"/>
    </xf>
    <xf numFmtId="1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164" fontId="39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53" fillId="0" borderId="12" xfId="0" applyNumberFormat="1" applyFont="1" applyFill="1" applyBorder="1" applyAlignment="1">
      <alignment horizontal="center" vertical="center"/>
    </xf>
    <xf numFmtId="164" fontId="53" fillId="0" borderId="12" xfId="0" applyNumberFormat="1" applyFont="1" applyBorder="1" applyAlignment="1">
      <alignment horizontal="center" vertical="center"/>
    </xf>
    <xf numFmtId="0" fontId="52" fillId="28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64" fontId="32" fillId="0" borderId="12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/>
    <xf numFmtId="0" fontId="35" fillId="0" borderId="0" xfId="0" applyFont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/>
    <xf numFmtId="0" fontId="7" fillId="0" borderId="0" xfId="0" applyFont="1" applyAlignment="1"/>
    <xf numFmtId="0" fontId="0" fillId="26" borderId="18" xfId="0" applyFill="1" applyBorder="1" applyAlignment="1">
      <alignment horizontal="center"/>
    </xf>
    <xf numFmtId="0" fontId="0" fillId="26" borderId="16" xfId="0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5" fillId="0" borderId="0" xfId="0" applyFont="1" applyAlignment="1"/>
    <xf numFmtId="0" fontId="3" fillId="0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1" fillId="0" borderId="10" xfId="43" applyFont="1" applyBorder="1" applyAlignment="1">
      <alignment horizontal="center" vertical="center"/>
    </xf>
    <xf numFmtId="0" fontId="41" fillId="0" borderId="0" xfId="43" applyFont="1" applyBorder="1" applyAlignment="1">
      <alignment horizontal="center" vertical="center"/>
    </xf>
    <xf numFmtId="0" fontId="41" fillId="0" borderId="11" xfId="43" applyFont="1" applyBorder="1" applyAlignment="1">
      <alignment horizontal="center" vertical="center"/>
    </xf>
    <xf numFmtId="0" fontId="41" fillId="0" borderId="21" xfId="43" applyFont="1" applyBorder="1" applyAlignment="1">
      <alignment horizontal="center" vertical="center"/>
    </xf>
    <xf numFmtId="0" fontId="41" fillId="0" borderId="20" xfId="43" applyFont="1" applyBorder="1" applyAlignment="1">
      <alignment horizontal="center" vertical="center"/>
    </xf>
    <xf numFmtId="0" fontId="41" fillId="0" borderId="22" xfId="43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1" fillId="0" borderId="10" xfId="0" applyFont="1" applyBorder="1" applyAlignment="1"/>
    <xf numFmtId="0" fontId="51" fillId="0" borderId="0" xfId="0" applyFont="1" applyAlignment="1"/>
    <xf numFmtId="0" fontId="35" fillId="0" borderId="17" xfId="0" applyFont="1" applyBorder="1" applyAlignment="1">
      <alignment horizontal="center" vertical="center"/>
    </xf>
    <xf numFmtId="0" fontId="28" fillId="25" borderId="0" xfId="0" applyFont="1" applyFill="1" applyAlignment="1">
      <alignment horizontal="left" vertical="distributed" indent="10"/>
    </xf>
    <xf numFmtId="0" fontId="0" fillId="25" borderId="0" xfId="0" applyFill="1" applyAlignment="1">
      <alignment horizontal="left" vertical="distributed" indent="10"/>
    </xf>
    <xf numFmtId="0" fontId="0" fillId="0" borderId="0" xfId="0" applyAlignment="1"/>
    <xf numFmtId="0" fontId="0" fillId="0" borderId="20" xfId="0" applyBorder="1" applyAlignment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0" xfId="0" applyFont="1" applyBorder="1" applyAlignment="1">
      <alignment horizontal="center"/>
    </xf>
    <xf numFmtId="0" fontId="5" fillId="25" borderId="0" xfId="0" applyFont="1" applyFill="1" applyAlignment="1">
      <alignment vertical="distributed"/>
    </xf>
    <xf numFmtId="0" fontId="0" fillId="25" borderId="0" xfId="0" applyFill="1" applyAlignment="1">
      <alignment vertical="distributed"/>
    </xf>
    <xf numFmtId="0" fontId="3" fillId="0" borderId="0" xfId="0" applyFont="1" applyAlignment="1">
      <alignment horizontal="center" vertical="center" wrapText="1"/>
    </xf>
    <xf numFmtId="0" fontId="3" fillId="24" borderId="1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</cellXfs>
  <cellStyles count="44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Entrée" xfId="29"/>
    <cellStyle name="Insatisfaisant" xfId="30"/>
    <cellStyle name="Neutre" xfId="31"/>
    <cellStyle name="Satisfaisant" xfId="32"/>
    <cellStyle name="Sortie" xfId="33"/>
    <cellStyle name="Texte explicatif" xfId="34"/>
    <cellStyle name="Titre" xfId="35"/>
    <cellStyle name="Titre 1" xfId="36"/>
    <cellStyle name="Titre 2" xfId="37"/>
    <cellStyle name="Titre 3" xfId="38"/>
    <cellStyle name="Titre 4" xfId="39"/>
    <cellStyle name="Total" xfId="40"/>
    <cellStyle name="Vérification" xfId="41"/>
    <cellStyle name="Гиперссылка" xfId="42" builtinId="8"/>
    <cellStyle name="Обычный" xfId="0" builtinId="0"/>
    <cellStyle name="Обычный_Лист1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d.easa.europa.eu/ad/2011-0072-CN" TargetMode="External"/><Relationship Id="rId2" Type="http://schemas.openxmlformats.org/officeDocument/2006/relationships/hyperlink" Target="https://ad.easa.europa.eu/ad/2021-05R1" TargetMode="External"/><Relationship Id="rId1" Type="http://schemas.openxmlformats.org/officeDocument/2006/relationships/hyperlink" Target="https://ad.easa.europa.eu/ad/2022-012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33"/>
  <sheetViews>
    <sheetView tabSelected="1" topLeftCell="A4" zoomScale="70" zoomScaleNormal="70" workbookViewId="0">
      <selection activeCell="N16" sqref="N16"/>
    </sheetView>
  </sheetViews>
  <sheetFormatPr defaultRowHeight="12.5"/>
  <cols>
    <col min="1" max="1" width="5.7265625" customWidth="1"/>
    <col min="2" max="2" width="27.453125" customWidth="1"/>
    <col min="3" max="3" width="25" customWidth="1"/>
    <col min="4" max="4" width="17.1796875" customWidth="1"/>
    <col min="5" max="5" width="14.1796875" customWidth="1"/>
    <col min="6" max="6" width="17.54296875" customWidth="1"/>
    <col min="7" max="7" width="12.81640625" customWidth="1"/>
    <col min="8" max="8" width="12.7265625" customWidth="1"/>
    <col min="9" max="9" width="13.81640625" customWidth="1"/>
    <col min="10" max="10" width="10.26953125" customWidth="1"/>
    <col min="11" max="11" width="10.54296875" customWidth="1"/>
    <col min="12" max="12" width="10.7265625" customWidth="1"/>
    <col min="13" max="13" width="13.453125" customWidth="1"/>
    <col min="14" max="14" width="11.453125" customWidth="1"/>
    <col min="15" max="15" width="11.26953125" customWidth="1"/>
    <col min="18" max="18" width="9.1796875" bestFit="1" customWidth="1"/>
  </cols>
  <sheetData>
    <row r="3" spans="1:15" s="273" customFormat="1" ht="25.5" customHeight="1">
      <c r="A3" s="272" t="s">
        <v>204</v>
      </c>
    </row>
    <row r="4" spans="1:15" s="35" customFormat="1" ht="25.5" customHeight="1">
      <c r="A4" s="34"/>
      <c r="B4" s="265" t="s">
        <v>231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5" s="14" customFormat="1" ht="26">
      <c r="B5" s="12" t="s">
        <v>42</v>
      </c>
      <c r="C5" s="12" t="s">
        <v>39</v>
      </c>
      <c r="D5" s="13" t="s">
        <v>40</v>
      </c>
      <c r="E5" s="12"/>
      <c r="F5" s="12" t="s">
        <v>41</v>
      </c>
    </row>
    <row r="6" spans="1:15" s="14" customFormat="1">
      <c r="C6" s="39">
        <v>44943</v>
      </c>
      <c r="D6" s="185" t="s">
        <v>232</v>
      </c>
      <c r="F6" s="32"/>
    </row>
    <row r="8" spans="1:15" ht="26" customHeight="1">
      <c r="A8" s="12"/>
      <c r="B8" s="12" t="s">
        <v>138</v>
      </c>
      <c r="C8" s="12" t="s">
        <v>43</v>
      </c>
      <c r="D8" s="12" t="s">
        <v>44</v>
      </c>
      <c r="E8" s="13" t="s">
        <v>40</v>
      </c>
      <c r="F8" s="12" t="s">
        <v>205</v>
      </c>
      <c r="G8" s="12" t="s">
        <v>45</v>
      </c>
      <c r="J8" s="274" t="s">
        <v>46</v>
      </c>
      <c r="K8" s="274"/>
      <c r="L8" s="69"/>
      <c r="M8" s="276" t="s">
        <v>5</v>
      </c>
      <c r="N8" s="276"/>
      <c r="O8" s="276"/>
    </row>
    <row r="9" spans="1:15" s="14" customFormat="1" ht="13">
      <c r="A9" s="14">
        <v>97</v>
      </c>
      <c r="B9" s="12"/>
      <c r="C9" s="177">
        <v>53375</v>
      </c>
      <c r="D9" s="15">
        <v>43504</v>
      </c>
      <c r="E9" s="185" t="str">
        <f>D6</f>
        <v>31:29</v>
      </c>
      <c r="F9" s="32">
        <v>36</v>
      </c>
      <c r="G9" s="32"/>
      <c r="J9" s="12" t="s">
        <v>4</v>
      </c>
      <c r="K9" s="12" t="s">
        <v>189</v>
      </c>
      <c r="L9" s="25"/>
      <c r="M9" s="25" t="s">
        <v>13</v>
      </c>
      <c r="N9" s="25" t="s">
        <v>4</v>
      </c>
      <c r="O9" s="25" t="s">
        <v>3</v>
      </c>
    </row>
    <row r="10" spans="1:15" ht="26">
      <c r="E10" s="13" t="s">
        <v>188</v>
      </c>
      <c r="F10" s="169"/>
      <c r="G10" s="169"/>
      <c r="J10" s="184">
        <v>208.33333333333334</v>
      </c>
      <c r="K10" s="25">
        <v>180</v>
      </c>
      <c r="L10" s="69"/>
      <c r="M10" s="109">
        <f>K10-E11</f>
        <v>133</v>
      </c>
      <c r="N10" s="183">
        <f>J10-D6</f>
        <v>207.02152777777778</v>
      </c>
      <c r="O10" s="109"/>
    </row>
    <row r="11" spans="1:15">
      <c r="E11" s="117">
        <v>47</v>
      </c>
      <c r="K11" s="14"/>
    </row>
    <row r="12" spans="1:15" ht="18">
      <c r="E12" s="7" t="s">
        <v>25</v>
      </c>
      <c r="F12" s="6"/>
    </row>
    <row r="14" spans="1:15" ht="13">
      <c r="A14" s="11"/>
      <c r="B14" s="11" t="s">
        <v>16</v>
      </c>
      <c r="C14" s="11" t="s">
        <v>6</v>
      </c>
      <c r="D14" s="11" t="s">
        <v>8</v>
      </c>
      <c r="E14" s="11" t="s">
        <v>9</v>
      </c>
      <c r="F14" s="11" t="s">
        <v>10</v>
      </c>
      <c r="G14" s="271" t="s">
        <v>2</v>
      </c>
      <c r="H14" s="271"/>
      <c r="I14" s="271"/>
      <c r="J14" s="271" t="s">
        <v>12</v>
      </c>
      <c r="K14" s="271"/>
      <c r="L14" s="271"/>
      <c r="M14" s="275" t="s">
        <v>5</v>
      </c>
      <c r="N14" s="275"/>
      <c r="O14" s="275"/>
    </row>
    <row r="15" spans="1:15" ht="13">
      <c r="A15" s="3"/>
      <c r="B15" s="5"/>
      <c r="C15" s="11" t="s">
        <v>7</v>
      </c>
      <c r="D15" s="11" t="s">
        <v>48</v>
      </c>
      <c r="E15" s="11" t="s">
        <v>47</v>
      </c>
      <c r="F15" s="11" t="s">
        <v>11</v>
      </c>
      <c r="G15" s="11" t="s">
        <v>13</v>
      </c>
      <c r="H15" s="11" t="s">
        <v>4</v>
      </c>
      <c r="I15" s="11" t="s">
        <v>3</v>
      </c>
      <c r="J15" s="11" t="s">
        <v>13</v>
      </c>
      <c r="K15" s="11" t="s">
        <v>4</v>
      </c>
      <c r="L15" s="11" t="s">
        <v>3</v>
      </c>
      <c r="M15" s="20" t="s">
        <v>13</v>
      </c>
      <c r="N15" s="20" t="s">
        <v>4</v>
      </c>
      <c r="O15" s="20" t="s">
        <v>3</v>
      </c>
    </row>
    <row r="16" spans="1:15" ht="13">
      <c r="A16" s="2"/>
      <c r="B16" s="28" t="s">
        <v>17</v>
      </c>
      <c r="C16" s="2" t="s">
        <v>14</v>
      </c>
      <c r="D16" s="45" t="s">
        <v>15</v>
      </c>
      <c r="E16" s="174">
        <v>48012</v>
      </c>
      <c r="F16" s="44"/>
      <c r="G16" s="2"/>
      <c r="H16" s="185" t="str">
        <f>D6</f>
        <v>31:29</v>
      </c>
      <c r="I16" s="2"/>
      <c r="J16" s="2"/>
      <c r="K16" s="277" t="s">
        <v>233</v>
      </c>
      <c r="L16" s="2"/>
      <c r="M16" s="21"/>
      <c r="N16" s="186" t="s">
        <v>235</v>
      </c>
      <c r="O16" s="21"/>
    </row>
    <row r="17" spans="1:15" ht="13">
      <c r="A17" s="2"/>
      <c r="B17" s="29"/>
      <c r="C17" s="2" t="s">
        <v>14</v>
      </c>
      <c r="D17" s="45" t="s">
        <v>15</v>
      </c>
      <c r="E17" s="174">
        <v>48017</v>
      </c>
      <c r="F17" s="44"/>
      <c r="G17" s="2"/>
      <c r="H17" s="185" t="str">
        <f>D6</f>
        <v>31:29</v>
      </c>
      <c r="I17" s="2"/>
      <c r="J17" s="2"/>
      <c r="K17" s="187" t="s">
        <v>233</v>
      </c>
      <c r="L17" s="2"/>
      <c r="M17" s="21"/>
      <c r="N17" s="186" t="s">
        <v>235</v>
      </c>
      <c r="O17" s="21"/>
    </row>
    <row r="18" spans="1:15" ht="13">
      <c r="A18" s="2"/>
      <c r="B18" s="29"/>
      <c r="C18" s="2" t="s">
        <v>14</v>
      </c>
      <c r="D18" s="45" t="s">
        <v>15</v>
      </c>
      <c r="E18" s="174">
        <v>48045</v>
      </c>
      <c r="F18" s="44"/>
      <c r="G18" s="2"/>
      <c r="H18" s="185" t="str">
        <f>D6</f>
        <v>31:29</v>
      </c>
      <c r="I18" s="2"/>
      <c r="J18" s="2"/>
      <c r="K18" s="187" t="s">
        <v>233</v>
      </c>
      <c r="L18" s="2"/>
      <c r="M18" s="21"/>
      <c r="N18" s="186" t="s">
        <v>235</v>
      </c>
      <c r="O18" s="21"/>
    </row>
    <row r="19" spans="1:15" ht="13">
      <c r="A19" s="2"/>
      <c r="B19" s="29"/>
      <c r="C19" s="217" t="s">
        <v>238</v>
      </c>
      <c r="D19" s="45" t="s">
        <v>239</v>
      </c>
      <c r="E19" s="216" t="s">
        <v>240</v>
      </c>
      <c r="F19" s="44"/>
      <c r="G19" s="2"/>
      <c r="H19" s="185" t="str">
        <f>D6</f>
        <v>31:29</v>
      </c>
      <c r="I19" s="2"/>
      <c r="J19" s="2"/>
      <c r="K19" s="187">
        <v>125</v>
      </c>
      <c r="L19" s="2"/>
      <c r="M19" s="21"/>
      <c r="N19" s="186">
        <f t="shared" ref="N19:N31" si="0">K19-H19</f>
        <v>123.68819444444445</v>
      </c>
      <c r="O19" s="21"/>
    </row>
    <row r="20" spans="1:15" ht="13">
      <c r="A20" s="2"/>
      <c r="B20" s="30"/>
      <c r="C20" s="2" t="s">
        <v>18</v>
      </c>
      <c r="D20" s="45" t="s">
        <v>206</v>
      </c>
      <c r="E20" s="175">
        <v>26828</v>
      </c>
      <c r="F20" s="44"/>
      <c r="G20" s="2"/>
      <c r="H20" s="185" t="str">
        <f>D6</f>
        <v>31:29</v>
      </c>
      <c r="I20" s="2"/>
      <c r="J20" s="2"/>
      <c r="K20" s="187">
        <v>266.66666666666669</v>
      </c>
      <c r="L20" s="2"/>
      <c r="M20" s="21"/>
      <c r="N20" s="186">
        <f t="shared" si="0"/>
        <v>265.35486111111112</v>
      </c>
      <c r="O20" s="21"/>
    </row>
    <row r="21" spans="1:15" ht="13">
      <c r="A21" s="2"/>
      <c r="B21" s="29"/>
      <c r="C21" s="2" t="s">
        <v>18</v>
      </c>
      <c r="D21" s="45" t="s">
        <v>206</v>
      </c>
      <c r="E21" s="175">
        <v>26849</v>
      </c>
      <c r="F21" s="44"/>
      <c r="G21" s="2"/>
      <c r="H21" s="185" t="str">
        <f>D6</f>
        <v>31:29</v>
      </c>
      <c r="I21" s="2"/>
      <c r="J21" s="2"/>
      <c r="K21" s="187">
        <v>266.66666666666669</v>
      </c>
      <c r="L21" s="2"/>
      <c r="M21" s="21"/>
      <c r="N21" s="186">
        <f t="shared" si="0"/>
        <v>265.35486111111112</v>
      </c>
      <c r="O21" s="21"/>
    </row>
    <row r="22" spans="1:15" ht="13">
      <c r="A22" s="2"/>
      <c r="B22" s="29"/>
      <c r="C22" s="2" t="s">
        <v>18</v>
      </c>
      <c r="D22" s="45" t="s">
        <v>206</v>
      </c>
      <c r="E22" s="175">
        <v>26836</v>
      </c>
      <c r="F22" s="44"/>
      <c r="G22" s="2"/>
      <c r="H22" s="185" t="str">
        <f>D6</f>
        <v>31:29</v>
      </c>
      <c r="I22" s="2"/>
      <c r="J22" s="2"/>
      <c r="K22" s="187">
        <v>266.66666666666669</v>
      </c>
      <c r="L22" s="2"/>
      <c r="M22" s="21"/>
      <c r="N22" s="186">
        <f t="shared" si="0"/>
        <v>265.35486111111112</v>
      </c>
      <c r="O22" s="21"/>
    </row>
    <row r="23" spans="1:15" ht="13">
      <c r="A23" s="2"/>
      <c r="B23" s="29"/>
      <c r="C23" s="2" t="s">
        <v>19</v>
      </c>
      <c r="D23" s="45" t="s">
        <v>20</v>
      </c>
      <c r="E23" s="175" t="s">
        <v>207</v>
      </c>
      <c r="F23" s="44"/>
      <c r="G23" s="2"/>
      <c r="H23" s="185" t="str">
        <f>D6</f>
        <v>31:29</v>
      </c>
      <c r="I23" s="2"/>
      <c r="J23" s="2"/>
      <c r="K23" s="187">
        <v>275</v>
      </c>
      <c r="L23" s="2"/>
      <c r="M23" s="21"/>
      <c r="N23" s="186">
        <f t="shared" si="0"/>
        <v>273.68819444444443</v>
      </c>
      <c r="O23" s="21"/>
    </row>
    <row r="24" spans="1:15" ht="13">
      <c r="A24" s="2"/>
      <c r="B24" s="29"/>
      <c r="C24" s="2" t="s">
        <v>19</v>
      </c>
      <c r="D24" s="45" t="s">
        <v>20</v>
      </c>
      <c r="E24" s="175" t="s">
        <v>208</v>
      </c>
      <c r="F24" s="44"/>
      <c r="G24" s="2"/>
      <c r="H24" s="185" t="str">
        <f>D6</f>
        <v>31:29</v>
      </c>
      <c r="I24" s="2"/>
      <c r="J24" s="2"/>
      <c r="K24" s="187">
        <v>275</v>
      </c>
      <c r="L24" s="2"/>
      <c r="M24" s="21"/>
      <c r="N24" s="186">
        <f t="shared" si="0"/>
        <v>273.68819444444443</v>
      </c>
      <c r="O24" s="21"/>
    </row>
    <row r="25" spans="1:15" ht="13">
      <c r="A25" s="2"/>
      <c r="B25" s="29"/>
      <c r="C25" s="2" t="s">
        <v>19</v>
      </c>
      <c r="D25" s="45" t="s">
        <v>20</v>
      </c>
      <c r="E25" s="175" t="s">
        <v>209</v>
      </c>
      <c r="F25" s="44"/>
      <c r="G25" s="2"/>
      <c r="H25" s="185" t="str">
        <f>D6</f>
        <v>31:29</v>
      </c>
      <c r="I25" s="2"/>
      <c r="J25" s="2"/>
      <c r="K25" s="187">
        <v>275</v>
      </c>
      <c r="L25" s="2"/>
      <c r="M25" s="21"/>
      <c r="N25" s="186">
        <f t="shared" si="0"/>
        <v>273.68819444444443</v>
      </c>
      <c r="O25" s="21"/>
    </row>
    <row r="26" spans="1:15" ht="13">
      <c r="A26" s="2"/>
      <c r="B26" s="29"/>
      <c r="C26" s="2" t="s">
        <v>21</v>
      </c>
      <c r="D26" s="45" t="s">
        <v>22</v>
      </c>
      <c r="E26" s="175" t="s">
        <v>210</v>
      </c>
      <c r="F26" s="44"/>
      <c r="G26" s="2"/>
      <c r="H26" s="185" t="str">
        <f>D6</f>
        <v>31:29</v>
      </c>
      <c r="I26" s="2"/>
      <c r="J26" s="2"/>
      <c r="K26" s="187">
        <v>275</v>
      </c>
      <c r="L26" s="2"/>
      <c r="M26" s="21"/>
      <c r="N26" s="186">
        <f t="shared" si="0"/>
        <v>273.68819444444443</v>
      </c>
      <c r="O26" s="21"/>
    </row>
    <row r="27" spans="1:15" ht="13">
      <c r="A27" s="2"/>
      <c r="B27" s="29"/>
      <c r="C27" s="2" t="s">
        <v>21</v>
      </c>
      <c r="D27" s="45" t="s">
        <v>22</v>
      </c>
      <c r="E27" s="175" t="s">
        <v>211</v>
      </c>
      <c r="F27" s="44"/>
      <c r="G27" s="2"/>
      <c r="H27" s="185" t="str">
        <f>D6</f>
        <v>31:29</v>
      </c>
      <c r="I27" s="2"/>
      <c r="J27" s="2"/>
      <c r="K27" s="187">
        <v>275</v>
      </c>
      <c r="L27" s="2"/>
      <c r="M27" s="21"/>
      <c r="N27" s="186">
        <f t="shared" si="0"/>
        <v>273.68819444444443</v>
      </c>
      <c r="O27" s="21"/>
    </row>
    <row r="28" spans="1:15" ht="13">
      <c r="A28" s="2"/>
      <c r="B28" s="29"/>
      <c r="C28" s="2" t="s">
        <v>21</v>
      </c>
      <c r="D28" s="45" t="s">
        <v>22</v>
      </c>
      <c r="E28" s="175" t="s">
        <v>212</v>
      </c>
      <c r="F28" s="44"/>
      <c r="G28" s="2"/>
      <c r="H28" s="185" t="str">
        <f>D6</f>
        <v>31:29</v>
      </c>
      <c r="I28" s="2"/>
      <c r="J28" s="2"/>
      <c r="K28" s="187">
        <v>275</v>
      </c>
      <c r="L28" s="2"/>
      <c r="M28" s="21"/>
      <c r="N28" s="186">
        <f t="shared" si="0"/>
        <v>273.68819444444443</v>
      </c>
      <c r="O28" s="21"/>
    </row>
    <row r="29" spans="1:15" ht="13">
      <c r="B29" s="8" t="s">
        <v>36</v>
      </c>
      <c r="C29" t="s">
        <v>101</v>
      </c>
      <c r="D29" s="46" t="s">
        <v>164</v>
      </c>
      <c r="E29" s="175" t="s">
        <v>213</v>
      </c>
      <c r="F29" s="44"/>
      <c r="H29" s="185" t="str">
        <f>D6</f>
        <v>31:29</v>
      </c>
      <c r="K29" s="189">
        <v>375</v>
      </c>
      <c r="M29" s="21"/>
      <c r="N29" s="186">
        <f t="shared" si="0"/>
        <v>373.68819444444443</v>
      </c>
      <c r="O29" s="21"/>
    </row>
    <row r="30" spans="1:15" ht="13">
      <c r="B30" s="8"/>
      <c r="C30" s="10" t="s">
        <v>102</v>
      </c>
      <c r="D30" s="46" t="s">
        <v>165</v>
      </c>
      <c r="E30" s="175" t="s">
        <v>214</v>
      </c>
      <c r="F30" s="53"/>
      <c r="H30" s="185" t="str">
        <f>D6</f>
        <v>31:29</v>
      </c>
      <c r="K30" s="189" t="s">
        <v>233</v>
      </c>
      <c r="M30" s="21"/>
      <c r="N30" s="186" t="s">
        <v>235</v>
      </c>
      <c r="O30" s="21"/>
    </row>
    <row r="31" spans="1:15" ht="13">
      <c r="B31" s="8" t="s">
        <v>49</v>
      </c>
      <c r="C31" t="s">
        <v>103</v>
      </c>
      <c r="D31" s="46" t="s">
        <v>166</v>
      </c>
      <c r="E31" s="175" t="s">
        <v>215</v>
      </c>
      <c r="F31" s="53"/>
      <c r="H31" s="185" t="str">
        <f>D6</f>
        <v>31:29</v>
      </c>
      <c r="K31" s="189">
        <v>229.16666666666666</v>
      </c>
      <c r="M31" s="21"/>
      <c r="N31" s="186">
        <f t="shared" si="0"/>
        <v>227.85486111111109</v>
      </c>
      <c r="O31" s="21"/>
    </row>
    <row r="32" spans="1:15" ht="13">
      <c r="B32" s="31"/>
      <c r="C32" t="s">
        <v>24</v>
      </c>
      <c r="D32" s="46" t="s">
        <v>167</v>
      </c>
      <c r="E32" s="175" t="s">
        <v>216</v>
      </c>
      <c r="F32" s="53"/>
      <c r="H32" s="185" t="str">
        <f>D6</f>
        <v>31:29</v>
      </c>
      <c r="K32" s="189" t="s">
        <v>234</v>
      </c>
      <c r="M32" s="21"/>
      <c r="N32" s="186" t="s">
        <v>236</v>
      </c>
      <c r="O32" s="21"/>
    </row>
    <row r="33" spans="2:15" ht="13">
      <c r="B33" s="31"/>
      <c r="C33" t="s">
        <v>104</v>
      </c>
      <c r="D33" s="47" t="s">
        <v>105</v>
      </c>
      <c r="E33" s="175" t="s">
        <v>218</v>
      </c>
      <c r="F33" s="53"/>
      <c r="H33" s="185" t="str">
        <f>D6</f>
        <v>31:29</v>
      </c>
      <c r="K33" s="189" t="s">
        <v>233</v>
      </c>
      <c r="M33" s="21"/>
      <c r="N33" s="186" t="s">
        <v>235</v>
      </c>
      <c r="O33" s="21"/>
    </row>
    <row r="34" spans="2:15" ht="13">
      <c r="B34" s="31"/>
      <c r="C34" t="s">
        <v>107</v>
      </c>
      <c r="D34" s="47" t="s">
        <v>106</v>
      </c>
      <c r="E34" s="175" t="s">
        <v>217</v>
      </c>
      <c r="F34" s="53"/>
      <c r="H34" s="185" t="str">
        <f>D6</f>
        <v>31:29</v>
      </c>
      <c r="K34" s="189" t="s">
        <v>233</v>
      </c>
      <c r="M34" s="21"/>
      <c r="N34" s="186" t="s">
        <v>235</v>
      </c>
      <c r="O34" s="21"/>
    </row>
    <row r="35" spans="2:15">
      <c r="B35" s="31"/>
      <c r="H35" s="179"/>
      <c r="M35" s="18"/>
      <c r="N35" s="226"/>
      <c r="O35" s="19"/>
    </row>
    <row r="36" spans="2:15" ht="18">
      <c r="B36" s="31"/>
      <c r="E36" s="248" t="s">
        <v>26</v>
      </c>
      <c r="F36" s="248"/>
      <c r="G36" s="248"/>
      <c r="H36" s="248"/>
      <c r="I36" s="248"/>
      <c r="M36" s="18"/>
      <c r="N36" s="2"/>
      <c r="O36" s="19"/>
    </row>
    <row r="37" spans="2:15" ht="13">
      <c r="B37" s="31"/>
      <c r="C37" s="11" t="s">
        <v>6</v>
      </c>
      <c r="D37" s="11" t="s">
        <v>8</v>
      </c>
      <c r="E37" s="11" t="s">
        <v>9</v>
      </c>
      <c r="F37" s="11" t="s">
        <v>10</v>
      </c>
      <c r="G37" s="271" t="s">
        <v>52</v>
      </c>
      <c r="H37" s="271"/>
      <c r="I37" s="271"/>
      <c r="J37" s="271" t="s">
        <v>51</v>
      </c>
      <c r="K37" s="271"/>
      <c r="L37" s="271"/>
      <c r="M37" s="275" t="s">
        <v>5</v>
      </c>
      <c r="N37" s="275"/>
      <c r="O37" s="275"/>
    </row>
    <row r="38" spans="2:15" ht="13">
      <c r="B38" s="31"/>
      <c r="C38" s="11" t="s">
        <v>95</v>
      </c>
      <c r="D38" s="11" t="s">
        <v>48</v>
      </c>
      <c r="E38" s="11" t="s">
        <v>47</v>
      </c>
      <c r="F38" s="11" t="s">
        <v>11</v>
      </c>
      <c r="G38" s="11" t="s">
        <v>13</v>
      </c>
      <c r="H38" s="11" t="s">
        <v>4</v>
      </c>
      <c r="I38" s="11" t="s">
        <v>3</v>
      </c>
      <c r="J38" s="11" t="s">
        <v>13</v>
      </c>
      <c r="K38" s="11" t="s">
        <v>4</v>
      </c>
      <c r="L38" s="11" t="s">
        <v>3</v>
      </c>
      <c r="M38" s="20" t="s">
        <v>13</v>
      </c>
      <c r="N38" s="20" t="s">
        <v>4</v>
      </c>
      <c r="O38" s="20" t="s">
        <v>3</v>
      </c>
    </row>
    <row r="39" spans="2:15" ht="13">
      <c r="B39" s="8" t="s">
        <v>23</v>
      </c>
      <c r="C39" t="s">
        <v>27</v>
      </c>
      <c r="D39" s="47" t="s">
        <v>111</v>
      </c>
      <c r="E39" s="175" t="s">
        <v>219</v>
      </c>
      <c r="F39" s="44"/>
      <c r="G39" s="36"/>
      <c r="H39" s="178"/>
      <c r="I39" s="1"/>
      <c r="J39" s="1">
        <v>288</v>
      </c>
      <c r="K39" s="189">
        <v>125</v>
      </c>
      <c r="L39" s="1"/>
      <c r="M39" s="21">
        <f>J39-E11</f>
        <v>241</v>
      </c>
      <c r="N39" s="186">
        <f>K39-D6</f>
        <v>123.68819444444445</v>
      </c>
      <c r="O39" s="21"/>
    </row>
    <row r="40" spans="2:15" ht="13">
      <c r="B40" s="31"/>
      <c r="C40" t="s">
        <v>28</v>
      </c>
      <c r="D40" s="47" t="s">
        <v>112</v>
      </c>
      <c r="E40" s="175" t="s">
        <v>220</v>
      </c>
      <c r="F40" s="44"/>
      <c r="G40" s="36"/>
      <c r="H40" s="178"/>
      <c r="I40" s="1"/>
      <c r="J40" s="1">
        <v>288</v>
      </c>
      <c r="K40" s="189">
        <v>125</v>
      </c>
      <c r="L40" s="1"/>
      <c r="M40" s="21">
        <f>J40-E11</f>
        <v>241</v>
      </c>
      <c r="N40" s="186">
        <f>K40-D6</f>
        <v>123.68819444444445</v>
      </c>
      <c r="O40" s="21"/>
    </row>
    <row r="41" spans="2:15" ht="13">
      <c r="B41" s="31"/>
      <c r="C41" t="s">
        <v>29</v>
      </c>
      <c r="D41" s="47" t="s">
        <v>30</v>
      </c>
      <c r="E41" s="175" t="s">
        <v>221</v>
      </c>
      <c r="F41" s="44"/>
      <c r="G41" s="36"/>
      <c r="H41" s="178"/>
      <c r="I41" s="1"/>
      <c r="J41" s="1">
        <v>288</v>
      </c>
      <c r="K41" s="189">
        <v>145.83333333333334</v>
      </c>
      <c r="L41" s="1"/>
      <c r="M41" s="21">
        <f>J41-E11</f>
        <v>241</v>
      </c>
      <c r="N41" s="186">
        <f>K41-D6</f>
        <v>144.52152777777778</v>
      </c>
      <c r="O41" s="21"/>
    </row>
    <row r="42" spans="2:15" ht="50">
      <c r="B42" s="31"/>
      <c r="C42" s="16" t="s">
        <v>50</v>
      </c>
      <c r="D42" s="41" t="s">
        <v>31</v>
      </c>
      <c r="E42" s="176">
        <v>8408</v>
      </c>
      <c r="F42" s="54"/>
      <c r="G42" s="36"/>
      <c r="H42" s="178"/>
      <c r="I42" s="14"/>
      <c r="J42" s="14"/>
      <c r="K42" s="190">
        <v>208.33333333333334</v>
      </c>
      <c r="L42" s="14"/>
      <c r="M42" s="22"/>
      <c r="N42" s="192">
        <f>K42-D6</f>
        <v>207.02152777777778</v>
      </c>
      <c r="O42" s="22"/>
    </row>
    <row r="43" spans="2:15" ht="13">
      <c r="B43" s="8" t="s">
        <v>32</v>
      </c>
      <c r="C43" t="s">
        <v>33</v>
      </c>
      <c r="D43" s="47" t="s">
        <v>113</v>
      </c>
      <c r="E43" s="175" t="s">
        <v>222</v>
      </c>
      <c r="F43" s="44"/>
      <c r="G43" s="36"/>
      <c r="H43" s="178"/>
      <c r="I43" s="1"/>
      <c r="J43" s="1">
        <v>288</v>
      </c>
      <c r="K43" s="189">
        <v>125</v>
      </c>
      <c r="L43" s="1"/>
      <c r="M43" s="21">
        <f>J43-E11</f>
        <v>241</v>
      </c>
      <c r="N43" s="186">
        <f>K43-D6</f>
        <v>123.68819444444445</v>
      </c>
      <c r="O43" s="21"/>
    </row>
    <row r="44" spans="2:15" ht="13">
      <c r="B44" s="8" t="s">
        <v>34</v>
      </c>
      <c r="C44" t="s">
        <v>35</v>
      </c>
      <c r="D44" s="47" t="s">
        <v>110</v>
      </c>
      <c r="E44" s="175">
        <v>6724</v>
      </c>
      <c r="F44" s="44"/>
      <c r="G44" s="36"/>
      <c r="H44" s="178"/>
      <c r="I44" s="1"/>
      <c r="J44" s="1">
        <v>240</v>
      </c>
      <c r="K44" s="189">
        <v>125</v>
      </c>
      <c r="L44" s="1"/>
      <c r="M44" s="21">
        <f>J44-E11</f>
        <v>193</v>
      </c>
      <c r="N44" s="186">
        <f>K44-D6</f>
        <v>123.68819444444445</v>
      </c>
      <c r="O44" s="21"/>
    </row>
    <row r="45" spans="2:15" ht="13">
      <c r="B45" s="8"/>
      <c r="C45" t="s">
        <v>35</v>
      </c>
      <c r="D45" s="47" t="s">
        <v>110</v>
      </c>
      <c r="E45" s="175">
        <v>6746</v>
      </c>
      <c r="F45" s="44"/>
      <c r="G45" s="36"/>
      <c r="H45" s="178"/>
      <c r="I45" s="1"/>
      <c r="J45" s="1">
        <v>240</v>
      </c>
      <c r="K45" s="189">
        <v>125</v>
      </c>
      <c r="L45" s="1"/>
      <c r="M45" s="21">
        <f>J45-E11</f>
        <v>193</v>
      </c>
      <c r="N45" s="186">
        <f>K45-D6</f>
        <v>123.68819444444445</v>
      </c>
      <c r="O45" s="21"/>
    </row>
    <row r="46" spans="2:15" ht="13">
      <c r="B46" s="31"/>
      <c r="C46" t="s">
        <v>35</v>
      </c>
      <c r="D46" s="47" t="s">
        <v>114</v>
      </c>
      <c r="E46" s="175">
        <v>3508</v>
      </c>
      <c r="F46" s="44"/>
      <c r="G46" s="36"/>
      <c r="H46" s="178"/>
      <c r="I46" s="1"/>
      <c r="J46" s="1">
        <v>240</v>
      </c>
      <c r="K46" s="189">
        <v>125</v>
      </c>
      <c r="L46" s="1"/>
      <c r="M46" s="21">
        <f>J46-E11</f>
        <v>193</v>
      </c>
      <c r="N46" s="186">
        <f>K46-D6</f>
        <v>123.68819444444445</v>
      </c>
      <c r="O46" s="21"/>
    </row>
    <row r="47" spans="2:15" ht="13">
      <c r="B47" s="31"/>
      <c r="C47" t="s">
        <v>108</v>
      </c>
      <c r="D47" s="47" t="s">
        <v>109</v>
      </c>
      <c r="E47" s="175">
        <v>4002</v>
      </c>
      <c r="F47" s="44"/>
      <c r="G47" s="36"/>
      <c r="H47" s="178"/>
      <c r="I47" s="1"/>
      <c r="J47" s="1">
        <v>240</v>
      </c>
      <c r="K47" s="189">
        <v>125</v>
      </c>
      <c r="L47" s="1"/>
      <c r="M47" s="21">
        <f>J47-E11</f>
        <v>193</v>
      </c>
      <c r="N47" s="186">
        <f>K47-D6</f>
        <v>123.68819444444445</v>
      </c>
      <c r="O47" s="21"/>
    </row>
    <row r="48" spans="2:15" ht="13">
      <c r="B48" s="8" t="s">
        <v>38</v>
      </c>
      <c r="C48" t="s">
        <v>37</v>
      </c>
      <c r="D48" s="47" t="s">
        <v>223</v>
      </c>
      <c r="E48" s="175" t="s">
        <v>224</v>
      </c>
      <c r="F48" s="44"/>
      <c r="G48" s="36"/>
      <c r="H48" s="178"/>
      <c r="I48" s="1"/>
      <c r="J48" s="1">
        <v>60</v>
      </c>
      <c r="K48" s="189">
        <v>50</v>
      </c>
      <c r="L48" s="1"/>
      <c r="M48" s="21">
        <f>J48-E11</f>
        <v>13</v>
      </c>
      <c r="N48" s="193">
        <f>K48-D6</f>
        <v>48.688194444444441</v>
      </c>
      <c r="O48" s="21"/>
    </row>
    <row r="49" spans="1:19" ht="13">
      <c r="B49" s="8"/>
      <c r="D49" s="47"/>
      <c r="E49" s="175"/>
      <c r="F49" s="44"/>
      <c r="G49" s="4"/>
      <c r="H49" s="180"/>
      <c r="I49" s="1"/>
      <c r="J49" s="1"/>
      <c r="K49" s="189"/>
      <c r="L49" s="1"/>
      <c r="M49" s="4"/>
      <c r="N49" s="188"/>
      <c r="O49" s="4"/>
    </row>
    <row r="50" spans="1:19" ht="13">
      <c r="B50" s="9" t="s">
        <v>116</v>
      </c>
      <c r="C50" s="6" t="s">
        <v>93</v>
      </c>
      <c r="D50" s="47" t="s">
        <v>115</v>
      </c>
      <c r="E50" s="43"/>
      <c r="F50" s="44"/>
      <c r="G50" s="1"/>
      <c r="H50" s="178"/>
      <c r="J50" s="1"/>
      <c r="K50" s="189">
        <v>208.33333333333334</v>
      </c>
      <c r="M50" s="71">
        <v>151</v>
      </c>
      <c r="N50" s="193">
        <f>K50-D6</f>
        <v>207.02152777777778</v>
      </c>
      <c r="O50" s="72"/>
    </row>
    <row r="51" spans="1:19" ht="13">
      <c r="B51" s="31"/>
      <c r="C51" s="6" t="s">
        <v>96</v>
      </c>
      <c r="G51" s="1"/>
      <c r="H51" s="181"/>
      <c r="K51" s="191"/>
      <c r="M51" s="72"/>
      <c r="N51" s="72"/>
      <c r="O51" s="72"/>
    </row>
    <row r="52" spans="1:19" ht="13">
      <c r="B52" s="31"/>
      <c r="C52" t="s">
        <v>97</v>
      </c>
      <c r="D52" s="14">
        <v>292862200</v>
      </c>
      <c r="E52" s="43"/>
      <c r="F52" s="53"/>
      <c r="G52" s="36"/>
      <c r="H52" s="14"/>
      <c r="I52" s="14"/>
      <c r="J52" s="14">
        <v>120</v>
      </c>
      <c r="K52" s="14"/>
      <c r="L52" s="14"/>
      <c r="M52" s="33">
        <f>J52-E11</f>
        <v>73</v>
      </c>
      <c r="N52" s="33"/>
      <c r="O52" s="72"/>
      <c r="P52" s="239"/>
      <c r="Q52" s="239"/>
      <c r="R52" s="239"/>
      <c r="S52" s="239"/>
    </row>
    <row r="53" spans="1:19" ht="18">
      <c r="B53" s="31"/>
      <c r="E53" s="248" t="s">
        <v>53</v>
      </c>
      <c r="F53" s="248"/>
      <c r="G53" s="248"/>
      <c r="H53" s="248"/>
      <c r="I53" s="248"/>
      <c r="J53" s="248"/>
    </row>
    <row r="54" spans="1:19" ht="13">
      <c r="B54" s="31"/>
      <c r="C54" s="11" t="s">
        <v>6</v>
      </c>
      <c r="D54" s="11" t="s">
        <v>8</v>
      </c>
      <c r="E54" s="11" t="s">
        <v>9</v>
      </c>
      <c r="F54" s="11" t="s">
        <v>10</v>
      </c>
      <c r="G54" s="271" t="s">
        <v>52</v>
      </c>
      <c r="H54" s="271"/>
      <c r="I54" s="271"/>
      <c r="J54" s="271" t="s">
        <v>62</v>
      </c>
      <c r="K54" s="271"/>
      <c r="L54" s="271"/>
      <c r="M54" s="275" t="s">
        <v>5</v>
      </c>
      <c r="N54" s="275"/>
      <c r="O54" s="275"/>
    </row>
    <row r="55" spans="1:19" ht="13">
      <c r="B55" s="31"/>
      <c r="C55" s="11" t="s">
        <v>7</v>
      </c>
      <c r="D55" s="11" t="s">
        <v>48</v>
      </c>
      <c r="E55" s="11" t="s">
        <v>47</v>
      </c>
      <c r="F55" s="11" t="s">
        <v>11</v>
      </c>
      <c r="G55" s="11" t="s">
        <v>13</v>
      </c>
      <c r="H55" s="11" t="s">
        <v>4</v>
      </c>
      <c r="I55" s="11" t="s">
        <v>3</v>
      </c>
      <c r="J55" s="11" t="s">
        <v>13</v>
      </c>
      <c r="K55" s="11" t="s">
        <v>4</v>
      </c>
      <c r="L55" s="11" t="s">
        <v>3</v>
      </c>
      <c r="M55" s="20" t="s">
        <v>13</v>
      </c>
      <c r="N55" s="20" t="s">
        <v>4</v>
      </c>
      <c r="O55" s="20" t="s">
        <v>3</v>
      </c>
    </row>
    <row r="56" spans="1:19">
      <c r="A56" s="9"/>
      <c r="B56" s="8" t="s">
        <v>74</v>
      </c>
      <c r="C56" s="147" t="s">
        <v>100</v>
      </c>
      <c r="D56" s="41">
        <v>141823</v>
      </c>
      <c r="E56" s="1"/>
      <c r="F56" s="42"/>
      <c r="G56" s="14"/>
      <c r="H56" s="41"/>
      <c r="I56" s="14"/>
      <c r="J56" s="14"/>
      <c r="K56" s="14"/>
      <c r="L56" s="14"/>
      <c r="M56" s="245" t="s">
        <v>168</v>
      </c>
      <c r="N56" s="246"/>
      <c r="O56" s="247"/>
    </row>
    <row r="57" spans="1:19" ht="13">
      <c r="A57" s="9"/>
      <c r="B57" s="8" t="s">
        <v>54</v>
      </c>
      <c r="C57" t="s">
        <v>55</v>
      </c>
      <c r="D57" s="47" t="s">
        <v>117</v>
      </c>
      <c r="E57" s="175" t="s">
        <v>225</v>
      </c>
      <c r="F57" s="44"/>
      <c r="G57" s="14"/>
      <c r="H57" s="45"/>
      <c r="I57" s="14"/>
      <c r="J57" s="14">
        <v>120</v>
      </c>
      <c r="K57" s="14"/>
      <c r="L57" s="14"/>
      <c r="M57" s="33">
        <f>J57-E11</f>
        <v>73</v>
      </c>
      <c r="N57" s="192"/>
      <c r="O57" s="22"/>
    </row>
    <row r="58" spans="1:19" ht="13">
      <c r="B58" s="31"/>
      <c r="C58" t="s">
        <v>56</v>
      </c>
      <c r="D58" s="47" t="s">
        <v>57</v>
      </c>
      <c r="E58" s="175" t="s">
        <v>226</v>
      </c>
      <c r="F58" s="44"/>
      <c r="G58" s="14"/>
      <c r="H58" s="182"/>
      <c r="I58" s="14"/>
      <c r="J58" s="14"/>
      <c r="K58" s="190">
        <v>262.5</v>
      </c>
      <c r="L58" s="14"/>
      <c r="M58" s="22"/>
      <c r="N58" s="192">
        <f>K58-D6</f>
        <v>261.18819444444443</v>
      </c>
      <c r="O58" s="22"/>
    </row>
    <row r="59" spans="1:19" s="9" customFormat="1" ht="13">
      <c r="B59" s="8" t="s">
        <v>58</v>
      </c>
      <c r="C59" s="10" t="s">
        <v>59</v>
      </c>
      <c r="D59" s="47" t="s">
        <v>60</v>
      </c>
      <c r="E59" s="23"/>
      <c r="F59" s="44"/>
      <c r="G59" s="23"/>
      <c r="H59" s="178"/>
      <c r="I59" s="23"/>
      <c r="J59" s="23">
        <v>72</v>
      </c>
      <c r="K59" s="194">
        <v>75</v>
      </c>
      <c r="M59" s="26">
        <f>J59-E11</f>
        <v>25</v>
      </c>
      <c r="N59" s="196">
        <f>K59-D6</f>
        <v>73.688194444444449</v>
      </c>
      <c r="O59" s="27"/>
    </row>
    <row r="60" spans="1:19" ht="13">
      <c r="B60" s="31"/>
      <c r="C60" t="s">
        <v>61</v>
      </c>
      <c r="D60" s="46" t="s">
        <v>169</v>
      </c>
      <c r="E60" s="23"/>
      <c r="F60" s="44"/>
      <c r="G60" s="14"/>
      <c r="H60" s="178"/>
      <c r="I60" s="14"/>
      <c r="J60" s="14">
        <v>72</v>
      </c>
      <c r="K60" s="190">
        <v>150</v>
      </c>
      <c r="L60" s="14"/>
      <c r="M60" s="22">
        <f>J60-E11</f>
        <v>25</v>
      </c>
      <c r="N60" s="192">
        <f>K60-D6</f>
        <v>148.68819444444443</v>
      </c>
      <c r="O60" s="22"/>
    </row>
    <row r="61" spans="1:19" ht="13">
      <c r="B61" s="31"/>
      <c r="C61" t="s">
        <v>63</v>
      </c>
      <c r="D61" s="47" t="s">
        <v>118</v>
      </c>
      <c r="E61" s="23"/>
      <c r="F61" s="44"/>
      <c r="G61" s="14"/>
      <c r="H61" s="178"/>
      <c r="I61" s="14"/>
      <c r="J61" s="14">
        <v>24</v>
      </c>
      <c r="K61" s="190">
        <v>25</v>
      </c>
      <c r="L61" s="55"/>
      <c r="M61" s="22">
        <f>J61-G61</f>
        <v>24</v>
      </c>
      <c r="N61" s="197">
        <f>K61-D6</f>
        <v>23.688194444444445</v>
      </c>
      <c r="O61" s="22"/>
      <c r="P61" s="262"/>
      <c r="Q61" s="263"/>
      <c r="R61" s="263"/>
      <c r="S61" s="263"/>
    </row>
    <row r="62" spans="1:19" ht="13">
      <c r="B62" s="31"/>
      <c r="C62" t="s">
        <v>120</v>
      </c>
      <c r="D62" s="56" t="s">
        <v>119</v>
      </c>
      <c r="E62" s="175">
        <v>1514</v>
      </c>
      <c r="F62" s="44"/>
      <c r="G62" s="14"/>
      <c r="H62" s="178"/>
      <c r="I62" s="14"/>
      <c r="J62" s="14"/>
      <c r="K62" s="190">
        <v>208.33333333333334</v>
      </c>
      <c r="L62" s="14"/>
      <c r="M62" s="22"/>
      <c r="N62" s="192">
        <f>K62-D6</f>
        <v>207.02152777777778</v>
      </c>
      <c r="O62" s="22"/>
    </row>
    <row r="63" spans="1:19" ht="13">
      <c r="B63" s="31"/>
      <c r="C63" s="17" t="s">
        <v>121</v>
      </c>
      <c r="D63" s="56" t="s">
        <v>122</v>
      </c>
      <c r="E63" s="175" t="s">
        <v>227</v>
      </c>
      <c r="F63" s="44"/>
      <c r="G63" s="14"/>
      <c r="H63" s="182"/>
      <c r="I63" s="14"/>
      <c r="J63" s="14"/>
      <c r="K63" s="190">
        <v>208.33333333333334</v>
      </c>
      <c r="L63" s="14"/>
      <c r="M63" s="22"/>
      <c r="N63" s="192">
        <f>K63-D6</f>
        <v>207.02152777777778</v>
      </c>
      <c r="O63" s="22"/>
    </row>
    <row r="64" spans="1:19" ht="13">
      <c r="B64" s="31"/>
      <c r="C64" s="17" t="s">
        <v>121</v>
      </c>
      <c r="D64" s="46" t="s">
        <v>170</v>
      </c>
      <c r="E64" s="175" t="s">
        <v>228</v>
      </c>
      <c r="F64" s="44"/>
      <c r="G64" s="14"/>
      <c r="H64" s="181"/>
      <c r="I64" s="14"/>
      <c r="J64" s="14"/>
      <c r="K64" s="190"/>
      <c r="L64" s="14"/>
      <c r="M64" s="22"/>
      <c r="N64" s="192"/>
      <c r="O64" s="22"/>
    </row>
    <row r="65" spans="1:18" ht="13">
      <c r="B65" s="31"/>
      <c r="C65" s="17" t="s">
        <v>121</v>
      </c>
      <c r="D65" s="56" t="s">
        <v>123</v>
      </c>
      <c r="E65" s="175" t="s">
        <v>229</v>
      </c>
      <c r="F65" s="44"/>
      <c r="G65" s="14"/>
      <c r="H65" s="45"/>
      <c r="I65" s="14"/>
      <c r="J65" s="14"/>
      <c r="K65" s="190">
        <v>208.33333333333334</v>
      </c>
      <c r="L65" s="14"/>
      <c r="M65" s="22"/>
      <c r="N65" s="192">
        <f>K65-D6</f>
        <v>207.02152777777778</v>
      </c>
      <c r="O65" s="22"/>
    </row>
    <row r="66" spans="1:18" ht="25">
      <c r="B66" s="31"/>
      <c r="C66" s="16" t="s">
        <v>124</v>
      </c>
      <c r="D66" s="57" t="s">
        <v>125</v>
      </c>
      <c r="E66" s="176"/>
      <c r="F66" s="54"/>
      <c r="G66" s="14"/>
      <c r="H66" s="50"/>
      <c r="I66" s="55"/>
      <c r="J66" s="14">
        <v>120</v>
      </c>
      <c r="K66" s="190">
        <v>50</v>
      </c>
      <c r="L66" s="55"/>
      <c r="M66" s="22">
        <f>J66-E11</f>
        <v>73</v>
      </c>
      <c r="N66" s="192">
        <f>K66-D6</f>
        <v>48.688194444444441</v>
      </c>
      <c r="O66" s="22"/>
    </row>
    <row r="67" spans="1:18" ht="25">
      <c r="B67" s="31"/>
      <c r="C67" s="16" t="s">
        <v>124</v>
      </c>
      <c r="D67" s="57" t="s">
        <v>125</v>
      </c>
      <c r="E67" s="176"/>
      <c r="F67" s="54"/>
      <c r="G67" s="14"/>
      <c r="H67" s="50"/>
      <c r="I67" s="55"/>
      <c r="J67" s="14">
        <v>120</v>
      </c>
      <c r="K67" s="190">
        <v>50</v>
      </c>
      <c r="L67" s="55"/>
      <c r="M67" s="22">
        <f>J67-E11</f>
        <v>73</v>
      </c>
      <c r="N67" s="192">
        <f>K67-D6</f>
        <v>48.688194444444441</v>
      </c>
      <c r="O67" s="22"/>
    </row>
    <row r="68" spans="1:18" ht="25">
      <c r="B68" s="31"/>
      <c r="C68" s="16" t="s">
        <v>124</v>
      </c>
      <c r="D68" s="57" t="s">
        <v>125</v>
      </c>
      <c r="E68" s="176"/>
      <c r="F68" s="54"/>
      <c r="G68" s="14"/>
      <c r="H68" s="50"/>
      <c r="I68" s="55"/>
      <c r="J68" s="14">
        <v>120</v>
      </c>
      <c r="K68" s="190">
        <v>50</v>
      </c>
      <c r="L68" s="55"/>
      <c r="M68" s="22">
        <f>J68-E11</f>
        <v>73</v>
      </c>
      <c r="N68" s="192">
        <f>K68-D6</f>
        <v>48.688194444444441</v>
      </c>
      <c r="O68" s="22"/>
    </row>
    <row r="69" spans="1:18" ht="25">
      <c r="B69" s="31"/>
      <c r="C69" s="16" t="s">
        <v>124</v>
      </c>
      <c r="D69" s="57" t="s">
        <v>125</v>
      </c>
      <c r="E69" s="176"/>
      <c r="F69" s="54"/>
      <c r="G69" s="14"/>
      <c r="H69" s="50"/>
      <c r="I69" s="55"/>
      <c r="J69" s="14">
        <v>120</v>
      </c>
      <c r="K69" s="190">
        <v>50</v>
      </c>
      <c r="L69" s="55"/>
      <c r="M69" s="22">
        <f>J69-E11</f>
        <v>73</v>
      </c>
      <c r="N69" s="192">
        <f>K69-D6</f>
        <v>48.688194444444441</v>
      </c>
      <c r="O69" s="22"/>
    </row>
    <row r="70" spans="1:18" s="9" customFormat="1" ht="13">
      <c r="B70" s="8" t="s">
        <v>32</v>
      </c>
      <c r="C70" s="10" t="s">
        <v>64</v>
      </c>
      <c r="D70" s="47" t="s">
        <v>171</v>
      </c>
      <c r="E70" s="23"/>
      <c r="F70" s="44"/>
      <c r="G70" s="14"/>
      <c r="H70" s="45"/>
      <c r="I70" s="55"/>
      <c r="J70" s="24">
        <v>60</v>
      </c>
      <c r="K70" s="195">
        <v>150</v>
      </c>
      <c r="M70" s="73">
        <f>J70-E11</f>
        <v>13</v>
      </c>
      <c r="N70" s="196">
        <f>K70-D6</f>
        <v>148.68819444444443</v>
      </c>
      <c r="O70" s="26"/>
      <c r="P70" s="243"/>
      <c r="Q70" s="244"/>
      <c r="R70" s="244"/>
    </row>
    <row r="71" spans="1:18" s="9" customFormat="1" ht="23">
      <c r="B71" s="8"/>
      <c r="C71" s="37" t="s">
        <v>126</v>
      </c>
      <c r="D71" s="41" t="s">
        <v>172</v>
      </c>
      <c r="E71" s="176" t="s">
        <v>230</v>
      </c>
      <c r="F71" s="58"/>
      <c r="G71" s="14"/>
      <c r="H71" s="50"/>
      <c r="I71" s="55"/>
      <c r="J71" s="24"/>
      <c r="K71" s="195">
        <v>125</v>
      </c>
      <c r="M71" s="26"/>
      <c r="N71" s="196">
        <f>K71-D6</f>
        <v>123.68819444444445</v>
      </c>
      <c r="O71" s="26"/>
    </row>
    <row r="72" spans="1:18" ht="13.15" customHeight="1">
      <c r="B72" s="31"/>
      <c r="C72" s="267"/>
      <c r="D72" s="240" t="s">
        <v>173</v>
      </c>
      <c r="E72" s="240"/>
      <c r="F72" s="240"/>
      <c r="G72" s="240"/>
      <c r="H72" s="240"/>
      <c r="I72" s="240"/>
      <c r="J72" s="240"/>
      <c r="K72" s="240"/>
      <c r="L72" s="14"/>
      <c r="M72" s="25"/>
      <c r="N72" s="25"/>
      <c r="O72" s="25"/>
    </row>
    <row r="73" spans="1:18">
      <c r="B73" s="31"/>
      <c r="C73" s="268"/>
      <c r="D73" s="59"/>
      <c r="E73" s="59"/>
      <c r="F73" s="59"/>
      <c r="G73" s="59"/>
      <c r="H73" s="59"/>
      <c r="I73" s="59"/>
      <c r="J73" s="59"/>
      <c r="K73" s="14"/>
      <c r="L73" s="14"/>
      <c r="M73" s="14"/>
      <c r="N73" s="14"/>
      <c r="O73" s="14"/>
    </row>
    <row r="74" spans="1:18" s="95" customFormat="1" ht="65">
      <c r="B74" s="98" t="s">
        <v>65</v>
      </c>
      <c r="C74" s="99" t="s">
        <v>66</v>
      </c>
      <c r="D74" s="100" t="s">
        <v>71</v>
      </c>
      <c r="E74" s="100" t="s">
        <v>75</v>
      </c>
      <c r="F74" s="100" t="s">
        <v>72</v>
      </c>
      <c r="G74" s="100" t="s">
        <v>174</v>
      </c>
      <c r="H74" s="101" t="s">
        <v>76</v>
      </c>
      <c r="I74" s="101" t="s">
        <v>73</v>
      </c>
      <c r="J74" s="101" t="s">
        <v>136</v>
      </c>
      <c r="K74" s="101" t="s">
        <v>237</v>
      </c>
      <c r="L74" s="118"/>
      <c r="M74" s="66"/>
      <c r="O74" s="82"/>
    </row>
    <row r="75" spans="1:18" ht="14">
      <c r="B75" s="78" t="s">
        <v>93</v>
      </c>
      <c r="C75" s="48"/>
      <c r="D75" s="61"/>
      <c r="E75" s="61"/>
      <c r="F75" s="61"/>
      <c r="G75" s="61"/>
      <c r="H75" s="201"/>
      <c r="I75" s="201"/>
      <c r="J75" s="62"/>
      <c r="K75" s="119"/>
      <c r="L75" s="119"/>
      <c r="M75" s="48"/>
      <c r="O75" s="14"/>
    </row>
    <row r="76" spans="1:18" ht="13">
      <c r="B76" s="60"/>
      <c r="C76" s="120" t="s">
        <v>98</v>
      </c>
      <c r="D76" s="121" t="s">
        <v>99</v>
      </c>
      <c r="E76" s="143"/>
      <c r="F76" s="144">
        <v>44847</v>
      </c>
      <c r="G76" s="218">
        <v>1.0069444444444444</v>
      </c>
      <c r="H76" s="219">
        <v>2.0833333333333335</v>
      </c>
      <c r="I76" s="101"/>
      <c r="J76" s="219">
        <f>H76-D6</f>
        <v>0.77152777777777781</v>
      </c>
      <c r="K76" s="129"/>
      <c r="L76" s="129"/>
      <c r="M76" s="122"/>
      <c r="N76" s="122"/>
      <c r="O76" s="92"/>
      <c r="P76" s="92"/>
    </row>
    <row r="77" spans="1:18" ht="12.75" customHeight="1">
      <c r="B77" s="60"/>
      <c r="C77" s="123" t="s">
        <v>127</v>
      </c>
      <c r="D77" s="121" t="s">
        <v>129</v>
      </c>
      <c r="E77" s="163"/>
      <c r="F77" s="144"/>
      <c r="G77" s="94"/>
      <c r="H77" s="219">
        <v>12.5</v>
      </c>
      <c r="I77" s="101"/>
      <c r="J77" s="222">
        <f>H77-D6</f>
        <v>11.188194444444445</v>
      </c>
      <c r="K77" s="221"/>
      <c r="L77" s="221"/>
      <c r="M77" s="173"/>
      <c r="N77" s="173"/>
      <c r="O77" s="113"/>
      <c r="P77" s="113"/>
      <c r="Q77" s="113"/>
    </row>
    <row r="78" spans="1:18" ht="13">
      <c r="A78" s="38"/>
      <c r="B78" s="30"/>
      <c r="C78" s="124" t="s">
        <v>128</v>
      </c>
      <c r="D78" s="125" t="s">
        <v>130</v>
      </c>
      <c r="E78" s="126"/>
      <c r="F78" s="127"/>
      <c r="G78" s="94"/>
      <c r="H78" s="220">
        <v>33.333333333333336</v>
      </c>
      <c r="I78" s="202"/>
      <c r="J78" s="220">
        <f>H78-D6</f>
        <v>32.021527777777777</v>
      </c>
      <c r="K78" s="128"/>
      <c r="L78" s="128"/>
      <c r="M78" s="96"/>
      <c r="N78" s="82"/>
      <c r="O78" s="82"/>
      <c r="P78" s="95"/>
    </row>
    <row r="79" spans="1:18" ht="37.5">
      <c r="A79" s="38"/>
      <c r="B79" s="30"/>
      <c r="C79" s="122" t="s">
        <v>131</v>
      </c>
      <c r="D79" s="129" t="s">
        <v>130</v>
      </c>
      <c r="E79" s="96"/>
      <c r="F79" s="144"/>
      <c r="G79" s="96"/>
      <c r="H79" s="210">
        <v>33.333333333333336</v>
      </c>
      <c r="I79" s="203"/>
      <c r="J79" s="74"/>
      <c r="K79" s="139"/>
      <c r="L79" s="249"/>
      <c r="M79" s="250"/>
      <c r="N79" s="232"/>
      <c r="O79" s="82"/>
      <c r="P79" s="95"/>
    </row>
    <row r="80" spans="1:18" ht="13">
      <c r="A80" s="38"/>
      <c r="B80" s="30"/>
      <c r="C80" s="66"/>
      <c r="D80" s="110"/>
      <c r="E80" s="130"/>
      <c r="F80" s="131"/>
      <c r="G80" s="132"/>
      <c r="H80" s="133"/>
      <c r="I80" s="133"/>
      <c r="J80" s="133"/>
      <c r="K80" s="133"/>
      <c r="L80" s="133"/>
      <c r="M80" s="70"/>
      <c r="N80" s="82"/>
      <c r="O80" s="82"/>
      <c r="P80" s="95"/>
    </row>
    <row r="81" spans="1:16" ht="14">
      <c r="A81" s="38"/>
      <c r="B81" s="77" t="s">
        <v>42</v>
      </c>
      <c r="C81" s="66"/>
      <c r="D81" s="66"/>
      <c r="E81" s="130"/>
      <c r="F81" s="131"/>
      <c r="G81" s="132"/>
      <c r="H81" s="133"/>
      <c r="I81" s="133"/>
      <c r="J81" s="133"/>
      <c r="K81" s="133"/>
      <c r="L81" s="133"/>
      <c r="M81" s="70"/>
      <c r="N81" s="82"/>
      <c r="O81" s="82"/>
      <c r="P81" s="95"/>
    </row>
    <row r="82" spans="1:16" ht="24.75" customHeight="1">
      <c r="A82" s="38"/>
      <c r="B82" s="8" t="s">
        <v>91</v>
      </c>
      <c r="C82" s="83" t="s">
        <v>68</v>
      </c>
      <c r="D82" s="83" t="s">
        <v>67</v>
      </c>
      <c r="E82" s="198">
        <v>0.97916666666666663</v>
      </c>
      <c r="F82" s="84">
        <v>44703</v>
      </c>
      <c r="G82" s="84">
        <v>44943</v>
      </c>
      <c r="H82" s="199">
        <v>6.25</v>
      </c>
      <c r="I82" s="203">
        <v>45068</v>
      </c>
      <c r="J82" s="199">
        <f>H82-D6</f>
        <v>4.9381944444444441</v>
      </c>
      <c r="K82" s="139"/>
      <c r="L82" s="259"/>
      <c r="M82" s="260"/>
      <c r="N82" s="261"/>
      <c r="O82" s="82"/>
      <c r="P82" s="95"/>
    </row>
    <row r="83" spans="1:16">
      <c r="B83" s="31"/>
      <c r="C83" s="83" t="s">
        <v>70</v>
      </c>
      <c r="D83" s="83" t="s">
        <v>69</v>
      </c>
      <c r="E83" s="134"/>
      <c r="F83" s="84"/>
      <c r="G83" s="80"/>
      <c r="H83" s="199">
        <v>6.25</v>
      </c>
      <c r="I83" s="76"/>
      <c r="J83" s="199">
        <f>H83-D6</f>
        <v>4.9381944444444441</v>
      </c>
      <c r="K83" s="63"/>
      <c r="L83" s="63"/>
      <c r="M83" s="70"/>
      <c r="N83" s="82"/>
      <c r="O83" s="82"/>
      <c r="P83" s="95"/>
    </row>
    <row r="84" spans="1:16" ht="26.25" customHeight="1">
      <c r="B84" s="31"/>
      <c r="C84" s="83" t="s">
        <v>78</v>
      </c>
      <c r="D84" s="83" t="s">
        <v>77</v>
      </c>
      <c r="E84" s="126"/>
      <c r="F84" s="84">
        <v>44703</v>
      </c>
      <c r="G84" s="84">
        <v>44943</v>
      </c>
      <c r="H84" s="74"/>
      <c r="I84" s="203">
        <v>45068</v>
      </c>
      <c r="J84" s="135"/>
      <c r="K84" s="139">
        <f>I84-C6</f>
        <v>125</v>
      </c>
      <c r="L84" s="259"/>
      <c r="M84" s="260"/>
      <c r="N84" s="261"/>
      <c r="O84" s="95"/>
      <c r="P84" s="95"/>
    </row>
    <row r="85" spans="1:16" ht="27" customHeight="1">
      <c r="B85" s="8" t="s">
        <v>92</v>
      </c>
      <c r="C85" s="83" t="s">
        <v>80</v>
      </c>
      <c r="D85" s="83" t="s">
        <v>79</v>
      </c>
      <c r="E85" s="198">
        <v>0.49513888888888885</v>
      </c>
      <c r="F85" s="84">
        <v>44445</v>
      </c>
      <c r="G85" s="84">
        <v>44943</v>
      </c>
      <c r="H85" s="138"/>
      <c r="I85" s="203">
        <v>45175</v>
      </c>
      <c r="J85" s="136"/>
      <c r="K85" s="139">
        <f>I85-C6</f>
        <v>232</v>
      </c>
      <c r="L85" s="259"/>
      <c r="M85" s="260"/>
      <c r="N85" s="261"/>
      <c r="O85" s="95"/>
      <c r="P85" s="95"/>
    </row>
    <row r="86" spans="1:16">
      <c r="B86" s="30"/>
      <c r="C86" s="83" t="s">
        <v>81</v>
      </c>
      <c r="D86" s="83" t="s">
        <v>82</v>
      </c>
      <c r="E86" s="80"/>
      <c r="F86" s="84"/>
      <c r="G86" s="84">
        <v>44943</v>
      </c>
      <c r="H86" s="199">
        <v>25</v>
      </c>
      <c r="I86" s="138"/>
      <c r="J86" s="136"/>
      <c r="K86" s="214">
        <f>H86-D6</f>
        <v>23.688194444444445</v>
      </c>
      <c r="L86" s="64"/>
      <c r="M86" s="66"/>
      <c r="N86" s="95"/>
      <c r="O86" s="95"/>
      <c r="P86" s="95"/>
    </row>
    <row r="87" spans="1:16" ht="29.25" customHeight="1">
      <c r="B87" s="30"/>
      <c r="C87" s="83" t="s">
        <v>83</v>
      </c>
      <c r="D87" s="83" t="s">
        <v>82</v>
      </c>
      <c r="E87" s="80"/>
      <c r="F87" s="84">
        <v>44445</v>
      </c>
      <c r="G87" s="84">
        <v>44943</v>
      </c>
      <c r="H87" s="76"/>
      <c r="I87" s="203">
        <v>45175</v>
      </c>
      <c r="J87" s="137"/>
      <c r="K87" s="139">
        <f>I87-C6</f>
        <v>232</v>
      </c>
      <c r="L87" s="249"/>
      <c r="M87" s="250"/>
      <c r="N87" s="232"/>
      <c r="O87" s="95"/>
      <c r="P87" s="95"/>
    </row>
    <row r="88" spans="1:16">
      <c r="B88" s="30"/>
      <c r="C88" s="83" t="s">
        <v>85</v>
      </c>
      <c r="D88" s="83" t="s">
        <v>84</v>
      </c>
      <c r="E88" s="80"/>
      <c r="F88" s="84">
        <v>44965</v>
      </c>
      <c r="G88" s="84">
        <v>44943</v>
      </c>
      <c r="H88" s="76"/>
      <c r="I88" s="138">
        <v>44965</v>
      </c>
      <c r="J88" s="76"/>
      <c r="K88" s="139">
        <f>I88-C6</f>
        <v>22</v>
      </c>
      <c r="L88" s="64"/>
      <c r="M88" s="66"/>
      <c r="N88" s="95"/>
      <c r="O88" s="95"/>
      <c r="P88" s="95"/>
    </row>
    <row r="89" spans="1:16">
      <c r="B89" s="30"/>
      <c r="C89" s="83" t="s">
        <v>86</v>
      </c>
      <c r="D89" s="83" t="s">
        <v>87</v>
      </c>
      <c r="E89" s="80"/>
      <c r="F89" s="84"/>
      <c r="G89" s="80"/>
      <c r="H89" s="199">
        <v>50</v>
      </c>
      <c r="I89" s="138"/>
      <c r="J89" s="76"/>
      <c r="K89" s="199">
        <f>H89-D6</f>
        <v>48.688194444444441</v>
      </c>
      <c r="L89" s="64"/>
      <c r="M89" s="66"/>
      <c r="N89" s="95"/>
      <c r="O89" s="95"/>
      <c r="P89" s="95"/>
    </row>
    <row r="90" spans="1:16" ht="13">
      <c r="B90" s="30"/>
      <c r="C90" s="83" t="s">
        <v>89</v>
      </c>
      <c r="D90" s="83" t="s">
        <v>88</v>
      </c>
      <c r="E90" s="269" t="s">
        <v>134</v>
      </c>
      <c r="F90" s="269"/>
      <c r="G90" s="269"/>
      <c r="H90" s="269"/>
      <c r="I90" s="269"/>
      <c r="J90" s="269"/>
      <c r="K90" s="270"/>
      <c r="L90" s="270"/>
      <c r="M90" s="66"/>
      <c r="N90" s="95"/>
      <c r="O90" s="95"/>
      <c r="P90" s="95"/>
    </row>
    <row r="91" spans="1:16" ht="13">
      <c r="B91" s="30"/>
      <c r="C91" s="170" t="s">
        <v>196</v>
      </c>
      <c r="D91" s="170" t="s">
        <v>90</v>
      </c>
      <c r="E91" s="99"/>
      <c r="F91" s="99"/>
      <c r="G91" s="99"/>
      <c r="H91" s="99"/>
      <c r="I91" s="200">
        <v>46061</v>
      </c>
      <c r="J91" s="99"/>
      <c r="K91" s="223">
        <f>I91-C6</f>
        <v>1118</v>
      </c>
      <c r="L91" s="168"/>
      <c r="M91" s="66"/>
      <c r="N91" s="95"/>
      <c r="O91" s="95"/>
      <c r="P91" s="95"/>
    </row>
    <row r="92" spans="1:16">
      <c r="B92" s="30"/>
      <c r="C92" s="83" t="s">
        <v>132</v>
      </c>
      <c r="D92" s="83" t="s">
        <v>133</v>
      </c>
      <c r="E92" s="80"/>
      <c r="F92" s="84"/>
      <c r="G92" s="80"/>
      <c r="H92" s="76"/>
      <c r="I92" s="138">
        <v>47887</v>
      </c>
      <c r="J92" s="83"/>
      <c r="K92" s="139">
        <f>I92-C6</f>
        <v>2944</v>
      </c>
      <c r="L92" s="64"/>
      <c r="M92" s="66"/>
      <c r="N92" s="95"/>
      <c r="O92" s="95"/>
      <c r="P92" s="95"/>
    </row>
    <row r="93" spans="1:16" ht="62.5">
      <c r="A93" s="8"/>
      <c r="B93" s="65"/>
      <c r="C93" s="79" t="s">
        <v>157</v>
      </c>
      <c r="D93" s="83" t="s">
        <v>79</v>
      </c>
      <c r="E93" s="198">
        <v>0.49513888888888885</v>
      </c>
      <c r="F93" s="84">
        <v>44445</v>
      </c>
      <c r="G93" s="84">
        <v>44943</v>
      </c>
      <c r="H93" s="76"/>
      <c r="I93" s="203">
        <v>45175</v>
      </c>
      <c r="J93" s="76"/>
      <c r="K93" s="206">
        <f>I93-G93</f>
        <v>232</v>
      </c>
      <c r="L93" s="241"/>
      <c r="M93" s="242"/>
      <c r="N93" s="242"/>
      <c r="O93" s="95"/>
      <c r="P93" s="95"/>
    </row>
    <row r="94" spans="1:16">
      <c r="B94" s="30"/>
      <c r="C94" s="48"/>
      <c r="D94" s="48"/>
      <c r="E94" s="49"/>
      <c r="F94" s="52"/>
      <c r="G94" s="49"/>
      <c r="H94" s="156"/>
      <c r="I94" s="157"/>
      <c r="J94" s="156"/>
      <c r="K94" s="158"/>
      <c r="L94" s="158"/>
      <c r="M94" s="48"/>
    </row>
    <row r="95" spans="1:16" ht="14.5">
      <c r="B95" s="67"/>
      <c r="C95" s="68"/>
      <c r="D95" s="91" t="s">
        <v>155</v>
      </c>
      <c r="E95" s="229" t="s">
        <v>154</v>
      </c>
      <c r="F95" s="230"/>
      <c r="G95" s="230"/>
      <c r="H95" s="230"/>
      <c r="I95" s="230"/>
      <c r="J95" s="230"/>
      <c r="K95" s="230"/>
      <c r="L95" s="230"/>
      <c r="M95" s="48"/>
    </row>
    <row r="96" spans="1:16" ht="65" customHeight="1">
      <c r="B96" s="171" t="s">
        <v>197</v>
      </c>
      <c r="C96" s="172" t="s">
        <v>198</v>
      </c>
      <c r="D96" s="172" t="s">
        <v>199</v>
      </c>
      <c r="E96" s="111" t="s">
        <v>202</v>
      </c>
      <c r="F96" s="111" t="s">
        <v>200</v>
      </c>
      <c r="G96" s="111" t="s">
        <v>201</v>
      </c>
      <c r="H96" s="101" t="s">
        <v>76</v>
      </c>
      <c r="I96" s="111" t="s">
        <v>203</v>
      </c>
      <c r="J96" s="92"/>
      <c r="K96" s="112"/>
      <c r="L96" s="112"/>
      <c r="M96" s="48"/>
    </row>
    <row r="97" spans="1:13" ht="58">
      <c r="B97" s="89" t="s">
        <v>176</v>
      </c>
      <c r="C97" s="89" t="s">
        <v>156</v>
      </c>
      <c r="D97" s="86" t="s">
        <v>155</v>
      </c>
      <c r="E97" s="87"/>
      <c r="F97" s="88"/>
      <c r="G97" s="185" t="str">
        <f>D6</f>
        <v>31:29</v>
      </c>
      <c r="H97" s="190">
        <v>25</v>
      </c>
      <c r="I97" s="207">
        <f>H97-G97</f>
        <v>23.688194444444445</v>
      </c>
      <c r="J97" s="90"/>
      <c r="K97" s="92"/>
      <c r="L97" s="92"/>
      <c r="M97" s="66"/>
    </row>
    <row r="98" spans="1:13" ht="14.5">
      <c r="B98" s="85" t="s">
        <v>175</v>
      </c>
      <c r="C98" s="83" t="s">
        <v>177</v>
      </c>
      <c r="D98" s="86" t="s">
        <v>155</v>
      </c>
      <c r="E98" s="93"/>
      <c r="F98" s="142"/>
      <c r="G98" s="185" t="str">
        <f>D6</f>
        <v>31:29</v>
      </c>
      <c r="H98" s="199">
        <v>6.25</v>
      </c>
      <c r="I98" s="208">
        <f>H98-G98</f>
        <v>4.9381944444444441</v>
      </c>
      <c r="J98" s="164"/>
      <c r="K98" s="92"/>
      <c r="L98" s="92"/>
      <c r="M98" s="66"/>
    </row>
    <row r="99" spans="1:13" ht="14.5">
      <c r="B99" s="85" t="s">
        <v>175</v>
      </c>
      <c r="C99" s="83" t="s">
        <v>178</v>
      </c>
      <c r="D99" s="86" t="s">
        <v>155</v>
      </c>
      <c r="E99" s="93"/>
      <c r="F99" s="142"/>
      <c r="G99" s="185" t="str">
        <f>D6</f>
        <v>31:29</v>
      </c>
      <c r="H99" s="208">
        <v>12.5</v>
      </c>
      <c r="I99" s="207">
        <f t="shared" ref="I99:I104" si="1">H99-G99</f>
        <v>11.188194444444445</v>
      </c>
      <c r="J99" s="164"/>
      <c r="K99" s="92"/>
      <c r="L99" s="92"/>
      <c r="M99" s="66"/>
    </row>
    <row r="100" spans="1:13" ht="14.5">
      <c r="B100" s="85" t="s">
        <v>175</v>
      </c>
      <c r="C100" s="83" t="s">
        <v>179</v>
      </c>
      <c r="D100" s="86" t="s">
        <v>155</v>
      </c>
      <c r="E100" s="95"/>
      <c r="F100" s="95"/>
      <c r="G100" s="185" t="str">
        <f>D6</f>
        <v>31:29</v>
      </c>
      <c r="H100" s="209">
        <v>18.75</v>
      </c>
      <c r="I100" s="207">
        <f t="shared" si="1"/>
        <v>17.438194444444445</v>
      </c>
      <c r="J100" s="159"/>
      <c r="K100" s="92"/>
      <c r="L100" s="92"/>
      <c r="M100" s="66"/>
    </row>
    <row r="101" spans="1:13" ht="14.5">
      <c r="B101" s="85" t="s">
        <v>141</v>
      </c>
      <c r="C101" s="83" t="s">
        <v>177</v>
      </c>
      <c r="D101" s="86" t="s">
        <v>155</v>
      </c>
      <c r="E101" s="93"/>
      <c r="F101" s="142"/>
      <c r="G101" s="185" t="str">
        <f>D6</f>
        <v>31:29</v>
      </c>
      <c r="H101" s="208">
        <v>6.25</v>
      </c>
      <c r="I101" s="207">
        <f t="shared" si="1"/>
        <v>4.9381944444444441</v>
      </c>
      <c r="J101" s="164"/>
      <c r="K101" s="92"/>
      <c r="L101" s="92"/>
      <c r="M101" s="66"/>
    </row>
    <row r="102" spans="1:13" ht="37.5">
      <c r="B102" s="85" t="s">
        <v>180</v>
      </c>
      <c r="C102" s="79" t="s">
        <v>181</v>
      </c>
      <c r="D102" s="86" t="s">
        <v>155</v>
      </c>
      <c r="E102" s="93"/>
      <c r="F102" s="142"/>
      <c r="G102" s="185" t="str">
        <f>D6</f>
        <v>31:29</v>
      </c>
      <c r="H102" s="210">
        <v>6.25</v>
      </c>
      <c r="I102" s="207">
        <f t="shared" si="1"/>
        <v>4.9381944444444441</v>
      </c>
      <c r="J102" s="164"/>
      <c r="K102" s="92"/>
      <c r="L102" s="92"/>
      <c r="M102" s="66"/>
    </row>
    <row r="103" spans="1:13" ht="37.5">
      <c r="B103" s="85" t="s">
        <v>182</v>
      </c>
      <c r="C103" s="79" t="s">
        <v>183</v>
      </c>
      <c r="D103" s="86" t="s">
        <v>155</v>
      </c>
      <c r="E103" s="93"/>
      <c r="F103" s="142"/>
      <c r="G103" s="185" t="str">
        <f>D6</f>
        <v>31:29</v>
      </c>
      <c r="H103" s="210">
        <v>6.25</v>
      </c>
      <c r="I103" s="207">
        <f t="shared" si="1"/>
        <v>4.9381944444444441</v>
      </c>
      <c r="J103" s="164"/>
      <c r="K103" s="92"/>
      <c r="L103" s="81"/>
      <c r="M103" s="81"/>
    </row>
    <row r="104" spans="1:13" ht="25">
      <c r="B104" s="85" t="s">
        <v>184</v>
      </c>
      <c r="C104" s="79" t="s">
        <v>185</v>
      </c>
      <c r="D104" s="86" t="s">
        <v>155</v>
      </c>
      <c r="E104" s="93"/>
      <c r="F104" s="142"/>
      <c r="G104" s="185" t="str">
        <f>D6</f>
        <v>31:29</v>
      </c>
      <c r="H104" s="210">
        <v>12.5</v>
      </c>
      <c r="I104" s="207">
        <f t="shared" si="1"/>
        <v>11.188194444444445</v>
      </c>
      <c r="J104" s="139"/>
      <c r="K104" s="92"/>
      <c r="L104" s="92"/>
      <c r="M104" s="66"/>
    </row>
    <row r="105" spans="1:13" ht="12.5" customHeight="1">
      <c r="B105" s="75"/>
      <c r="C105" s="75"/>
      <c r="D105" s="253" t="s">
        <v>0</v>
      </c>
      <c r="E105" s="254"/>
      <c r="F105" s="254"/>
      <c r="G105" s="254"/>
      <c r="H105" s="254"/>
      <c r="I105" s="255"/>
      <c r="J105" s="97"/>
      <c r="K105" s="97"/>
      <c r="L105" s="97"/>
      <c r="M105" s="48"/>
    </row>
    <row r="106" spans="1:13" ht="12.5" customHeight="1">
      <c r="B106" s="31"/>
      <c r="C106" s="75"/>
      <c r="D106" s="253"/>
      <c r="E106" s="254"/>
      <c r="F106" s="254"/>
      <c r="G106" s="254"/>
      <c r="H106" s="254"/>
      <c r="I106" s="255"/>
      <c r="J106" s="97"/>
      <c r="K106" s="97"/>
      <c r="L106" s="97"/>
      <c r="M106" s="48"/>
    </row>
    <row r="107" spans="1:13">
      <c r="B107" s="31"/>
      <c r="C107" s="75"/>
      <c r="D107" s="256"/>
      <c r="E107" s="257"/>
      <c r="F107" s="257"/>
      <c r="G107" s="257"/>
      <c r="H107" s="257"/>
      <c r="I107" s="258"/>
      <c r="J107" s="75"/>
      <c r="K107" s="75"/>
      <c r="L107" s="75"/>
      <c r="M107" s="48"/>
    </row>
    <row r="108" spans="1:13" ht="65">
      <c r="A108" s="95"/>
      <c r="B108" s="98" t="s">
        <v>65</v>
      </c>
      <c r="C108" s="99" t="s">
        <v>66</v>
      </c>
      <c r="D108" s="100" t="s">
        <v>140</v>
      </c>
      <c r="E108" s="100" t="s">
        <v>75</v>
      </c>
      <c r="F108" s="100" t="s">
        <v>72</v>
      </c>
      <c r="G108" s="100" t="s">
        <v>174</v>
      </c>
      <c r="H108" s="101" t="s">
        <v>76</v>
      </c>
      <c r="I108" s="101" t="s">
        <v>73</v>
      </c>
      <c r="J108" s="101" t="s">
        <v>136</v>
      </c>
      <c r="K108" s="101" t="s">
        <v>137</v>
      </c>
      <c r="L108" s="102"/>
      <c r="M108" s="66"/>
    </row>
    <row r="109" spans="1:13" ht="26">
      <c r="A109" s="95"/>
      <c r="B109" s="103" t="s">
        <v>139</v>
      </c>
      <c r="C109" s="105" t="s">
        <v>94</v>
      </c>
      <c r="D109" s="96" t="s">
        <v>1</v>
      </c>
      <c r="E109" s="96"/>
      <c r="F109" s="84"/>
      <c r="G109" s="185" t="str">
        <f>D6</f>
        <v>31:29</v>
      </c>
      <c r="H109" s="211">
        <v>2.0833333333333335</v>
      </c>
      <c r="I109" s="204"/>
      <c r="J109" s="207">
        <f t="shared" ref="J109:J117" si="2">H109-G109</f>
        <v>0.77152777777777781</v>
      </c>
      <c r="K109" s="227"/>
      <c r="L109" s="227"/>
      <c r="M109" s="228"/>
    </row>
    <row r="110" spans="1:13" ht="25">
      <c r="A110" s="95"/>
      <c r="B110" s="107" t="s">
        <v>142</v>
      </c>
      <c r="C110" s="103" t="s">
        <v>143</v>
      </c>
      <c r="D110" s="80" t="s">
        <v>1</v>
      </c>
      <c r="E110" s="80"/>
      <c r="F110" s="106"/>
      <c r="G110" s="185" t="str">
        <f>D6</f>
        <v>31:29</v>
      </c>
      <c r="H110" s="212">
        <v>4.166666666666667</v>
      </c>
      <c r="I110" s="76"/>
      <c r="J110" s="199">
        <f t="shared" si="2"/>
        <v>2.8548611111111111</v>
      </c>
      <c r="K110" s="66"/>
      <c r="L110" s="66"/>
      <c r="M110" s="66"/>
    </row>
    <row r="111" spans="1:13" ht="37.5">
      <c r="A111" s="95"/>
      <c r="B111" s="107" t="s">
        <v>144</v>
      </c>
      <c r="C111" s="103" t="s">
        <v>145</v>
      </c>
      <c r="D111" s="80" t="s">
        <v>1</v>
      </c>
      <c r="E111" s="80"/>
      <c r="F111" s="106"/>
      <c r="G111" s="185" t="str">
        <f>D6</f>
        <v>31:29</v>
      </c>
      <c r="H111" s="212">
        <v>6.25</v>
      </c>
      <c r="I111" s="76"/>
      <c r="J111" s="199">
        <f t="shared" si="2"/>
        <v>4.9381944444444441</v>
      </c>
      <c r="K111" s="66"/>
      <c r="L111" s="66"/>
      <c r="M111" s="66"/>
    </row>
    <row r="112" spans="1:13" ht="37.5">
      <c r="A112" s="95"/>
      <c r="B112" s="107" t="s">
        <v>144</v>
      </c>
      <c r="C112" s="103" t="s">
        <v>146</v>
      </c>
      <c r="D112" s="80" t="s">
        <v>1</v>
      </c>
      <c r="E112" s="80"/>
      <c r="F112" s="84"/>
      <c r="G112" s="185" t="str">
        <f>D6</f>
        <v>31:29</v>
      </c>
      <c r="H112" s="212">
        <v>25</v>
      </c>
      <c r="I112" s="76"/>
      <c r="J112" s="199">
        <f t="shared" si="2"/>
        <v>23.688194444444445</v>
      </c>
      <c r="K112" s="66"/>
      <c r="L112" s="66"/>
      <c r="M112" s="66"/>
    </row>
    <row r="113" spans="1:18" ht="50">
      <c r="A113" s="95"/>
      <c r="B113" s="107" t="s">
        <v>147</v>
      </c>
      <c r="C113" s="103" t="s">
        <v>148</v>
      </c>
      <c r="D113" s="80" t="s">
        <v>1</v>
      </c>
      <c r="E113" s="80"/>
      <c r="F113" s="84"/>
      <c r="G113" s="185" t="str">
        <f>D6</f>
        <v>31:29</v>
      </c>
      <c r="H113" s="212">
        <v>2.0833333333333335</v>
      </c>
      <c r="I113" s="76"/>
      <c r="J113" s="214">
        <f t="shared" si="2"/>
        <v>0.77152777777777781</v>
      </c>
      <c r="K113" s="66"/>
      <c r="L113" s="66"/>
      <c r="M113" s="66"/>
    </row>
    <row r="114" spans="1:18" ht="50">
      <c r="A114" s="95"/>
      <c r="B114" s="107" t="s">
        <v>147</v>
      </c>
      <c r="C114" s="103" t="s">
        <v>135</v>
      </c>
      <c r="D114" s="80" t="s">
        <v>1</v>
      </c>
      <c r="E114" s="80"/>
      <c r="F114" s="84"/>
      <c r="G114" s="185" t="str">
        <f>D6</f>
        <v>31:29</v>
      </c>
      <c r="H114" s="212">
        <v>4.166666666666667</v>
      </c>
      <c r="I114" s="76"/>
      <c r="J114" s="214">
        <f t="shared" si="2"/>
        <v>2.8548611111111111</v>
      </c>
      <c r="K114" s="66"/>
      <c r="L114" s="66"/>
      <c r="M114" s="66"/>
    </row>
    <row r="115" spans="1:18" ht="64.5">
      <c r="A115" s="95"/>
      <c r="B115" s="107" t="s">
        <v>149</v>
      </c>
      <c r="C115" s="103" t="s">
        <v>186</v>
      </c>
      <c r="D115" s="96" t="s">
        <v>1</v>
      </c>
      <c r="E115" s="96"/>
      <c r="F115" s="106"/>
      <c r="G115" s="185" t="str">
        <f>D6</f>
        <v>31:29</v>
      </c>
      <c r="H115" s="211">
        <v>1.3958333333333333</v>
      </c>
      <c r="I115" s="204"/>
      <c r="J115" s="215">
        <f t="shared" si="2"/>
        <v>8.402777777777759E-2</v>
      </c>
      <c r="K115" s="66"/>
      <c r="L115" s="66"/>
      <c r="M115" s="66"/>
    </row>
    <row r="116" spans="1:18" ht="37.5">
      <c r="A116" s="95"/>
      <c r="B116" s="107" t="s">
        <v>150</v>
      </c>
      <c r="C116" s="103" t="s">
        <v>151</v>
      </c>
      <c r="D116" s="80" t="s">
        <v>1</v>
      </c>
      <c r="E116" s="80"/>
      <c r="F116" s="84"/>
      <c r="G116" s="185" t="str">
        <f>D6</f>
        <v>31:29</v>
      </c>
      <c r="H116" s="212">
        <v>25</v>
      </c>
      <c r="I116" s="205"/>
      <c r="J116" s="199">
        <f t="shared" si="2"/>
        <v>23.688194444444445</v>
      </c>
      <c r="K116" s="251"/>
      <c r="L116" s="252"/>
      <c r="M116" s="66"/>
    </row>
    <row r="117" spans="1:18" ht="25">
      <c r="A117" s="95"/>
      <c r="B117" s="104" t="s">
        <v>152</v>
      </c>
      <c r="C117" s="103" t="s">
        <v>153</v>
      </c>
      <c r="D117" s="80"/>
      <c r="E117" s="80"/>
      <c r="F117" s="84"/>
      <c r="G117" s="185" t="str">
        <f>D6</f>
        <v>31:29</v>
      </c>
      <c r="H117" s="213">
        <v>20.833333333333332</v>
      </c>
      <c r="I117" s="108"/>
      <c r="J117" s="214">
        <f t="shared" si="2"/>
        <v>19.521527777777777</v>
      </c>
      <c r="K117" s="66"/>
      <c r="L117" s="66"/>
      <c r="M117" s="66"/>
    </row>
    <row r="118" spans="1:18" ht="15.5">
      <c r="B118" s="160"/>
      <c r="C118" s="264" t="s">
        <v>158</v>
      </c>
      <c r="D118" s="264"/>
      <c r="E118" s="264"/>
      <c r="F118" s="264"/>
      <c r="G118" s="264"/>
      <c r="H118" s="161"/>
      <c r="I118" s="161"/>
      <c r="J118" s="162"/>
      <c r="K118" s="48"/>
      <c r="L118" s="48"/>
      <c r="M118" s="48"/>
    </row>
    <row r="119" spans="1:18" ht="52">
      <c r="A119" s="40"/>
      <c r="B119" s="100" t="s">
        <v>190</v>
      </c>
      <c r="C119" s="100" t="s">
        <v>159</v>
      </c>
      <c r="D119" s="237" t="s">
        <v>160</v>
      </c>
      <c r="E119" s="238"/>
      <c r="F119" s="100" t="s">
        <v>161</v>
      </c>
      <c r="G119" s="100" t="s">
        <v>162</v>
      </c>
      <c r="H119" s="100" t="s">
        <v>163</v>
      </c>
      <c r="I119" s="100" t="s">
        <v>192</v>
      </c>
      <c r="J119" s="167" t="s">
        <v>195</v>
      </c>
      <c r="K119" s="48"/>
      <c r="L119" s="48"/>
      <c r="M119" s="48"/>
    </row>
    <row r="120" spans="1:18" ht="96" customHeight="1">
      <c r="A120" s="40"/>
      <c r="B120" s="115" t="s">
        <v>241</v>
      </c>
      <c r="C120" s="115" t="s">
        <v>187</v>
      </c>
      <c r="D120" s="231" t="s">
        <v>242</v>
      </c>
      <c r="E120" s="232"/>
      <c r="F120" s="166"/>
      <c r="G120" s="100"/>
      <c r="H120" s="100" t="s">
        <v>245</v>
      </c>
      <c r="I120" s="100" t="s">
        <v>191</v>
      </c>
      <c r="J120" s="224">
        <f>H111-G111</f>
        <v>4.9381944444444441</v>
      </c>
      <c r="K120" s="48"/>
      <c r="L120" s="48"/>
      <c r="M120" s="48"/>
    </row>
    <row r="121" spans="1:18" ht="63.75" customHeight="1">
      <c r="A121" s="40"/>
      <c r="B121" s="115" t="s">
        <v>244</v>
      </c>
      <c r="C121" s="115" t="s">
        <v>187</v>
      </c>
      <c r="D121" s="231" t="s">
        <v>243</v>
      </c>
      <c r="E121" s="232"/>
      <c r="F121" s="166"/>
      <c r="G121" s="111">
        <v>44703</v>
      </c>
      <c r="H121" s="100" t="s">
        <v>246</v>
      </c>
      <c r="I121" s="100" t="s">
        <v>247</v>
      </c>
      <c r="J121" s="224">
        <f>H115-G115</f>
        <v>8.402777777777759E-2</v>
      </c>
      <c r="K121" s="48"/>
      <c r="L121" s="48"/>
      <c r="M121" s="48"/>
    </row>
    <row r="122" spans="1:18" ht="63" customHeight="1">
      <c r="A122" s="40"/>
      <c r="B122" s="115" t="s">
        <v>244</v>
      </c>
      <c r="C122" s="115" t="s">
        <v>187</v>
      </c>
      <c r="D122" s="231" t="s">
        <v>243</v>
      </c>
      <c r="E122" s="232"/>
      <c r="F122" s="166"/>
      <c r="G122" s="111">
        <v>44445</v>
      </c>
      <c r="H122" s="100" t="s">
        <v>248</v>
      </c>
      <c r="I122" s="100" t="s">
        <v>249</v>
      </c>
      <c r="J122" s="224">
        <f>H116-G116</f>
        <v>23.688194444444445</v>
      </c>
      <c r="K122" s="48"/>
      <c r="L122" s="48"/>
      <c r="M122" s="48"/>
    </row>
    <row r="123" spans="1:18" ht="102" customHeight="1">
      <c r="A123" s="40"/>
      <c r="B123" s="115" t="s">
        <v>250</v>
      </c>
      <c r="C123" s="115" t="s">
        <v>187</v>
      </c>
      <c r="D123" s="231" t="s">
        <v>251</v>
      </c>
      <c r="E123" s="232"/>
      <c r="F123" s="100"/>
      <c r="G123" s="100"/>
      <c r="H123" s="100" t="s">
        <v>253</v>
      </c>
      <c r="I123" s="100" t="s">
        <v>252</v>
      </c>
      <c r="J123" s="224">
        <f>R123-G116</f>
        <v>5.5631944444444441</v>
      </c>
      <c r="K123" s="48"/>
      <c r="L123" s="48"/>
      <c r="M123" s="48"/>
      <c r="R123" s="191">
        <v>6.875</v>
      </c>
    </row>
    <row r="124" spans="1:18" ht="78.75" customHeight="1">
      <c r="A124" s="40"/>
      <c r="B124" s="115" t="s">
        <v>254</v>
      </c>
      <c r="C124" s="115" t="s">
        <v>187</v>
      </c>
      <c r="D124" s="231" t="s">
        <v>255</v>
      </c>
      <c r="E124" s="232"/>
      <c r="F124" s="166"/>
      <c r="G124" s="111">
        <v>44703</v>
      </c>
      <c r="H124" s="100" t="s">
        <v>248</v>
      </c>
      <c r="I124" s="100" t="s">
        <v>194</v>
      </c>
      <c r="J124" s="224">
        <f>H116-G116</f>
        <v>23.688194444444445</v>
      </c>
      <c r="K124" s="48"/>
      <c r="L124" s="48"/>
      <c r="M124" s="48"/>
    </row>
    <row r="125" spans="1:18" ht="178.5" customHeight="1">
      <c r="A125" s="40"/>
      <c r="B125" s="115" t="s">
        <v>256</v>
      </c>
      <c r="C125" s="115" t="s">
        <v>187</v>
      </c>
      <c r="D125" s="231" t="s">
        <v>257</v>
      </c>
      <c r="E125" s="232"/>
      <c r="F125" s="143"/>
      <c r="H125" s="100" t="s">
        <v>258</v>
      </c>
      <c r="I125" s="144" t="s">
        <v>259</v>
      </c>
      <c r="J125" s="165"/>
      <c r="K125" s="48"/>
      <c r="L125" s="48"/>
      <c r="M125" s="48"/>
    </row>
    <row r="126" spans="1:18" ht="96.75" customHeight="1">
      <c r="A126" s="40"/>
      <c r="B126" s="115" t="s">
        <v>260</v>
      </c>
      <c r="C126" s="115" t="s">
        <v>187</v>
      </c>
      <c r="D126" s="231" t="s">
        <v>261</v>
      </c>
      <c r="E126" s="232"/>
      <c r="F126" s="143"/>
      <c r="G126" s="100"/>
      <c r="H126" s="151" t="s">
        <v>262</v>
      </c>
      <c r="I126" s="143" t="s">
        <v>263</v>
      </c>
      <c r="J126" s="225">
        <f>R126-G117</f>
        <v>3.2715277777777771</v>
      </c>
      <c r="K126" s="48"/>
      <c r="L126" s="48"/>
      <c r="M126" s="48"/>
      <c r="R126" s="191">
        <v>4.583333333333333</v>
      </c>
    </row>
    <row r="127" spans="1:18" ht="90" customHeight="1">
      <c r="A127" s="40"/>
      <c r="B127" s="115" t="s">
        <v>264</v>
      </c>
      <c r="C127" s="115" t="s">
        <v>187</v>
      </c>
      <c r="D127" s="231" t="s">
        <v>265</v>
      </c>
      <c r="E127" s="232"/>
      <c r="F127" s="143"/>
      <c r="G127" s="111">
        <v>44703</v>
      </c>
      <c r="H127" s="100" t="s">
        <v>246</v>
      </c>
      <c r="I127" s="152" t="s">
        <v>193</v>
      </c>
      <c r="J127" s="224">
        <f>H115-G115</f>
        <v>8.402777777777759E-2</v>
      </c>
      <c r="K127" s="48"/>
      <c r="L127" s="48"/>
      <c r="M127" s="48"/>
    </row>
    <row r="128" spans="1:18" ht="191.25" customHeight="1">
      <c r="A128" s="153"/>
      <c r="B128" s="115"/>
      <c r="C128" s="115"/>
      <c r="D128" s="235"/>
      <c r="E128" s="236"/>
      <c r="F128" s="116"/>
      <c r="G128" s="150"/>
      <c r="H128" s="145"/>
      <c r="I128" s="152"/>
      <c r="J128" s="154"/>
      <c r="K128" s="48"/>
      <c r="L128" s="48"/>
      <c r="M128" s="48"/>
    </row>
    <row r="129" spans="1:13" ht="172.5" customHeight="1">
      <c r="A129" s="153"/>
      <c r="B129" s="115"/>
      <c r="C129" s="115"/>
      <c r="D129" s="148"/>
      <c r="E129" s="149"/>
      <c r="F129" s="116"/>
      <c r="G129" s="150"/>
      <c r="H129" s="145"/>
      <c r="I129" s="152"/>
      <c r="J129" s="154"/>
      <c r="K129" s="48"/>
      <c r="L129" s="48"/>
      <c r="M129" s="48"/>
    </row>
    <row r="130" spans="1:13" ht="158.25" customHeight="1">
      <c r="A130" s="40"/>
      <c r="B130" s="115"/>
      <c r="C130" s="115"/>
      <c r="D130" s="235"/>
      <c r="E130" s="236"/>
      <c r="F130" s="144"/>
      <c r="G130" s="100"/>
      <c r="H130" s="145"/>
      <c r="I130" s="146"/>
      <c r="J130" s="155"/>
      <c r="K130" s="48"/>
      <c r="L130" s="48"/>
      <c r="M130" s="48"/>
    </row>
    <row r="131" spans="1:13" ht="118.5" customHeight="1">
      <c r="A131" s="40"/>
      <c r="B131" s="115"/>
      <c r="C131" s="115"/>
      <c r="D131" s="233"/>
      <c r="E131" s="234"/>
      <c r="F131" s="116"/>
      <c r="G131" s="100"/>
      <c r="H131" s="143"/>
      <c r="I131" s="114"/>
      <c r="J131" s="51"/>
      <c r="K131" s="48"/>
      <c r="L131" s="48"/>
      <c r="M131" s="48"/>
    </row>
    <row r="132" spans="1:13" ht="208.5" customHeight="1">
      <c r="A132" s="40"/>
      <c r="B132" s="100"/>
      <c r="C132" s="115"/>
      <c r="D132" s="233"/>
      <c r="E132" s="234"/>
      <c r="F132" s="116"/>
      <c r="G132" s="100"/>
      <c r="H132" s="143"/>
      <c r="I132" s="114"/>
      <c r="J132" s="51"/>
      <c r="K132" s="48"/>
      <c r="L132" s="48"/>
      <c r="M132" s="48"/>
    </row>
    <row r="133" spans="1:13" ht="159.75" customHeight="1">
      <c r="A133" s="40"/>
      <c r="B133" s="100"/>
      <c r="C133" s="115"/>
      <c r="D133" s="233"/>
      <c r="E133" s="234"/>
      <c r="F133" s="140"/>
      <c r="G133" s="100"/>
      <c r="H133" s="141"/>
      <c r="I133" s="114"/>
      <c r="J133" s="51"/>
      <c r="K133" s="48"/>
      <c r="L133" s="48"/>
      <c r="M133" s="48"/>
    </row>
  </sheetData>
  <mergeCells count="47">
    <mergeCell ref="A3:XFD3"/>
    <mergeCell ref="J8:K8"/>
    <mergeCell ref="J37:L37"/>
    <mergeCell ref="G37:I37"/>
    <mergeCell ref="M37:O37"/>
    <mergeCell ref="G14:I14"/>
    <mergeCell ref="M8:O8"/>
    <mergeCell ref="M14:O14"/>
    <mergeCell ref="E36:I36"/>
    <mergeCell ref="J14:L14"/>
    <mergeCell ref="C118:G118"/>
    <mergeCell ref="B4:L4"/>
    <mergeCell ref="C72:C73"/>
    <mergeCell ref="E90:L90"/>
    <mergeCell ref="G54:I54"/>
    <mergeCell ref="J54:L54"/>
    <mergeCell ref="K116:L116"/>
    <mergeCell ref="D105:I107"/>
    <mergeCell ref="L82:N82"/>
    <mergeCell ref="L84:N84"/>
    <mergeCell ref="P61:S61"/>
    <mergeCell ref="L79:N79"/>
    <mergeCell ref="L85:N85"/>
    <mergeCell ref="P52:S52"/>
    <mergeCell ref="D72:K72"/>
    <mergeCell ref="L93:N93"/>
    <mergeCell ref="P70:R70"/>
    <mergeCell ref="M56:O56"/>
    <mergeCell ref="E53:J53"/>
    <mergeCell ref="L87:N87"/>
    <mergeCell ref="M54:O54"/>
    <mergeCell ref="K109:M109"/>
    <mergeCell ref="E95:L95"/>
    <mergeCell ref="D120:E120"/>
    <mergeCell ref="D133:E133"/>
    <mergeCell ref="D124:E124"/>
    <mergeCell ref="D123:E123"/>
    <mergeCell ref="D122:E122"/>
    <mergeCell ref="D121:E121"/>
    <mergeCell ref="D125:E125"/>
    <mergeCell ref="D126:E126"/>
    <mergeCell ref="D127:E127"/>
    <mergeCell ref="D132:E132"/>
    <mergeCell ref="D131:E131"/>
    <mergeCell ref="D130:E130"/>
    <mergeCell ref="D128:E128"/>
    <mergeCell ref="D119:E119"/>
  </mergeCells>
  <phoneticPr fontId="1" type="noConversion"/>
  <hyperlinks>
    <hyperlink ref="B120" r:id="rId1" display="https://ad.easa.europa.eu/ad/2022-0128"/>
    <hyperlink ref="B123" r:id="rId2" display="https://ad.easa.europa.eu/ad/2021-05R1"/>
    <hyperlink ref="B124" r:id="rId3" display="https://ad.easa.europa.eu/ad/2011-0072-CN"/>
  </hyperlinks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Berdyev</dc:creator>
  <cp:lastModifiedBy>АТБ</cp:lastModifiedBy>
  <dcterms:created xsi:type="dcterms:W3CDTF">2018-04-04T08:19:47Z</dcterms:created>
  <dcterms:modified xsi:type="dcterms:W3CDTF">2023-01-18T11:48:09Z</dcterms:modified>
</cp:coreProperties>
</file>