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 activeTab="5"/>
  </bookViews>
  <sheets>
    <sheet name="Город" sheetId="1" r:id="rId1"/>
    <sheet name="Формулы_1" sheetId="2" r:id="rId2"/>
    <sheet name="Формулы_2" sheetId="3" r:id="rId3"/>
    <sheet name="Функции" sheetId="4" r:id="rId4"/>
    <sheet name="Boolean" sheetId="5" r:id="rId5"/>
    <sheet name="Оплата" sheetId="7" r:id="rId6"/>
    <sheet name="График_1" sheetId="8" r:id="rId7"/>
    <sheet name="График_2" sheetId="9" r:id="rId8"/>
    <sheet name="График_3" sheetId="10" r:id="rId9"/>
    <sheet name="Треугольник" sheetId="11" r:id="rId10"/>
  </sheets>
  <definedNames>
    <definedName name="j">Оплата!$G$3</definedName>
    <definedName name="u">Boolean!$A$10</definedName>
    <definedName name="v">Boolean!$B$10</definedName>
    <definedName name="w">Boolean!$C$10</definedName>
    <definedName name="x">Формулы_2!$A$2</definedName>
    <definedName name="y">Формулы_2!$B$2</definedName>
  </definedNames>
  <calcPr calcId="144525"/>
</workbook>
</file>

<file path=xl/calcChain.xml><?xml version="1.0" encoding="utf-8"?>
<calcChain xmlns="http://schemas.openxmlformats.org/spreadsheetml/2006/main">
  <c r="D3" i="7" l="1"/>
  <c r="D15" i="7"/>
  <c r="D6" i="7"/>
  <c r="D7" i="7"/>
  <c r="D8" i="7"/>
  <c r="D9" i="7"/>
  <c r="D10" i="7"/>
  <c r="D11" i="7"/>
  <c r="D12" i="7"/>
  <c r="D13" i="7"/>
  <c r="D14" i="7"/>
  <c r="D5" i="7"/>
  <c r="D4" i="7"/>
  <c r="D1" i="5"/>
  <c r="C3" i="3" l="1"/>
  <c r="T3" i="8" l="1"/>
  <c r="T4" i="8"/>
  <c r="T5" i="8"/>
  <c r="T6" i="8"/>
  <c r="T7" i="8"/>
  <c r="T8" i="8"/>
  <c r="T9" i="8"/>
  <c r="T10" i="8"/>
  <c r="T11" i="8"/>
  <c r="T2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" i="8"/>
  <c r="B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5" i="7"/>
  <c r="B6" i="7"/>
  <c r="B7" i="7"/>
  <c r="B8" i="7"/>
  <c r="B9" i="7"/>
  <c r="B10" i="7"/>
  <c r="B11" i="7"/>
  <c r="B12" i="7"/>
  <c r="B13" i="7"/>
  <c r="B14" i="7"/>
  <c r="B4" i="7"/>
  <c r="B10" i="5"/>
  <c r="C10" i="5"/>
  <c r="A10" i="5"/>
  <c r="B2" i="5"/>
  <c r="B1" i="5"/>
  <c r="C3" i="4"/>
  <c r="C4" i="4"/>
  <c r="C5" i="4"/>
  <c r="C6" i="4"/>
  <c r="C7" i="4"/>
  <c r="C8" i="4"/>
  <c r="C9" i="4"/>
  <c r="C10" i="4"/>
  <c r="C11" i="4"/>
  <c r="C12" i="4"/>
  <c r="C2" i="4"/>
  <c r="B3" i="4"/>
  <c r="B4" i="4"/>
  <c r="B5" i="4"/>
  <c r="B6" i="4"/>
  <c r="B7" i="4"/>
  <c r="B8" i="4"/>
  <c r="B9" i="4"/>
  <c r="B10" i="4"/>
  <c r="B11" i="4"/>
  <c r="B12" i="4"/>
  <c r="B2" i="4"/>
  <c r="C4" i="3"/>
  <c r="C2" i="3"/>
  <c r="B2" i="3"/>
  <c r="B4" i="2"/>
  <c r="B3" i="2"/>
  <c r="A3" i="2"/>
  <c r="D2" i="1"/>
  <c r="D3" i="1"/>
  <c r="C4" i="1"/>
  <c r="D4" i="1" s="1"/>
  <c r="D1" i="1"/>
  <c r="D13" i="5" l="1"/>
  <c r="D14" i="5"/>
  <c r="D12" i="5"/>
  <c r="D11" i="5"/>
  <c r="D10" i="5"/>
</calcChain>
</file>

<file path=xl/sharedStrings.xml><?xml version="1.0" encoding="utf-8"?>
<sst xmlns="http://schemas.openxmlformats.org/spreadsheetml/2006/main" count="38" uniqueCount="37">
  <si>
    <t>Томск</t>
  </si>
  <si>
    <t>Северодвинск</t>
  </si>
  <si>
    <t>Мой возраст</t>
  </si>
  <si>
    <t>Количество прожитых дней</t>
  </si>
  <si>
    <t>x</t>
  </si>
  <si>
    <t>y</t>
  </si>
  <si>
    <t>f</t>
  </si>
  <si>
    <t>y1</t>
  </si>
  <si>
    <t>y2</t>
  </si>
  <si>
    <t>Месяц</t>
  </si>
  <si>
    <t>Сумма</t>
  </si>
  <si>
    <t>показания счетчика</t>
  </si>
  <si>
    <t>предыдущий месяц</t>
  </si>
  <si>
    <t>текущий месяц</t>
  </si>
  <si>
    <t>итого за год: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</si>
  <si>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</si>
  <si>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</si>
  <si>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</si>
  <si>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</si>
  <si>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</si>
  <si>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</si>
  <si>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</si>
  <si>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</si>
  <si>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</si>
  <si>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</si>
  <si>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</si>
  <si>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</si>
  <si>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</si>
  <si>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Приход</t>
  </si>
  <si>
    <t>Расход</t>
  </si>
  <si>
    <t>Закладка на хранение овощей и фруктов, в тоннах</t>
  </si>
  <si>
    <t>План</t>
  </si>
  <si>
    <t>Факт</t>
  </si>
  <si>
    <t>Картофель</t>
  </si>
  <si>
    <t>Яблоки</t>
  </si>
  <si>
    <t>Морковь</t>
  </si>
  <si>
    <t>Лук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</si>
</sst>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b/>
      <i/>
      <sz val="11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График_1!$A$2:$A$47</c:f>
              <c:numCache>
                <c:formatCode>General</c:formatCode>
                <c:ptCount val="46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2.2000000000000002</c:v>
                </c:pt>
                <c:pt idx="7">
                  <c:v>2.4000000000000004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3.2</c:v>
                </c:pt>
                <c:pt idx="12">
                  <c:v>3.4000000000000004</c:v>
                </c:pt>
                <c:pt idx="13">
                  <c:v>3.6</c:v>
                </c:pt>
                <c:pt idx="14">
                  <c:v>3.8000000000000003</c:v>
                </c:pt>
                <c:pt idx="15">
                  <c:v>4</c:v>
                </c:pt>
                <c:pt idx="16">
                  <c:v>4.2</c:v>
                </c:pt>
                <c:pt idx="17">
                  <c:v>4.4000000000000004</c:v>
                </c:pt>
                <c:pt idx="18">
                  <c:v>4.5999999999999996</c:v>
                </c:pt>
                <c:pt idx="19">
                  <c:v>4.8000000000000007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5.6000000000000005</c:v>
                </c:pt>
                <c:pt idx="24">
                  <c:v>5.8000000000000007</c:v>
                </c:pt>
                <c:pt idx="25">
                  <c:v>6</c:v>
                </c:pt>
                <c:pt idx="26">
                  <c:v>6.2</c:v>
                </c:pt>
                <c:pt idx="27">
                  <c:v>6.4</c:v>
                </c:pt>
                <c:pt idx="28">
                  <c:v>6.6000000000000005</c:v>
                </c:pt>
                <c:pt idx="29">
                  <c:v>6.8000000000000007</c:v>
                </c:pt>
                <c:pt idx="30">
                  <c:v>7</c:v>
                </c:pt>
                <c:pt idx="31">
                  <c:v>7.2</c:v>
                </c:pt>
                <c:pt idx="32">
                  <c:v>7.4</c:v>
                </c:pt>
                <c:pt idx="33">
                  <c:v>7.6000000000000005</c:v>
                </c:pt>
                <c:pt idx="34">
                  <c:v>7.8000000000000007</c:v>
                </c:pt>
                <c:pt idx="35">
                  <c:v>8</c:v>
                </c:pt>
                <c:pt idx="36">
                  <c:v>8.1999999999999993</c:v>
                </c:pt>
                <c:pt idx="37">
                  <c:v>8.4</c:v>
                </c:pt>
                <c:pt idx="38">
                  <c:v>8.6000000000000014</c:v>
                </c:pt>
                <c:pt idx="39">
                  <c:v>8.8000000000000007</c:v>
                </c:pt>
                <c:pt idx="40">
                  <c:v>9</c:v>
                </c:pt>
                <c:pt idx="41">
                  <c:v>9.2000000000000011</c:v>
                </c:pt>
                <c:pt idx="42">
                  <c:v>9.4</c:v>
                </c:pt>
                <c:pt idx="43">
                  <c:v>9.6</c:v>
                </c:pt>
                <c:pt idx="44">
                  <c:v>9.8000000000000007</c:v>
                </c:pt>
                <c:pt idx="45">
                  <c:v>10</c:v>
                </c:pt>
              </c:numCache>
            </c:numRef>
          </c:xVal>
          <c:yVal>
            <c:numRef>
              <c:f>График_1!$B$2:$B$47</c:f>
              <c:numCache>
                <c:formatCode>General</c:formatCode>
                <c:ptCount val="46"/>
                <c:pt idx="0">
                  <c:v>0.30956008387947398</c:v>
                </c:pt>
                <c:pt idx="1">
                  <c:v>0.28072500456570126</c:v>
                </c:pt>
                <c:pt idx="2">
                  <c:v>0.24300914037718466</c:v>
                </c:pt>
                <c:pt idx="3">
                  <c:v>0.20181064713090338</c:v>
                </c:pt>
                <c:pt idx="4">
                  <c:v>0.16097612558712479</c:v>
                </c:pt>
                <c:pt idx="5">
                  <c:v>0.12306019035920841</c:v>
                </c:pt>
                <c:pt idx="6">
                  <c:v>8.9584087637457455E-2</c:v>
                </c:pt>
                <c:pt idx="7">
                  <c:v>6.127673618498896E-2</c:v>
                </c:pt>
                <c:pt idx="8">
                  <c:v>3.8288198421637283E-2</c:v>
                </c:pt>
                <c:pt idx="9">
                  <c:v>2.0370688756368025E-2</c:v>
                </c:pt>
                <c:pt idx="10">
                  <c:v>7.0259656674405216E-3</c:v>
                </c:pt>
                <c:pt idx="11">
                  <c:v>-2.3794638632209839E-3</c:v>
                </c:pt>
                <c:pt idx="12">
                  <c:v>-8.5282616881769517E-3</c:v>
                </c:pt>
                <c:pt idx="13">
                  <c:v>-1.209133504957575E-2</c:v>
                </c:pt>
                <c:pt idx="14">
                  <c:v>-1.3687768273664726E-2</c:v>
                </c:pt>
                <c:pt idx="15">
                  <c:v>-1.3861358509624689E-2</c:v>
                </c:pt>
                <c:pt idx="16">
                  <c:v>-1.3069818374128182E-2</c:v>
                </c:pt>
                <c:pt idx="17">
                  <c:v>-1.1683176691925711E-2</c:v>
                </c:pt>
                <c:pt idx="18">
                  <c:v>-9.9884496556817918E-3</c:v>
                </c:pt>
                <c:pt idx="19">
                  <c:v>-8.1982092196912406E-3</c:v>
                </c:pt>
                <c:pt idx="20">
                  <c:v>-6.4612026695078451E-3</c:v>
                </c:pt>
                <c:pt idx="21">
                  <c:v>-4.8736515681013027E-3</c:v>
                </c:pt>
                <c:pt idx="22">
                  <c:v>-3.4902660353796412E-3</c:v>
                </c:pt>
                <c:pt idx="23">
                  <c:v>-2.3343467887440507E-3</c:v>
                </c:pt>
                <c:pt idx="24">
                  <c:v>-1.4066140207292742E-3</c:v>
                </c:pt>
                <c:pt idx="25">
                  <c:v>-6.9260456964333921E-4</c:v>
                </c:pt>
                <c:pt idx="26">
                  <c:v>-1.6862488286898962E-4</c:v>
                </c:pt>
                <c:pt idx="27">
                  <c:v>1.9365401267632901E-4</c:v>
                </c:pt>
                <c:pt idx="28">
                  <c:v>4.2381279481378036E-4</c:v>
                </c:pt>
                <c:pt idx="29">
                  <c:v>5.5033368795820469E-4</c:v>
                </c:pt>
                <c:pt idx="30">
                  <c:v>5.9909705186584629E-4</c:v>
                </c:pt>
                <c:pt idx="31">
                  <c:v>5.9254403345721613E-4</c:v>
                </c:pt>
                <c:pt idx="32">
                  <c:v>5.4934053942156281E-4</c:v>
                </c:pt>
                <c:pt idx="33">
                  <c:v>4.8439926364405092E-4</c:v>
                </c:pt>
                <c:pt idx="34">
                  <c:v>4.0914028325456201E-4</c:v>
                </c:pt>
                <c:pt idx="35">
                  <c:v>3.3189450334241371E-4</c:v>
                </c:pt>
                <c:pt idx="36">
                  <c:v>2.5837643091044003E-4</c:v>
                </c:pt>
                <c:pt idx="37">
                  <c:v>1.9217245553363566E-4</c:v>
                </c:pt>
                <c:pt idx="38">
                  <c:v>1.3520754271941927E-4</c:v>
                </c:pt>
                <c:pt idx="39">
                  <c:v>8.8166889049383086E-5</c:v>
                </c:pt>
                <c:pt idx="40">
                  <c:v>5.0859769421911569E-5</c:v>
                </c:pt>
                <c:pt idx="41">
                  <c:v>2.2520802963628474E-5</c:v>
                </c:pt>
                <c:pt idx="42">
                  <c:v>2.0495368784456412E-6</c:v>
                </c:pt>
                <c:pt idx="43">
                  <c:v>-1.1807008871863201E-5</c:v>
                </c:pt>
                <c:pt idx="44">
                  <c:v>-2.0321987837564848E-5</c:v>
                </c:pt>
                <c:pt idx="45">
                  <c:v>-2.4698686359512716E-5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460736"/>
        <c:axId val="219462272"/>
      </c:scatterChart>
      <c:valAx>
        <c:axId val="2194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9462272"/>
        <c:crosses val="autoZero"/>
        <c:crossBetween val="midCat"/>
      </c:valAx>
      <c:valAx>
        <c:axId val="21946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94607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График_1!$J$2:$J$20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xVal>
          <c:yVal>
            <c:numRef>
              <c:f>График_1!$K$2:$K$20</c:f>
              <c:numCache>
                <c:formatCode>General</c:formatCode>
                <c:ptCount val="19"/>
                <c:pt idx="0">
                  <c:v>0.30956008387947398</c:v>
                </c:pt>
                <c:pt idx="1">
                  <c:v>0.222571440678032</c:v>
                </c:pt>
                <c:pt idx="2">
                  <c:v>0.12306019035920841</c:v>
                </c:pt>
                <c:pt idx="3">
                  <c:v>4.9125667736430373E-2</c:v>
                </c:pt>
                <c:pt idx="4">
                  <c:v>7.0259656674405216E-3</c:v>
                </c:pt>
                <c:pt idx="5">
                  <c:v>-1.0592760563004689E-2</c:v>
                </c:pt>
                <c:pt idx="6">
                  <c:v>-1.3861358509624689E-2</c:v>
                </c:pt>
                <c:pt idx="7">
                  <c:v>-1.0859411563876575E-2</c:v>
                </c:pt>
                <c:pt idx="8">
                  <c:v>-6.4612026695078451E-3</c:v>
                </c:pt>
                <c:pt idx="9">
                  <c:v>-2.8833927185767053E-3</c:v>
                </c:pt>
                <c:pt idx="10">
                  <c:v>-6.9260456964333921E-4</c:v>
                </c:pt>
                <c:pt idx="11">
                  <c:v>3.2342123535712355E-4</c:v>
                </c:pt>
                <c:pt idx="12">
                  <c:v>5.9909705186584629E-4</c:v>
                </c:pt>
                <c:pt idx="13">
                  <c:v>5.1879574361678984E-4</c:v>
                </c:pt>
                <c:pt idx="14">
                  <c:v>3.3189450334241371E-4</c:v>
                </c:pt>
                <c:pt idx="15">
                  <c:v>1.624677993963227E-4</c:v>
                </c:pt>
                <c:pt idx="16">
                  <c:v>5.0859769421911569E-5</c:v>
                </c:pt>
                <c:pt idx="17">
                  <c:v>-5.6252348309428225E-6</c:v>
                </c:pt>
                <c:pt idx="18">
                  <c:v>-2.4698686359512716E-5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219648"/>
        <c:axId val="220225536"/>
      </c:scatterChart>
      <c:valAx>
        <c:axId val="22021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0225536"/>
        <c:crosses val="autoZero"/>
        <c:crossBetween val="midCat"/>
      </c:valAx>
      <c:valAx>
        <c:axId val="220225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2196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График_1!$S$2:$S$11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График_1!$T$2:$T$11</c:f>
              <c:numCache>
                <c:formatCode>General</c:formatCode>
                <c:ptCount val="10"/>
                <c:pt idx="0">
                  <c:v>0.30956008387947398</c:v>
                </c:pt>
                <c:pt idx="1">
                  <c:v>0.12306019035920841</c:v>
                </c:pt>
                <c:pt idx="2">
                  <c:v>7.0259656674405216E-3</c:v>
                </c:pt>
                <c:pt idx="3">
                  <c:v>-1.3861358509624689E-2</c:v>
                </c:pt>
                <c:pt idx="4">
                  <c:v>-6.4612026695078451E-3</c:v>
                </c:pt>
                <c:pt idx="5">
                  <c:v>-6.9260456964333921E-4</c:v>
                </c:pt>
                <c:pt idx="6">
                  <c:v>5.9909705186584629E-4</c:v>
                </c:pt>
                <c:pt idx="7">
                  <c:v>3.3189450334241371E-4</c:v>
                </c:pt>
                <c:pt idx="8">
                  <c:v>5.0859769421911569E-5</c:v>
                </c:pt>
                <c:pt idx="9">
                  <c:v>-2.4698686359512716E-5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237184"/>
        <c:axId val="220247168"/>
      </c:scatterChart>
      <c:valAx>
        <c:axId val="22023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0247168"/>
        <c:crosses val="autoZero"/>
        <c:crossBetween val="midCat"/>
      </c:valAx>
      <c:valAx>
        <c:axId val="220247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2371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График_2!$A$1</c:f>
              <c:strCache>
                <c:ptCount val="1"/>
                <c:pt idx="0">
                  <c:v>Год</c:v>
                </c:pt>
              </c:strCache>
            </c:strRef>
          </c:tx>
          <c:val>
            <c:numRef>
              <c:f>График_2!$A$2:$A$5</c:f>
              <c:numCache>
                <c:formatCode>General</c:formatCode>
                <c:ptCount val="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</c:numCache>
            </c:numRef>
          </c:val>
        </c:ser>
        <c:ser>
          <c:idx val="1"/>
          <c:order val="1"/>
          <c:tx>
            <c:strRef>
              <c:f>График_2!$B$1</c:f>
              <c:strCache>
                <c:ptCount val="1"/>
                <c:pt idx="0">
                  <c:v>Приход</c:v>
                </c:pt>
              </c:strCache>
            </c:strRef>
          </c:tx>
          <c:val>
            <c:numRef>
              <c:f>График_2!$B$2:$B$5</c:f>
              <c:numCache>
                <c:formatCode>General</c:formatCode>
                <c:ptCount val="4"/>
                <c:pt idx="0">
                  <c:v>200</c:v>
                </c:pt>
                <c:pt idx="1">
                  <c:v>360</c:v>
                </c:pt>
                <c:pt idx="2">
                  <c:v>410</c:v>
                </c:pt>
                <c:pt idx="3">
                  <c:v>200</c:v>
                </c:pt>
              </c:numCache>
            </c:numRef>
          </c:val>
        </c:ser>
        <c:ser>
          <c:idx val="2"/>
          <c:order val="2"/>
          <c:tx>
            <c:strRef>
              <c:f>График_2!$C$1</c:f>
              <c:strCache>
                <c:ptCount val="1"/>
                <c:pt idx="0">
                  <c:v>Расход</c:v>
                </c:pt>
              </c:strCache>
            </c:strRef>
          </c:tx>
          <c:val>
            <c:numRef>
              <c:f>График_2!$C$2:$C$5</c:f>
              <c:numCache>
                <c:formatCode>General</c:formatCode>
                <c:ptCount val="4"/>
                <c:pt idx="0">
                  <c:v>150</c:v>
                </c:pt>
                <c:pt idx="1">
                  <c:v>230</c:v>
                </c:pt>
                <c:pt idx="2">
                  <c:v>250</c:v>
                </c:pt>
                <c:pt idx="3">
                  <c:v>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График_3!$A$1:$A$6</c:f>
              <c:strCache>
                <c:ptCount val="6"/>
                <c:pt idx="0">
                  <c:v>Закладка на хранение овощей и фруктов, в тоннах</c:v>
                </c:pt>
                <c:pt idx="2">
                  <c:v>Картофель</c:v>
                </c:pt>
                <c:pt idx="3">
                  <c:v>Яблоки</c:v>
                </c:pt>
                <c:pt idx="4">
                  <c:v>Морковь</c:v>
                </c:pt>
                <c:pt idx="5">
                  <c:v>Лук</c:v>
                </c:pt>
              </c:strCache>
            </c:strRef>
          </c:cat>
          <c:val>
            <c:numRef>
              <c:f>График_3!$B$1:$B$6</c:f>
              <c:numCache>
                <c:formatCode>General</c:formatCode>
                <c:ptCount val="6"/>
                <c:pt idx="1">
                  <c:v>0</c:v>
                </c:pt>
                <c:pt idx="2">
                  <c:v>875</c:v>
                </c:pt>
                <c:pt idx="3">
                  <c:v>50</c:v>
                </c:pt>
                <c:pt idx="4">
                  <c:v>234</c:v>
                </c:pt>
                <c:pt idx="5">
                  <c:v>230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График_3!$A$1:$A$6</c:f>
              <c:strCache>
                <c:ptCount val="6"/>
                <c:pt idx="0">
                  <c:v>Закладка на хранение овощей и фруктов, в тоннах</c:v>
                </c:pt>
                <c:pt idx="2">
                  <c:v>Картофель</c:v>
                </c:pt>
                <c:pt idx="3">
                  <c:v>Яблоки</c:v>
                </c:pt>
                <c:pt idx="4">
                  <c:v>Морковь</c:v>
                </c:pt>
                <c:pt idx="5">
                  <c:v>Лук</c:v>
                </c:pt>
              </c:strCache>
            </c:strRef>
          </c:cat>
          <c:val>
            <c:numRef>
              <c:f>График_3!$C$1:$C$6</c:f>
              <c:numCache>
                <c:formatCode>General</c:formatCode>
                <c:ptCount val="6"/>
                <c:pt idx="1">
                  <c:v>0</c:v>
                </c:pt>
                <c:pt idx="2">
                  <c:v>488</c:v>
                </c:pt>
                <c:pt idx="3">
                  <c:v>28</c:v>
                </c:pt>
                <c:pt idx="4">
                  <c:v>79</c:v>
                </c:pt>
                <c:pt idx="5">
                  <c:v>187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График_3!$A$1:$A$6</c:f>
              <c:strCache>
                <c:ptCount val="6"/>
                <c:pt idx="0">
                  <c:v>Закладка на хранение овощей и фруктов, в тоннах</c:v>
                </c:pt>
                <c:pt idx="2">
                  <c:v>Картофель</c:v>
                </c:pt>
                <c:pt idx="3">
                  <c:v>Яблоки</c:v>
                </c:pt>
                <c:pt idx="4">
                  <c:v>Морковь</c:v>
                </c:pt>
                <c:pt idx="5">
                  <c:v>Лук</c:v>
                </c:pt>
              </c:strCache>
            </c:strRef>
          </c:cat>
          <c:val>
            <c:numRef>
              <c:f>График_3!$D$1:$D$6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invertIfNegative val="0"/>
          <c:cat>
            <c:strRef>
              <c:f>График_3!$A$1:$A$6</c:f>
              <c:strCache>
                <c:ptCount val="6"/>
                <c:pt idx="0">
                  <c:v>Закладка на хранение овощей и фруктов, в тоннах</c:v>
                </c:pt>
                <c:pt idx="2">
                  <c:v>Картофель</c:v>
                </c:pt>
                <c:pt idx="3">
                  <c:v>Яблоки</c:v>
                </c:pt>
                <c:pt idx="4">
                  <c:v>Морковь</c:v>
                </c:pt>
                <c:pt idx="5">
                  <c:v>Лук</c:v>
                </c:pt>
              </c:strCache>
            </c:strRef>
          </c:cat>
          <c:val>
            <c:numRef>
              <c:f>График_3!$E$1:$E$6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19712"/>
        <c:axId val="196021248"/>
      </c:barChart>
      <c:catAx>
        <c:axId val="196019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96021248"/>
        <c:crosses val="autoZero"/>
        <c:auto val="1"/>
        <c:lblAlgn val="ctr"/>
        <c:lblOffset val="100"/>
        <c:noMultiLvlLbl val="0"/>
      </c:catAx>
      <c:valAx>
        <c:axId val="196021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019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179070</xdr:rowOff>
    </xdr:from>
    <xdr:to>
      <xdr:col>8</xdr:col>
      <xdr:colOff>388620</xdr:colOff>
      <xdr:row>14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182880</xdr:colOff>
      <xdr:row>1</xdr:row>
      <xdr:rowOff>3810</xdr:rowOff>
    </xdr:from>
    <xdr:to>
      <xdr:col>17</xdr:col>
      <xdr:colOff>167640</xdr:colOff>
      <xdr:row>14</xdr:row>
      <xdr:rowOff>137160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411480</xdr:colOff>
      <xdr:row>12</xdr:row>
      <xdr:rowOff>26670</xdr:rowOff>
    </xdr:from>
    <xdr:to>
      <xdr:col>23</xdr:col>
      <xdr:colOff>137160</xdr:colOff>
      <xdr:row>23</xdr:row>
      <xdr:rowOff>99060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0</xdr:row>
      <xdr:rowOff>87630</xdr:rowOff>
    </xdr:from>
    <xdr:to>
      <xdr:col>11</xdr:col>
      <xdr:colOff>38100</xdr:colOff>
      <xdr:row>15</xdr:row>
      <xdr:rowOff>87630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</xdr:colOff>
      <xdr:row>0</xdr:row>
      <xdr:rowOff>110490</xdr:rowOff>
    </xdr:from>
    <xdr:to>
      <xdr:col>16</xdr:col>
      <xdr:colOff>419100</xdr:colOff>
      <xdr:row>18</xdr:row>
      <xdr:rowOff>99060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4"/>
  <sheetViews>
    <sheetView workbookViewId="0">
      <selection activeCell="A5" sqref="A5"/>
    </sheetView>
  </sheetViews>
  <sheetFormatPr defaultRowHeight="14.4" x14ac:dyDescent="0.3"/>
  <cols>
    <col min="1" max="1" width="20.77734375" customWidth="1"/>
    <col min="2" max="3" width="10.109375" bestFit="1" customWidth="1"/>
  </cols>
  <sheetData>
    <row r="1" spans="1:4" x14ac:dyDescent="0.3">
      <c r="A1" t="s">
        <v>0</v>
      </c>
      <c r="B1">
        <v>1604</v>
      </c>
      <c r="C1">
        <v>2023</v>
      </c>
      <c r="D1">
        <f>C1-B1</f>
        <v>419</v>
      </c>
    </row>
    <row r="2" spans="1:4" ht="30" customHeight="1" x14ac:dyDescent="0.3">
      <c r="A2" t="s">
        <v>1</v>
      </c>
      <c r="B2">
        <v>1936</v>
      </c>
      <c r="C2">
        <v>2023</v>
      </c>
      <c r="D2">
        <f t="shared" ref="D2:D4" si="0">C2-B2</f>
        <v>87</v>
      </c>
    </row>
    <row r="3" spans="1:4" x14ac:dyDescent="0.3">
      <c r="A3" t="s">
        <v>2</v>
      </c>
      <c r="B3">
        <v>1993</v>
      </c>
      <c r="C3">
        <v>2025</v>
      </c>
      <c r="D3">
        <f t="shared" si="0"/>
        <v>32</v>
      </c>
    </row>
    <row r="4" spans="1:4" x14ac:dyDescent="0.3">
      <c r="A4" t="s">
        <v>3</v>
      </c>
      <c r="B4" s="1">
        <v>34227</v>
      </c>
      <c r="C4" s="1">
        <f ca="1">TODAY()</f>
        <v>44957</v>
      </c>
      <c r="D4">
        <f t="shared" ca="1" si="0"/>
        <v>10730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4"/>
  <sheetViews>
    <sheetView workbookViewId="0">
      <selection activeCell="B5" sqref="B5"/>
    </sheetView>
  </sheetViews>
  <sheetFormatPr defaultRowHeight="14.4" x14ac:dyDescent="0.3"/>
  <sheetData>
    <row r="1" spans="1:2" x14ac:dyDescent="0.3">
      <c r="A1">
        <v>4</v>
      </c>
    </row>
    <row r="2" spans="1:2" x14ac:dyDescent="0.3">
      <c r="A2">
        <v>3</v>
      </c>
    </row>
    <row r="3" spans="1:2" x14ac:dyDescent="0.3">
      <c r="A3">
        <f>A1+A2-2</f>
        <v>5</v>
      </c>
      <c r="B3">
        <f>(1+A1)/(4*A2)</f>
        <v>0.41666666666666669</v>
      </c>
    </row>
    <row r="4" spans="1:2" x14ac:dyDescent="0.3">
      <c r="B4">
        <f>(A1+2)/(5+((2*A1)/(A2*A2+3)))</f>
        <v>1.0588235294117647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4"/>
  <sheetViews>
    <sheetView workbookViewId="0">
      <selection activeCell="E6" sqref="E6"/>
    </sheetView>
  </sheetViews>
  <sheetFormatPr defaultRowHeight="14.4" x14ac:dyDescent="0.3"/>
  <sheetData>
    <row r="1" spans="1:3" x14ac:dyDescent="0.3">
      <c r="A1" t="s">
        <v>4</v>
      </c>
      <c r="B1" t="s">
        <v>5</v>
      </c>
      <c r="C1" t="s">
        <v>6</v>
      </c>
    </row>
    <row r="2" spans="1:3" x14ac:dyDescent="0.3">
      <c r="A2">
        <v>11</v>
      </c>
      <c r="B2">
        <f>x+5</f>
        <v>16</v>
      </c>
      <c r="C2">
        <f>x*x+3*x*y-5*x-y+y*y</f>
        <v>834</v>
      </c>
    </row>
    <row r="3" spans="1:3" x14ac:dyDescent="0.3">
      <c r="C3">
        <f>(-2*x)+((x^3)/(1-(3*y^2)+x))</f>
        <v>-23.760582010582009</v>
      </c>
    </row>
    <row r="4" spans="1:3" x14ac:dyDescent="0.3">
      <c r="C4">
        <f>((2*x*x)+x-4)/((y*y)+(4*y)-2)</f>
        <v>0.78301886792452835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12"/>
  <sheetViews>
    <sheetView workbookViewId="0">
      <selection activeCell="D12" sqref="D12"/>
    </sheetView>
  </sheetViews>
  <sheetFormatPr defaultRowHeight="14.4" x14ac:dyDescent="0.3"/>
  <sheetData>
    <row r="1" spans="1:3" x14ac:dyDescent="0.3">
      <c r="A1" t="s">
        <v>4</v>
      </c>
      <c r="B1" t="s">
        <v>7</v>
      </c>
      <c r="C1" t="s">
        <v>8</v>
      </c>
    </row>
    <row r="2" spans="1:3" x14ac:dyDescent="0.3">
      <c r="A2">
        <v>0</v>
      </c>
      <c r="B2">
        <f>ASIN((A2)/(A2*A2+1))</f>
        <v>0</v>
      </c>
      <c r="C2">
        <f>SQRT(TAN(A2)+1)</f>
        <v>1</v>
      </c>
    </row>
    <row r="3" spans="1:3" x14ac:dyDescent="0.3">
      <c r="A3">
        <v>0.1</v>
      </c>
      <c r="B3">
        <f t="shared" ref="B3:B12" si="0">ASIN((A3)/(A3*A3+1))</f>
        <v>9.9172383805920694E-2</v>
      </c>
      <c r="C3">
        <f t="shared" ref="C3:C12" si="1">SQRT(TAN(A3)+1)</f>
        <v>1.0489683846930042</v>
      </c>
    </row>
    <row r="4" spans="1:3" x14ac:dyDescent="0.3">
      <c r="A4">
        <v>0.2</v>
      </c>
      <c r="B4">
        <f t="shared" si="0"/>
        <v>0.19351319251078553</v>
      </c>
      <c r="C4">
        <f t="shared" si="1"/>
        <v>1.096681373740191</v>
      </c>
    </row>
    <row r="5" spans="1:3" x14ac:dyDescent="0.3">
      <c r="A5">
        <v>0.30000000000000004</v>
      </c>
      <c r="B5">
        <f t="shared" si="0"/>
        <v>0.27882826602288918</v>
      </c>
      <c r="C5">
        <f t="shared" si="1"/>
        <v>1.1442623167830108</v>
      </c>
    </row>
    <row r="6" spans="1:3" x14ac:dyDescent="0.3">
      <c r="A6">
        <v>0.4</v>
      </c>
      <c r="B6">
        <f t="shared" si="0"/>
        <v>0.35205509930900369</v>
      </c>
      <c r="C6">
        <f t="shared" si="1"/>
        <v>1.1928089615433655</v>
      </c>
    </row>
    <row r="7" spans="1:3" x14ac:dyDescent="0.3">
      <c r="A7">
        <v>0.5</v>
      </c>
      <c r="B7">
        <f t="shared" si="0"/>
        <v>0.41151684606748801</v>
      </c>
      <c r="C7">
        <f t="shared" si="1"/>
        <v>1.2435041173409078</v>
      </c>
    </row>
    <row r="8" spans="1:3" x14ac:dyDescent="0.3">
      <c r="A8">
        <v>0.60000000000000009</v>
      </c>
      <c r="B8">
        <f t="shared" si="0"/>
        <v>0.45690919866157126</v>
      </c>
      <c r="C8">
        <f t="shared" si="1"/>
        <v>1.2977429669783198</v>
      </c>
    </row>
    <row r="9" spans="1:3" x14ac:dyDescent="0.3">
      <c r="A9">
        <v>0.70000000000000007</v>
      </c>
      <c r="B9">
        <f t="shared" si="0"/>
        <v>0.48906268498370892</v>
      </c>
      <c r="C9">
        <f t="shared" si="1"/>
        <v>1.3573092427531317</v>
      </c>
    </row>
    <row r="10" spans="1:3" x14ac:dyDescent="0.3">
      <c r="A10">
        <v>0.8</v>
      </c>
      <c r="B10">
        <f t="shared" si="0"/>
        <v>0.50957338669187235</v>
      </c>
      <c r="C10">
        <f t="shared" si="1"/>
        <v>1.4246538376217446</v>
      </c>
    </row>
    <row r="11" spans="1:3" x14ac:dyDescent="0.3">
      <c r="A11">
        <v>0.9</v>
      </c>
      <c r="B11">
        <f t="shared" si="0"/>
        <v>0.52041192150468696</v>
      </c>
      <c r="C11">
        <f t="shared" si="1"/>
        <v>1.5033822592908097</v>
      </c>
    </row>
    <row r="12" spans="1:3" x14ac:dyDescent="0.3">
      <c r="A12">
        <v>1</v>
      </c>
      <c r="B12">
        <f t="shared" si="0"/>
        <v>0.52359877559829893</v>
      </c>
      <c r="C12">
        <f t="shared" si="1"/>
        <v>1.5991897087759483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14"/>
  <sheetViews>
    <sheetView workbookViewId="0">
      <selection activeCell="G8" sqref="G8"/>
    </sheetView>
  </sheetViews>
  <sheetFormatPr defaultRowHeight="14.4" x14ac:dyDescent="0.3"/>
  <sheetData>
    <row r="1" spans="1:4" x14ac:dyDescent="0.3">
      <c r="A1">
        <v>232</v>
      </c>
      <c r="B1" t="b">
        <f>AND(A1&gt;=11,A1&lt;=5)</f>
        <v>0</v>
      </c>
      <c r="D1" t="str">
        <f>IF(x&gt;1,"x+1","x-1")</f>
        <v>x+1</v>
      </c>
    </row>
    <row r="2" spans="1:4" x14ac:dyDescent="0.3">
      <c r="A2">
        <v>12</v>
      </c>
      <c r="B2" t="b">
        <f>OR(A2&lt;11,A2&gt;15)</f>
        <v>0</v>
      </c>
    </row>
    <row r="10" spans="1:4" x14ac:dyDescent="0.3">
      <c r="A10">
        <f ca="1" xml:space="preserve"> RANDBETWEEN(-1100,1100)</f>
        <v>78</v>
      </c>
      <c r="B10">
        <f t="shared" ref="B10:C10" ca="1" si="0" xml:space="preserve"> RANDBETWEEN(-1100,1100)</f>
        <v>877</v>
      </c>
      <c r="C10">
        <f t="shared" ca="1" si="0"/>
        <v>325</v>
      </c>
      <c r="D10" t="b">
        <f ca="1">AND(u&gt;0,v&gt;0,w&gt;0)</f>
        <v>1</v>
      </c>
    </row>
    <row r="11" spans="1:4" x14ac:dyDescent="0.3">
      <c r="D11" t="b">
        <f ca="1">OR(u&gt;0,v&gt;0,w&gt;0)</f>
        <v>1</v>
      </c>
    </row>
    <row r="12" spans="1:4" x14ac:dyDescent="0.3">
      <c r="D12" t="b">
        <f ca="1">OR(AND(u&gt;0,v&lt;=0,w&lt;=0), AND(u&lt;=0,v&gt;0,w&lt;=0), AND(u&lt;=0,v&lt;=0,w&gt;0))</f>
        <v>0</v>
      </c>
    </row>
    <row r="13" spans="1:4" x14ac:dyDescent="0.3">
      <c r="D13" t="b">
        <f ca="1">AND(u&lt;=0,v&lt;=0,w&lt;=0)</f>
        <v>0</v>
      </c>
    </row>
    <row r="14" spans="1:4" x14ac:dyDescent="0.3">
      <c r="D14" t="b">
        <f ca="1">OR(u&lt;0,v&lt;0,w&lt;0)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D3" sqref="D3"/>
    </sheetView>
  </sheetViews>
  <sheetFormatPr defaultRowHeight="14.4" x14ac:dyDescent="0.3"/>
  <cols>
    <col min="1" max="4" width="11.109375" customWidth="1"/>
    <col min="6" max="6" width="9.6640625" customWidth="1"/>
    <col min="7" max="7" width="11.109375" bestFit="1" customWidth="1"/>
  </cols>
  <sheetData>
    <row r="1" spans="1:7" ht="13.8" customHeight="1" thickTop="1" thickBot="1" x14ac:dyDescent="0.35">
      <c r="A1" s="12" t="s">
        <v>9</v>
      </c>
      <c r="B1" s="10" t="s">
        <v>11</v>
      </c>
      <c r="C1" s="11"/>
      <c r="D1" s="12" t="s">
        <v>10</v>
      </c>
    </row>
    <row r="2" spans="1:7" ht="31.2" customHeight="1" thickTop="1" thickBot="1" x14ac:dyDescent="0.35">
      <c r="A2" s="13"/>
      <c r="B2" s="4" t="s">
        <v>12</v>
      </c>
      <c r="C2" s="4" t="s">
        <v>13</v>
      </c>
      <c r="D2" s="14"/>
    </row>
    <row r="3" spans="1:7" ht="14.4" customHeight="1" thickTop="1" thickBot="1" x14ac:dyDescent="0.35">
      <c r="A3" s="2" t="s">
        <v>15</v>
      </c>
      <c r="B3" s="5">
        <v>50</v>
      </c>
      <c r="C3" s="5">
        <v>200</v>
      </c>
      <c r="D3" s="3">
        <f>(C3-B3) * j</f>
        <v>231</v>
      </c>
      <c r="G3" s="6">
        <v>1.54</v>
      </c>
    </row>
    <row r="4" spans="1:7" ht="14.4" customHeight="1" thickTop="1" thickBot="1" x14ac:dyDescent="0.35">
      <c r="A4" s="2" t="s">
        <v>16</v>
      </c>
      <c r="B4" s="5">
        <f>C3</f>
        <v>200</v>
      </c>
      <c r="C4" s="5">
        <v>600</v>
      </c>
      <c r="D4" s="3">
        <f t="shared" ref="D3:D15" si="0">(C4-B4) * j</f>
        <v>616</v>
      </c>
    </row>
    <row r="5" spans="1:7" ht="15.6" thickTop="1" thickBot="1" x14ac:dyDescent="0.35">
      <c r="A5" s="2" t="s">
        <v>17</v>
      </c>
      <c r="B5" s="5">
        <f t="shared" ref="B5:B14" si="1">C4</f>
        <v>600</v>
      </c>
      <c r="C5" s="5">
        <v>832</v>
      </c>
      <c r="D5" s="3">
        <f t="shared" si="0"/>
        <v>357.28000000000003</v>
      </c>
    </row>
    <row r="6" spans="1:7" ht="15.6" thickTop="1" thickBot="1" x14ac:dyDescent="0.35">
      <c r="A6" s="2" t="s">
        <v>18</v>
      </c>
      <c r="B6" s="5">
        <f t="shared" si="1"/>
        <v>832</v>
      </c>
      <c r="C6" s="5">
        <v>945</v>
      </c>
      <c r="D6" s="3">
        <f t="shared" si="0"/>
        <v>174.02</v>
      </c>
    </row>
    <row r="7" spans="1:7" ht="15.6" thickTop="1" thickBot="1" x14ac:dyDescent="0.35">
      <c r="A7" s="2" t="s">
        <v>19</v>
      </c>
      <c r="B7" s="5">
        <f t="shared" si="1"/>
        <v>945</v>
      </c>
      <c r="C7" s="5">
        <v>1120</v>
      </c>
      <c r="D7" s="3">
        <f t="shared" si="0"/>
        <v>269.5</v>
      </c>
    </row>
    <row r="8" spans="1:7" ht="15.6" thickTop="1" thickBot="1" x14ac:dyDescent="0.35">
      <c r="A8" s="2" t="s">
        <v>20</v>
      </c>
      <c r="B8" s="5">
        <f t="shared" si="1"/>
        <v>1120</v>
      </c>
      <c r="C8" s="5">
        <v>1330</v>
      </c>
      <c r="D8" s="3">
        <f t="shared" si="0"/>
        <v>323.40000000000003</v>
      </c>
    </row>
    <row r="9" spans="1:7" ht="15.6" thickTop="1" thickBot="1" x14ac:dyDescent="0.35">
      <c r="A9" s="2" t="s">
        <v>21</v>
      </c>
      <c r="B9" s="5">
        <f t="shared" si="1"/>
        <v>1330</v>
      </c>
      <c r="C9" s="5">
        <v>1500</v>
      </c>
      <c r="D9" s="3">
        <f t="shared" si="0"/>
        <v>261.8</v>
      </c>
    </row>
    <row r="10" spans="1:7" ht="15.6" thickTop="1" thickBot="1" x14ac:dyDescent="0.35">
      <c r="A10" s="2" t="s">
        <v>22</v>
      </c>
      <c r="B10" s="5">
        <f t="shared" si="1"/>
        <v>1500</v>
      </c>
      <c r="C10" s="5">
        <v>1750</v>
      </c>
      <c r="D10" s="3">
        <f t="shared" si="0"/>
        <v>385</v>
      </c>
    </row>
    <row r="11" spans="1:7" ht="15.6" thickTop="1" thickBot="1" x14ac:dyDescent="0.35">
      <c r="A11" s="2" t="s">
        <v>23</v>
      </c>
      <c r="B11" s="5">
        <f t="shared" si="1"/>
        <v>1750</v>
      </c>
      <c r="C11" s="5">
        <v>2050</v>
      </c>
      <c r="D11" s="3">
        <f t="shared" si="0"/>
        <v>462</v>
      </c>
    </row>
    <row r="12" spans="1:7" ht="15.6" thickTop="1" thickBot="1" x14ac:dyDescent="0.35">
      <c r="A12" s="2" t="s">
        <v>24</v>
      </c>
      <c r="B12" s="5">
        <f t="shared" si="1"/>
        <v>2050</v>
      </c>
      <c r="C12" s="5">
        <v>2340</v>
      </c>
      <c r="D12" s="3">
        <f t="shared" si="0"/>
        <v>446.6</v>
      </c>
    </row>
    <row r="13" spans="1:7" ht="15.6" thickTop="1" thickBot="1" x14ac:dyDescent="0.35">
      <c r="A13" s="2" t="s">
        <v>25</v>
      </c>
      <c r="B13" s="5">
        <f t="shared" si="1"/>
        <v>2340</v>
      </c>
      <c r="C13" s="5">
        <v>2500</v>
      </c>
      <c r="D13" s="3">
        <f t="shared" si="0"/>
        <v>246.4</v>
      </c>
    </row>
    <row r="14" spans="1:7" ht="15.6" thickTop="1" thickBot="1" x14ac:dyDescent="0.35">
      <c r="A14" s="2" t="s">
        <v>26</v>
      </c>
      <c r="B14" s="5">
        <f t="shared" si="1"/>
        <v>2500</v>
      </c>
      <c r="C14" s="5">
        <v>2715</v>
      </c>
      <c r="D14" s="3">
        <f t="shared" si="0"/>
        <v>331.1</v>
      </c>
    </row>
    <row r="15" spans="1:7" ht="15.6" customHeight="1" thickTop="1" thickBot="1" x14ac:dyDescent="0.35">
      <c r="A15" s="7" t="s">
        <v>14</v>
      </c>
      <c r="B15" s="8"/>
      <c r="C15" s="9"/>
      <c r="D15" s="3">
        <f>I11</f>
        <v>0</v>
      </c>
    </row>
    <row r="16" spans="1:7" ht="15" thickTop="1" x14ac:dyDescent="0.3"/>
  </sheetData>
  <mergeCells count="4">
    <mergeCell ref="A15:C15"/>
    <mergeCell ref="B1:C1"/>
    <mergeCell ref="A1:A2"/>
    <mergeCell ref="D1:D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7"/>
  <sheetViews>
    <sheetView topLeftCell="B1" workbookViewId="0">
      <selection activeCell="S27" sqref="S27"/>
    </sheetView>
  </sheetViews>
  <sheetFormatPr defaultRowHeight="14.4" x14ac:dyDescent="0.3"/>
  <sheetData>
    <row r="2" spans="1:20" x14ac:dyDescent="0.3">
      <c r="A2">
        <v>1</v>
      </c>
      <c r="B2">
        <f>(2.71828^-A2)*(SIN(A2))</f>
        <v>0.30956008387947398</v>
      </c>
      <c r="J2">
        <v>1</v>
      </c>
      <c r="K2">
        <f>(2.71828^-J2)*(SIN(J2))</f>
        <v>0.30956008387947398</v>
      </c>
      <c r="S2">
        <v>1</v>
      </c>
      <c r="T2">
        <f>(2.71828^-S2)*(SIN(S2))</f>
        <v>0.30956008387947398</v>
      </c>
    </row>
    <row r="3" spans="1:20" x14ac:dyDescent="0.3">
      <c r="A3">
        <v>1.2</v>
      </c>
      <c r="B3">
        <f t="shared" ref="B3:B47" si="0">(2.71828^-A3)*(SIN(A3))</f>
        <v>0.28072500456570126</v>
      </c>
      <c r="J3">
        <v>1.5</v>
      </c>
      <c r="K3">
        <f t="shared" ref="K3:K20" si="1">(2.71828^-J3)*(SIN(J3))</f>
        <v>0.222571440678032</v>
      </c>
      <c r="S3">
        <v>2</v>
      </c>
      <c r="T3">
        <f t="shared" ref="T3:T11" si="2">(2.71828^-S3)*(SIN(S3))</f>
        <v>0.12306019035920841</v>
      </c>
    </row>
    <row r="4" spans="1:20" x14ac:dyDescent="0.3">
      <c r="A4">
        <v>1.4</v>
      </c>
      <c r="B4">
        <f t="shared" si="0"/>
        <v>0.24300914037718466</v>
      </c>
      <c r="J4">
        <v>2</v>
      </c>
      <c r="K4">
        <f t="shared" si="1"/>
        <v>0.12306019035920841</v>
      </c>
      <c r="S4">
        <v>3</v>
      </c>
      <c r="T4">
        <f t="shared" si="2"/>
        <v>7.0259656674405216E-3</v>
      </c>
    </row>
    <row r="5" spans="1:20" x14ac:dyDescent="0.3">
      <c r="A5">
        <v>1.6</v>
      </c>
      <c r="B5">
        <f t="shared" si="0"/>
        <v>0.20181064713090338</v>
      </c>
      <c r="J5">
        <v>2.5</v>
      </c>
      <c r="K5">
        <f t="shared" si="1"/>
        <v>4.9125667736430373E-2</v>
      </c>
      <c r="S5">
        <v>4</v>
      </c>
      <c r="T5">
        <f t="shared" si="2"/>
        <v>-1.3861358509624689E-2</v>
      </c>
    </row>
    <row r="6" spans="1:20" x14ac:dyDescent="0.3">
      <c r="A6">
        <v>1.8</v>
      </c>
      <c r="B6">
        <f t="shared" si="0"/>
        <v>0.16097612558712479</v>
      </c>
      <c r="J6">
        <v>3</v>
      </c>
      <c r="K6">
        <f t="shared" si="1"/>
        <v>7.0259656674405216E-3</v>
      </c>
      <c r="S6">
        <v>5</v>
      </c>
      <c r="T6">
        <f t="shared" si="2"/>
        <v>-6.4612026695078451E-3</v>
      </c>
    </row>
    <row r="7" spans="1:20" x14ac:dyDescent="0.3">
      <c r="A7">
        <v>2</v>
      </c>
      <c r="B7">
        <f t="shared" si="0"/>
        <v>0.12306019035920841</v>
      </c>
      <c r="J7">
        <v>3.5</v>
      </c>
      <c r="K7">
        <f t="shared" si="1"/>
        <v>-1.0592760563004689E-2</v>
      </c>
      <c r="S7">
        <v>6</v>
      </c>
      <c r="T7">
        <f t="shared" si="2"/>
        <v>-6.9260456964333921E-4</v>
      </c>
    </row>
    <row r="8" spans="1:20" x14ac:dyDescent="0.3">
      <c r="A8">
        <v>2.2000000000000002</v>
      </c>
      <c r="B8">
        <f t="shared" si="0"/>
        <v>8.9584087637457455E-2</v>
      </c>
      <c r="J8">
        <v>4</v>
      </c>
      <c r="K8">
        <f t="shared" si="1"/>
        <v>-1.3861358509624689E-2</v>
      </c>
      <c r="S8">
        <v>7</v>
      </c>
      <c r="T8">
        <f t="shared" si="2"/>
        <v>5.9909705186584629E-4</v>
      </c>
    </row>
    <row r="9" spans="1:20" x14ac:dyDescent="0.3">
      <c r="A9">
        <v>2.4000000000000004</v>
      </c>
      <c r="B9">
        <f t="shared" si="0"/>
        <v>6.127673618498896E-2</v>
      </c>
      <c r="J9">
        <v>4.5</v>
      </c>
      <c r="K9">
        <f t="shared" si="1"/>
        <v>-1.0859411563876575E-2</v>
      </c>
      <c r="S9">
        <v>8</v>
      </c>
      <c r="T9">
        <f t="shared" si="2"/>
        <v>3.3189450334241371E-4</v>
      </c>
    </row>
    <row r="10" spans="1:20" x14ac:dyDescent="0.3">
      <c r="A10">
        <v>2.6</v>
      </c>
      <c r="B10">
        <f t="shared" si="0"/>
        <v>3.8288198421637283E-2</v>
      </c>
      <c r="J10">
        <v>5</v>
      </c>
      <c r="K10">
        <f t="shared" si="1"/>
        <v>-6.4612026695078451E-3</v>
      </c>
      <c r="S10">
        <v>9</v>
      </c>
      <c r="T10">
        <f t="shared" si="2"/>
        <v>5.0859769421911569E-5</v>
      </c>
    </row>
    <row r="11" spans="1:20" x14ac:dyDescent="0.3">
      <c r="A11">
        <v>2.8</v>
      </c>
      <c r="B11">
        <f t="shared" si="0"/>
        <v>2.0370688756368025E-2</v>
      </c>
      <c r="J11">
        <v>5.5</v>
      </c>
      <c r="K11">
        <f t="shared" si="1"/>
        <v>-2.8833927185767053E-3</v>
      </c>
      <c r="S11">
        <v>10</v>
      </c>
      <c r="T11">
        <f t="shared" si="2"/>
        <v>-2.4698686359512716E-5</v>
      </c>
    </row>
    <row r="12" spans="1:20" x14ac:dyDescent="0.3">
      <c r="A12">
        <v>3</v>
      </c>
      <c r="B12">
        <f t="shared" si="0"/>
        <v>7.0259656674405216E-3</v>
      </c>
      <c r="J12">
        <v>6</v>
      </c>
      <c r="K12">
        <f t="shared" si="1"/>
        <v>-6.9260456964333921E-4</v>
      </c>
    </row>
    <row r="13" spans="1:20" x14ac:dyDescent="0.3">
      <c r="A13">
        <v>3.2</v>
      </c>
      <c r="B13">
        <f t="shared" si="0"/>
        <v>-2.3794638632209839E-3</v>
      </c>
      <c r="J13">
        <v>6.5</v>
      </c>
      <c r="K13">
        <f t="shared" si="1"/>
        <v>3.2342123535712355E-4</v>
      </c>
    </row>
    <row r="14" spans="1:20" x14ac:dyDescent="0.3">
      <c r="A14">
        <v>3.4000000000000004</v>
      </c>
      <c r="B14">
        <f t="shared" si="0"/>
        <v>-8.5282616881769517E-3</v>
      </c>
      <c r="J14">
        <v>7</v>
      </c>
      <c r="K14">
        <f t="shared" si="1"/>
        <v>5.9909705186584629E-4</v>
      </c>
    </row>
    <row r="15" spans="1:20" x14ac:dyDescent="0.3">
      <c r="A15">
        <v>3.6</v>
      </c>
      <c r="B15">
        <f t="shared" si="0"/>
        <v>-1.209133504957575E-2</v>
      </c>
      <c r="J15">
        <v>7.5</v>
      </c>
      <c r="K15">
        <f t="shared" si="1"/>
        <v>5.1879574361678984E-4</v>
      </c>
    </row>
    <row r="16" spans="1:20" x14ac:dyDescent="0.3">
      <c r="A16">
        <v>3.8000000000000003</v>
      </c>
      <c r="B16">
        <f t="shared" si="0"/>
        <v>-1.3687768273664726E-2</v>
      </c>
      <c r="J16">
        <v>8</v>
      </c>
      <c r="K16">
        <f t="shared" si="1"/>
        <v>3.3189450334241371E-4</v>
      </c>
    </row>
    <row r="17" spans="1:11" x14ac:dyDescent="0.3">
      <c r="A17">
        <v>4</v>
      </c>
      <c r="B17">
        <f t="shared" si="0"/>
        <v>-1.3861358509624689E-2</v>
      </c>
      <c r="J17">
        <v>8.5</v>
      </c>
      <c r="K17">
        <f t="shared" si="1"/>
        <v>1.624677993963227E-4</v>
      </c>
    </row>
    <row r="18" spans="1:11" x14ac:dyDescent="0.3">
      <c r="A18">
        <v>4.2</v>
      </c>
      <c r="B18">
        <f t="shared" si="0"/>
        <v>-1.3069818374128182E-2</v>
      </c>
      <c r="J18">
        <v>9</v>
      </c>
      <c r="K18">
        <f t="shared" si="1"/>
        <v>5.0859769421911569E-5</v>
      </c>
    </row>
    <row r="19" spans="1:11" x14ac:dyDescent="0.3">
      <c r="A19">
        <v>4.4000000000000004</v>
      </c>
      <c r="B19">
        <f t="shared" si="0"/>
        <v>-1.1683176691925711E-2</v>
      </c>
      <c r="J19">
        <v>9.5</v>
      </c>
      <c r="K19">
        <f t="shared" si="1"/>
        <v>-5.6252348309428225E-6</v>
      </c>
    </row>
    <row r="20" spans="1:11" x14ac:dyDescent="0.3">
      <c r="A20">
        <v>4.5999999999999996</v>
      </c>
      <c r="B20">
        <f t="shared" si="0"/>
        <v>-9.9884496556817918E-3</v>
      </c>
      <c r="J20">
        <v>10</v>
      </c>
      <c r="K20">
        <f t="shared" si="1"/>
        <v>-2.4698686359512716E-5</v>
      </c>
    </row>
    <row r="21" spans="1:11" x14ac:dyDescent="0.3">
      <c r="A21">
        <v>4.8000000000000007</v>
      </c>
      <c r="B21">
        <f t="shared" si="0"/>
        <v>-8.1982092196912406E-3</v>
      </c>
    </row>
    <row r="22" spans="1:11" x14ac:dyDescent="0.3">
      <c r="A22">
        <v>5</v>
      </c>
      <c r="B22">
        <f t="shared" si="0"/>
        <v>-6.4612026695078451E-3</v>
      </c>
    </row>
    <row r="23" spans="1:11" x14ac:dyDescent="0.3">
      <c r="A23">
        <v>5.2</v>
      </c>
      <c r="B23">
        <f t="shared" si="0"/>
        <v>-4.8736515681013027E-3</v>
      </c>
    </row>
    <row r="24" spans="1:11" x14ac:dyDescent="0.3">
      <c r="A24">
        <v>5.4</v>
      </c>
      <c r="B24">
        <f t="shared" si="0"/>
        <v>-3.4902660353796412E-3</v>
      </c>
    </row>
    <row r="25" spans="1:11" x14ac:dyDescent="0.3">
      <c r="A25">
        <v>5.6000000000000005</v>
      </c>
      <c r="B25">
        <f t="shared" si="0"/>
        <v>-2.3343467887440507E-3</v>
      </c>
    </row>
    <row r="26" spans="1:11" x14ac:dyDescent="0.3">
      <c r="A26">
        <v>5.8000000000000007</v>
      </c>
      <c r="B26">
        <f t="shared" si="0"/>
        <v>-1.4066140207292742E-3</v>
      </c>
    </row>
    <row r="27" spans="1:11" x14ac:dyDescent="0.3">
      <c r="A27">
        <v>6</v>
      </c>
      <c r="B27">
        <f t="shared" si="0"/>
        <v>-6.9260456964333921E-4</v>
      </c>
    </row>
    <row r="28" spans="1:11" x14ac:dyDescent="0.3">
      <c r="A28">
        <v>6.2</v>
      </c>
      <c r="B28">
        <f t="shared" si="0"/>
        <v>-1.6862488286898962E-4</v>
      </c>
    </row>
    <row r="29" spans="1:11" x14ac:dyDescent="0.3">
      <c r="A29">
        <v>6.4</v>
      </c>
      <c r="B29">
        <f t="shared" si="0"/>
        <v>1.9365401267632901E-4</v>
      </c>
    </row>
    <row r="30" spans="1:11" x14ac:dyDescent="0.3">
      <c r="A30">
        <v>6.6000000000000005</v>
      </c>
      <c r="B30">
        <f t="shared" si="0"/>
        <v>4.2381279481378036E-4</v>
      </c>
    </row>
    <row r="31" spans="1:11" x14ac:dyDescent="0.3">
      <c r="A31">
        <v>6.8000000000000007</v>
      </c>
      <c r="B31">
        <f t="shared" si="0"/>
        <v>5.5033368795820469E-4</v>
      </c>
    </row>
    <row r="32" spans="1:11" x14ac:dyDescent="0.3">
      <c r="A32">
        <v>7</v>
      </c>
      <c r="B32">
        <f t="shared" si="0"/>
        <v>5.9909705186584629E-4</v>
      </c>
    </row>
    <row r="33" spans="1:2" x14ac:dyDescent="0.3">
      <c r="A33">
        <v>7.2</v>
      </c>
      <c r="B33">
        <f t="shared" si="0"/>
        <v>5.9254403345721613E-4</v>
      </c>
    </row>
    <row r="34" spans="1:2" x14ac:dyDescent="0.3">
      <c r="A34">
        <v>7.4</v>
      </c>
      <c r="B34">
        <f t="shared" si="0"/>
        <v>5.4934053942156281E-4</v>
      </c>
    </row>
    <row r="35" spans="1:2" x14ac:dyDescent="0.3">
      <c r="A35">
        <v>7.6000000000000005</v>
      </c>
      <c r="B35">
        <f t="shared" si="0"/>
        <v>4.8439926364405092E-4</v>
      </c>
    </row>
    <row r="36" spans="1:2" x14ac:dyDescent="0.3">
      <c r="A36">
        <v>7.8000000000000007</v>
      </c>
      <c r="B36">
        <f t="shared" si="0"/>
        <v>4.0914028325456201E-4</v>
      </c>
    </row>
    <row r="37" spans="1:2" x14ac:dyDescent="0.3">
      <c r="A37">
        <v>8</v>
      </c>
      <c r="B37">
        <f t="shared" si="0"/>
        <v>3.3189450334241371E-4</v>
      </c>
    </row>
    <row r="38" spans="1:2" x14ac:dyDescent="0.3">
      <c r="A38">
        <v>8.1999999999999993</v>
      </c>
      <c r="B38">
        <f t="shared" si="0"/>
        <v>2.5837643091044003E-4</v>
      </c>
    </row>
    <row r="39" spans="1:2" x14ac:dyDescent="0.3">
      <c r="A39">
        <v>8.4</v>
      </c>
      <c r="B39">
        <f t="shared" si="0"/>
        <v>1.9217245553363566E-4</v>
      </c>
    </row>
    <row r="40" spans="1:2" x14ac:dyDescent="0.3">
      <c r="A40">
        <v>8.6000000000000014</v>
      </c>
      <c r="B40">
        <f t="shared" si="0"/>
        <v>1.3520754271941927E-4</v>
      </c>
    </row>
    <row r="41" spans="1:2" x14ac:dyDescent="0.3">
      <c r="A41">
        <v>8.8000000000000007</v>
      </c>
      <c r="B41">
        <f t="shared" si="0"/>
        <v>8.8166889049383086E-5</v>
      </c>
    </row>
    <row r="42" spans="1:2" x14ac:dyDescent="0.3">
      <c r="A42">
        <v>9</v>
      </c>
      <c r="B42">
        <f t="shared" si="0"/>
        <v>5.0859769421911569E-5</v>
      </c>
    </row>
    <row r="43" spans="1:2" x14ac:dyDescent="0.3">
      <c r="A43">
        <v>9.2000000000000011</v>
      </c>
      <c r="B43">
        <f t="shared" si="0"/>
        <v>2.2520802963628474E-5</v>
      </c>
    </row>
    <row r="44" spans="1:2" x14ac:dyDescent="0.3">
      <c r="A44">
        <v>9.4</v>
      </c>
      <c r="B44">
        <f t="shared" si="0"/>
        <v>2.0495368784456412E-6</v>
      </c>
    </row>
    <row r="45" spans="1:2" x14ac:dyDescent="0.3">
      <c r="A45">
        <v>9.6</v>
      </c>
      <c r="B45">
        <f t="shared" si="0"/>
        <v>-1.1807008871863201E-5</v>
      </c>
    </row>
    <row r="46" spans="1:2" x14ac:dyDescent="0.3">
      <c r="A46">
        <v>9.8000000000000007</v>
      </c>
      <c r="B46">
        <f t="shared" si="0"/>
        <v>-2.0321987837564848E-5</v>
      </c>
    </row>
    <row r="47" spans="1:2" x14ac:dyDescent="0.3">
      <c r="A47">
        <v>10</v>
      </c>
      <c r="B47">
        <f t="shared" si="0"/>
        <v>-2.4698686359512716E-5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E19" sqref="E19"/>
    </sheetView>
  </sheetViews>
  <sheetFormatPr defaultRowHeight="14.4" x14ac:dyDescent="0.3"/>
  <sheetData>
    <row r="1" spans="1:3" x14ac:dyDescent="0.3">
      <c r="A1" t="s">
        <v>27</v>
      </c>
      <c r="B1" t="s">
        <v>28</v>
      </c>
      <c r="C1" t="s">
        <v>29</v>
      </c>
    </row>
    <row r="2" spans="1:3" x14ac:dyDescent="0.3">
      <c r="A2">
        <v>1992</v>
      </c>
      <c r="B2">
        <v>200</v>
      </c>
      <c r="C2">
        <v>150</v>
      </c>
    </row>
    <row r="3" spans="1:3" x14ac:dyDescent="0.3">
      <c r="A3">
        <v>1993</v>
      </c>
      <c r="B3">
        <v>360</v>
      </c>
      <c r="C3">
        <v>230</v>
      </c>
    </row>
    <row r="4" spans="1:3" x14ac:dyDescent="0.3">
      <c r="A4">
        <v>1994</v>
      </c>
      <c r="B4">
        <v>410</v>
      </c>
      <c r="C4">
        <v>250</v>
      </c>
    </row>
    <row r="5" spans="1:3" x14ac:dyDescent="0.3">
      <c r="A5">
        <v>1995</v>
      </c>
      <c r="B5">
        <v>200</v>
      </c>
      <c r="C5">
        <v>180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sqref="A1:E6"/>
    </sheetView>
  </sheetViews>
  <sheetFormatPr defaultRowHeight="14.4" x14ac:dyDescent="0.3"/>
  <cols>
    <col min="1" max="1" width="10" customWidth="1"/>
  </cols>
  <sheetData>
    <row r="1" spans="1:5" x14ac:dyDescent="0.3">
      <c r="A1" s="15" t="s">
        <v>30</v>
      </c>
      <c r="B1" s="15"/>
      <c r="C1" s="15"/>
      <c r="D1" s="15"/>
      <c r="E1" s="15"/>
    </row>
    <row r="2" spans="1:5" x14ac:dyDescent="0.3">
      <c r="B2" t="s">
        <v>31</v>
      </c>
      <c r="C2" t="s">
        <v>32</v>
      </c>
    </row>
    <row r="3" spans="1:5" x14ac:dyDescent="0.3">
      <c r="A3" t="s">
        <v>33</v>
      </c>
      <c r="B3">
        <v>875</v>
      </c>
      <c r="C3">
        <v>488</v>
      </c>
    </row>
    <row r="4" spans="1:5" x14ac:dyDescent="0.3">
      <c r="A4" t="s">
        <v>34</v>
      </c>
      <c r="B4">
        <v>50</v>
      </c>
      <c r="C4">
        <v>28</v>
      </c>
    </row>
    <row r="5" spans="1:5" x14ac:dyDescent="0.3">
      <c r="A5" t="s">
        <v>35</v>
      </c>
      <c r="B5">
        <v>234</v>
      </c>
      <c r="C5">
        <v>79</v>
      </c>
    </row>
    <row r="6" spans="1:5" x14ac:dyDescent="0.3">
      <c r="A6" t="s">
        <v>36</v>
      </c>
      <c r="B6">
        <v>230</v>
      </c>
      <c r="C6">
        <v>187</v>
      </c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Город</vt:lpstr>
      <vt:lpstr>Формулы_1</vt:lpstr>
      <vt:lpstr>Формулы_2</vt:lpstr>
      <vt:lpstr>Функции</vt:lpstr>
      <vt:lpstr>Boolean</vt:lpstr>
      <vt:lpstr>Оплата</vt:lpstr>
      <vt:lpstr>График_1</vt:lpstr>
      <vt:lpstr>График_2</vt:lpstr>
      <vt:lpstr>График_3</vt:lpstr>
      <vt:lpstr>Треугольник</vt:lpstr>
      <vt:lpstr>j</vt:lpstr>
      <vt:lpstr>u</vt:lpstr>
      <vt:lpstr>v</vt:lpstr>
      <vt:lpstr>w</vt:lpstr>
      <vt:lpstr>x</vt:lpstr>
      <vt:lpstr>y</vt:lpstr>
    </vt:vector>
  </TitlesOfParts>
  <Manager>Гураков АВ</Manager>
  <Company>ТУСУР, ФДО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Лабораторная работа №2</dc:title>
  <dc:subject>MS Excel</dc:subject>
  <dc:creator>Челпанов Александр Дмитриевич</dc:creator>
  <cp:keywords>11</cp:keywords>
  <cp:lastModifiedBy>Челпанов Александр Дмитриевич</cp:lastModifiedBy>
  <dcterms:created xsi:type="dcterms:W3CDTF">2023-01-30T17:01:47Z</dcterms:created>
  <dcterms:modified xsi:type="dcterms:W3CDTF">2023-01-30T21:34:34Z</dcterms:modified>
  <cp:category>оз-402П12-2</cp:category>
</cp:coreProperties>
</file>