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740"/>
  </bookViews>
  <sheets>
    <sheet name="месяц" sheetId="1" r:id="rId1"/>
  </sheets>
  <definedNames>
    <definedName name="_xlnm._FilterDatabase" localSheetId="0" hidden="1">месяц!$A$3:$T$3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K8" i="1"/>
  <c r="J109" i="1"/>
  <c r="I109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" i="1"/>
  <c r="K4" i="1" l="1"/>
  <c r="D4" i="1" s="1"/>
  <c r="D8" i="1"/>
  <c r="F8" i="1" s="1"/>
  <c r="E4" i="1" l="1"/>
  <c r="G4" i="1" s="1"/>
  <c r="F4" i="1"/>
  <c r="G8" i="1"/>
</calcChain>
</file>

<file path=xl/sharedStrings.xml><?xml version="1.0" encoding="utf-8"?>
<sst xmlns="http://schemas.openxmlformats.org/spreadsheetml/2006/main" count="13" uniqueCount="13">
  <si>
    <t>Таб номер</t>
  </si>
  <si>
    <t>ФИО</t>
  </si>
  <si>
    <t>дата</t>
  </si>
  <si>
    <t>отработано часов</t>
  </si>
  <si>
    <t>часы</t>
  </si>
  <si>
    <t xml:space="preserve"> начало работы</t>
  </si>
  <si>
    <t>окончание работы</t>
  </si>
  <si>
    <t>норма</t>
  </si>
  <si>
    <t>объем</t>
  </si>
  <si>
    <t>чел</t>
  </si>
  <si>
    <t>Ч/Ч</t>
  </si>
  <si>
    <t xml:space="preserve">Данные  </t>
  </si>
  <si>
    <t>как должно быть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</si>
</sst>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u/>
      <sz val="11"/>
      <color indexed="8"/>
      <name val="Calibri"/>
      <family val="2"/>
      <charset val="204"/>
    </font>
    <font>
      <sz val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2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0" borderId="8" xfId="0" applyFont="1" applyBorder="1"/>
    <xf numFmtId="20" fontId="0" fillId="0" borderId="1" xfId="0" applyNumberFormat="1" applyBorder="1"/>
    <xf numFmtId="20" fontId="0" fillId="0" borderId="2" xfId="0" applyNumberFormat="1" applyBorder="1"/>
    <xf numFmtId="20" fontId="0" fillId="0" borderId="0" xfId="0" applyNumberFormat="1"/>
    <xf numFmtId="0" fontId="0" fillId="3" borderId="1" xfId="0" applyFill="1" applyBorder="1"/>
    <xf numFmtId="20" fontId="0" fillId="3" borderId="1" xfId="0" applyNumberFormat="1" applyFill="1" applyBorder="1"/>
    <xf numFmtId="164" fontId="0" fillId="4" borderId="0" xfId="0" applyNumberFormat="1" applyFill="1"/>
    <xf numFmtId="164" fontId="0" fillId="5" borderId="0" xfId="0" applyNumberForma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9"/>
  <sheetViews>
    <sheetView tabSelected="1" zoomScaleNormal="100" workbookViewId="0">
      <selection activeCell="E5" sqref="E5"/>
    </sheetView>
  </sheetViews>
  <sheetFormatPr defaultRowHeight="15" x14ac:dyDescent="0.25"/>
  <cols>
    <col min="1" max="1" width="10.28515625" customWidth="1"/>
    <col min="2" max="2" width="19" customWidth="1"/>
    <col min="3" max="3" width="5.140625" customWidth="1"/>
    <col min="4" max="4" width="7.28515625" customWidth="1"/>
    <col min="5" max="5" width="22.28515625" customWidth="1"/>
    <col min="6" max="6" width="7.7109375" customWidth="1"/>
    <col min="7" max="7" width="7.85546875" customWidth="1"/>
    <col min="8" max="8" width="9.28515625" customWidth="1"/>
    <col min="9" max="9" width="16.7109375" customWidth="1"/>
    <col min="10" max="10" width="14.42578125" customWidth="1"/>
    <col min="11" max="11" width="7.85546875" style="1" customWidth="1"/>
    <col min="12" max="13" width="5.140625" customWidth="1"/>
    <col min="14" max="14" width="53.5703125" customWidth="1"/>
    <col min="15" max="15" width="4.7109375" customWidth="1"/>
    <col min="16" max="16" width="12.42578125" customWidth="1"/>
    <col min="17" max="17" width="11.5703125" customWidth="1"/>
    <col min="18" max="36" width="5.140625" customWidth="1"/>
  </cols>
  <sheetData>
    <row r="1" spans="1:17" x14ac:dyDescent="0.25">
      <c r="B1" t="s">
        <v>11</v>
      </c>
      <c r="N1" s="2"/>
      <c r="P1">
        <v>0.20399999999999999</v>
      </c>
    </row>
    <row r="2" spans="1:17" ht="15.75" thickBot="1" x14ac:dyDescent="0.3">
      <c r="A2" s="3"/>
      <c r="F2" s="4"/>
      <c r="G2" s="4"/>
      <c r="H2" s="4"/>
      <c r="I2" s="4"/>
      <c r="J2" s="4"/>
      <c r="K2" s="5"/>
      <c r="L2" s="4"/>
      <c r="M2" s="4"/>
      <c r="N2" s="2"/>
      <c r="P2">
        <v>0.26600000000000001</v>
      </c>
    </row>
    <row r="3" spans="1:17" ht="50.25" customHeight="1" thickTop="1" x14ac:dyDescent="0.25">
      <c r="A3" s="6" t="s">
        <v>0</v>
      </c>
      <c r="B3" s="7" t="s">
        <v>1</v>
      </c>
      <c r="C3" s="6" t="s">
        <v>2</v>
      </c>
      <c r="D3" s="8" t="s">
        <v>3</v>
      </c>
      <c r="E3" s="9" t="s">
        <v>4</v>
      </c>
      <c r="F3" s="8" t="s">
        <v>5</v>
      </c>
      <c r="G3" s="10" t="s">
        <v>6</v>
      </c>
      <c r="H3" s="11" t="s">
        <v>7</v>
      </c>
      <c r="I3" s="12" t="s">
        <v>8</v>
      </c>
      <c r="J3" s="13" t="s">
        <v>9</v>
      </c>
      <c r="K3" s="14" t="s">
        <v>10</v>
      </c>
      <c r="N3" s="2"/>
      <c r="P3">
        <v>0.246</v>
      </c>
    </row>
    <row r="4" spans="1:17" x14ac:dyDescent="0.25">
      <c r="A4" s="9"/>
      <c r="B4" s="15"/>
      <c r="C4" s="9"/>
      <c r="D4" s="9">
        <f>ROUND(IF((K4)&gt;8.25,8.25,(K4)),2)</f>
        <v>4.68</v>
      </c>
      <c r="E4" s="22" t="str">
        <f>IF(D4="","",TEXT(D4/24,"ч:мм"))</f>
        <v>4:40</v>
      </c>
      <c r="F4" s="19" t="str">
        <f>IF(D4="","","8:00")</f>
        <v>8:00</v>
      </c>
      <c r="G4" s="20">
        <f>IF(D4="","",E4+F4)</f>
        <v>0.52777777777777779</v>
      </c>
      <c r="H4" s="16">
        <v>0.20399999999999999</v>
      </c>
      <c r="I4" s="9">
        <v>68.840999999999994</v>
      </c>
      <c r="J4" s="17">
        <v>3</v>
      </c>
      <c r="K4" s="18">
        <f>ROUND(IF(I4="",0,(I4/J4*H4)),2)</f>
        <v>4.68</v>
      </c>
      <c r="P4">
        <v>0.246</v>
      </c>
      <c r="Q4" s="21"/>
    </row>
    <row r="5" spans="1:17" x14ac:dyDescent="0.25">
      <c r="E5" s="25">
        <f>--SUBSTITUTE(ROUND(0.6*MOD(D4,1),2)+INT(D4),MID(1/7,2,1),":")</f>
        <v>0.19513888888888889</v>
      </c>
    </row>
    <row r="8" spans="1:17" x14ac:dyDescent="0.25">
      <c r="A8" s="9"/>
      <c r="B8" s="15"/>
      <c r="C8" s="9"/>
      <c r="D8" s="9">
        <f>ROUND(IF((K8)&gt;8.25,8.25,(K8)),2)</f>
        <v>4.68</v>
      </c>
      <c r="E8" s="23">
        <v>0.19513888888888889</v>
      </c>
      <c r="F8" s="19" t="str">
        <f>IF(D8="","","8:00")</f>
        <v>8:00</v>
      </c>
      <c r="G8" s="20">
        <f>IF(D8="","",E8+F8)</f>
        <v>0.52847222222222223</v>
      </c>
      <c r="H8" s="16">
        <v>0.20399999999999999</v>
      </c>
      <c r="I8" s="9">
        <v>68.840999999999994</v>
      </c>
      <c r="J8" s="17">
        <v>3</v>
      </c>
      <c r="K8" s="18">
        <f>ROUND(IF(I8="",0,(I8/J8*H8)),2)</f>
        <v>4.68</v>
      </c>
      <c r="L8" t="s">
        <v>12</v>
      </c>
      <c r="P8">
        <v>0.246</v>
      </c>
      <c r="Q8" s="21"/>
    </row>
    <row r="11" spans="1:17" x14ac:dyDescent="0.25">
      <c r="H11">
        <v>0.01</v>
      </c>
      <c r="I11" s="25">
        <f>--SUBSTITUTE(ROUND(0.6*MOD(H11,1),2)+INT(H11),MID(1/7,2,1),":")</f>
        <v>6.9444444444444447E-4</v>
      </c>
      <c r="J11" s="24">
        <f>CEILING(H11/24,1/1440)</f>
        <v>6.9444444444444447E-4</v>
      </c>
      <c r="K11"/>
    </row>
    <row r="12" spans="1:17" x14ac:dyDescent="0.25">
      <c r="H12">
        <v>0.02</v>
      </c>
      <c r="I12" s="25">
        <f t="shared" ref="I12:I75" si="0">--SUBSTITUTE(ROUND(0.6*MOD(H12,1),2)+INT(H12),MID(1/7,2,1),":")</f>
        <v>6.9444444444444447E-4</v>
      </c>
      <c r="J12" s="24">
        <f t="shared" ref="J12:J75" si="1">CEILING(H12/24,1/1440)</f>
        <v>1.3888888888888889E-3</v>
      </c>
      <c r="K12"/>
    </row>
    <row r="13" spans="1:17" x14ac:dyDescent="0.25">
      <c r="H13">
        <v>0.03</v>
      </c>
      <c r="I13" s="25">
        <f t="shared" si="0"/>
        <v>1.3888888888888889E-3</v>
      </c>
      <c r="J13" s="24">
        <f t="shared" si="1"/>
        <v>1.3888888888888889E-3</v>
      </c>
      <c r="K13"/>
    </row>
    <row r="14" spans="1:17" x14ac:dyDescent="0.25">
      <c r="H14">
        <v>0.04</v>
      </c>
      <c r="I14" s="25">
        <f t="shared" si="0"/>
        <v>1.3888888888888889E-3</v>
      </c>
      <c r="J14" s="24">
        <f t="shared" si="1"/>
        <v>2.0833333333333333E-3</v>
      </c>
      <c r="K14"/>
    </row>
    <row r="15" spans="1:17" x14ac:dyDescent="0.25">
      <c r="H15">
        <v>0.05</v>
      </c>
      <c r="I15" s="25">
        <f t="shared" si="0"/>
        <v>2.0833333333333333E-3</v>
      </c>
      <c r="J15" s="24">
        <f t="shared" si="1"/>
        <v>2.0833333333333333E-3</v>
      </c>
      <c r="K15"/>
    </row>
    <row r="16" spans="1:17" x14ac:dyDescent="0.25">
      <c r="H16">
        <v>0.06</v>
      </c>
      <c r="I16" s="25">
        <f t="shared" si="0"/>
        <v>2.7777777777777779E-3</v>
      </c>
      <c r="J16" s="24">
        <f t="shared" si="1"/>
        <v>2.7777777777777779E-3</v>
      </c>
      <c r="K16"/>
    </row>
    <row r="17" spans="8:11" x14ac:dyDescent="0.25">
      <c r="H17">
        <v>7.0000000000000007E-2</v>
      </c>
      <c r="I17" s="25">
        <f t="shared" si="0"/>
        <v>2.7777777777777779E-3</v>
      </c>
      <c r="J17" s="24">
        <f t="shared" si="1"/>
        <v>3.4722222222222225E-3</v>
      </c>
      <c r="K17"/>
    </row>
    <row r="18" spans="8:11" x14ac:dyDescent="0.25">
      <c r="H18">
        <v>0.08</v>
      </c>
      <c r="I18" s="25">
        <f t="shared" si="0"/>
        <v>3.472222222222222E-3</v>
      </c>
      <c r="J18" s="24">
        <f t="shared" si="1"/>
        <v>3.4722222222222225E-3</v>
      </c>
      <c r="K18"/>
    </row>
    <row r="19" spans="8:11" x14ac:dyDescent="0.25">
      <c r="H19">
        <v>0.09</v>
      </c>
      <c r="I19" s="25">
        <f t="shared" si="0"/>
        <v>3.472222222222222E-3</v>
      </c>
      <c r="J19" s="24">
        <f t="shared" si="1"/>
        <v>4.1666666666666666E-3</v>
      </c>
      <c r="K19"/>
    </row>
    <row r="20" spans="8:11" x14ac:dyDescent="0.25">
      <c r="H20">
        <v>0.1</v>
      </c>
      <c r="I20" s="25">
        <f t="shared" si="0"/>
        <v>4.1666666666666666E-3</v>
      </c>
      <c r="J20" s="24">
        <f t="shared" si="1"/>
        <v>4.1666666666666666E-3</v>
      </c>
      <c r="K20"/>
    </row>
    <row r="21" spans="8:11" x14ac:dyDescent="0.25">
      <c r="H21">
        <v>0.11</v>
      </c>
      <c r="I21" s="25">
        <f t="shared" si="0"/>
        <v>4.8611111111111112E-3</v>
      </c>
      <c r="J21" s="24">
        <f t="shared" si="1"/>
        <v>4.8611111111111112E-3</v>
      </c>
      <c r="K21"/>
    </row>
    <row r="22" spans="8:11" x14ac:dyDescent="0.25">
      <c r="H22">
        <v>0.12</v>
      </c>
      <c r="I22" s="25">
        <f t="shared" si="0"/>
        <v>4.8611111111111112E-3</v>
      </c>
      <c r="J22" s="24">
        <f t="shared" si="1"/>
        <v>5.5555555555555558E-3</v>
      </c>
      <c r="K22"/>
    </row>
    <row r="23" spans="8:11" x14ac:dyDescent="0.25">
      <c r="H23">
        <v>0.13</v>
      </c>
      <c r="I23" s="25">
        <f t="shared" si="0"/>
        <v>5.5555555555555558E-3</v>
      </c>
      <c r="J23" s="24">
        <f t="shared" si="1"/>
        <v>5.5555555555555558E-3</v>
      </c>
      <c r="K23"/>
    </row>
    <row r="24" spans="8:11" x14ac:dyDescent="0.25">
      <c r="H24">
        <v>0.14000000000000001</v>
      </c>
      <c r="I24" s="25">
        <f t="shared" si="0"/>
        <v>5.5555555555555558E-3</v>
      </c>
      <c r="J24" s="24">
        <f t="shared" si="1"/>
        <v>6.2500000000000003E-3</v>
      </c>
      <c r="K24"/>
    </row>
    <row r="25" spans="8:11" x14ac:dyDescent="0.25">
      <c r="H25">
        <v>0.15</v>
      </c>
      <c r="I25" s="25">
        <f t="shared" si="0"/>
        <v>6.2499999999999995E-3</v>
      </c>
      <c r="J25" s="24">
        <f t="shared" si="1"/>
        <v>6.2500000000000003E-3</v>
      </c>
      <c r="K25"/>
    </row>
    <row r="26" spans="8:11" x14ac:dyDescent="0.25">
      <c r="H26">
        <v>0.16</v>
      </c>
      <c r="I26" s="25">
        <f t="shared" si="0"/>
        <v>6.9444444444444447E-4</v>
      </c>
      <c r="J26" s="24">
        <f t="shared" si="1"/>
        <v>6.9444444444444449E-3</v>
      </c>
      <c r="K26"/>
    </row>
    <row r="27" spans="8:11" x14ac:dyDescent="0.25">
      <c r="H27">
        <v>0.17</v>
      </c>
      <c r="I27" s="25">
        <f t="shared" si="0"/>
        <v>6.9444444444444447E-4</v>
      </c>
      <c r="J27" s="24">
        <f t="shared" si="1"/>
        <v>7.6388888888888895E-3</v>
      </c>
      <c r="K27"/>
    </row>
    <row r="28" spans="8:11" x14ac:dyDescent="0.25">
      <c r="H28">
        <v>0.18</v>
      </c>
      <c r="I28" s="25">
        <f t="shared" si="0"/>
        <v>7.6388888888888886E-3</v>
      </c>
      <c r="J28" s="24">
        <f t="shared" si="1"/>
        <v>7.6388888888888895E-3</v>
      </c>
      <c r="K28"/>
    </row>
    <row r="29" spans="8:11" x14ac:dyDescent="0.25">
      <c r="H29">
        <v>0.19</v>
      </c>
      <c r="I29" s="25">
        <f t="shared" si="0"/>
        <v>7.6388888888888886E-3</v>
      </c>
      <c r="J29" s="24">
        <f t="shared" si="1"/>
        <v>8.3333333333333332E-3</v>
      </c>
      <c r="K29"/>
    </row>
    <row r="30" spans="8:11" x14ac:dyDescent="0.25">
      <c r="H30">
        <v>0.2</v>
      </c>
      <c r="I30" s="25">
        <f t="shared" si="0"/>
        <v>8.3333333333333332E-3</v>
      </c>
      <c r="J30" s="24">
        <f t="shared" si="1"/>
        <v>8.3333333333333332E-3</v>
      </c>
      <c r="K30"/>
    </row>
    <row r="31" spans="8:11" x14ac:dyDescent="0.25">
      <c r="H31">
        <v>0.21</v>
      </c>
      <c r="I31" s="25">
        <f t="shared" si="0"/>
        <v>9.0277777777777787E-3</v>
      </c>
      <c r="J31" s="24">
        <f t="shared" si="1"/>
        <v>9.0277777777777787E-3</v>
      </c>
      <c r="K31"/>
    </row>
    <row r="32" spans="8:11" x14ac:dyDescent="0.25">
      <c r="H32">
        <v>0.22</v>
      </c>
      <c r="I32" s="25">
        <f t="shared" si="0"/>
        <v>9.0277777777777787E-3</v>
      </c>
      <c r="J32" s="24">
        <f t="shared" si="1"/>
        <v>9.7222222222222224E-3</v>
      </c>
      <c r="K32"/>
    </row>
    <row r="33" spans="8:11" x14ac:dyDescent="0.25">
      <c r="H33">
        <v>0.23</v>
      </c>
      <c r="I33" s="25">
        <f t="shared" si="0"/>
        <v>9.7222222222222224E-3</v>
      </c>
      <c r="J33" s="24">
        <f t="shared" si="1"/>
        <v>9.7222222222222224E-3</v>
      </c>
      <c r="K33"/>
    </row>
    <row r="34" spans="8:11" x14ac:dyDescent="0.25">
      <c r="H34">
        <v>0.24</v>
      </c>
      <c r="I34" s="25">
        <f t="shared" si="0"/>
        <v>9.7222222222222224E-3</v>
      </c>
      <c r="J34" s="24">
        <f t="shared" si="1"/>
        <v>1.0416666666666668E-2</v>
      </c>
      <c r="K34"/>
    </row>
    <row r="35" spans="8:11" x14ac:dyDescent="0.25">
      <c r="H35">
        <v>0.25</v>
      </c>
      <c r="I35" s="25">
        <f t="shared" si="0"/>
        <v>1.0416666666666666E-2</v>
      </c>
      <c r="J35" s="24">
        <f t="shared" si="1"/>
        <v>1.0416666666666668E-2</v>
      </c>
      <c r="K35"/>
    </row>
    <row r="36" spans="8:11" x14ac:dyDescent="0.25">
      <c r="H36">
        <v>0.26</v>
      </c>
      <c r="I36" s="25">
        <f t="shared" si="0"/>
        <v>1.1111111111111112E-2</v>
      </c>
      <c r="J36" s="24">
        <f t="shared" si="1"/>
        <v>1.1111111111111112E-2</v>
      </c>
      <c r="K36"/>
    </row>
    <row r="37" spans="8:11" x14ac:dyDescent="0.25">
      <c r="H37">
        <v>0.27</v>
      </c>
      <c r="I37" s="25">
        <f t="shared" si="0"/>
        <v>1.1111111111111112E-2</v>
      </c>
      <c r="J37" s="24">
        <f t="shared" si="1"/>
        <v>1.1805555555555555E-2</v>
      </c>
      <c r="K37"/>
    </row>
    <row r="38" spans="8:11" x14ac:dyDescent="0.25">
      <c r="H38">
        <v>0.28000000000000003</v>
      </c>
      <c r="I38" s="25">
        <f t="shared" si="0"/>
        <v>1.1805555555555555E-2</v>
      </c>
      <c r="J38" s="24">
        <f t="shared" si="1"/>
        <v>1.1805555555555555E-2</v>
      </c>
      <c r="K38"/>
    </row>
    <row r="39" spans="8:11" x14ac:dyDescent="0.25">
      <c r="H39">
        <v>0.28999999999999998</v>
      </c>
      <c r="I39" s="25">
        <f t="shared" si="0"/>
        <v>1.1805555555555555E-2</v>
      </c>
      <c r="J39" s="24">
        <f t="shared" si="1"/>
        <v>1.2500000000000001E-2</v>
      </c>
      <c r="K39"/>
    </row>
    <row r="40" spans="8:11" x14ac:dyDescent="0.25">
      <c r="H40">
        <v>0.3</v>
      </c>
      <c r="I40" s="25">
        <f t="shared" si="0"/>
        <v>1.2499999999999999E-2</v>
      </c>
      <c r="J40" s="24">
        <f t="shared" si="1"/>
        <v>1.2500000000000001E-2</v>
      </c>
      <c r="K40"/>
    </row>
    <row r="41" spans="8:11" x14ac:dyDescent="0.25">
      <c r="H41">
        <v>0.31</v>
      </c>
      <c r="I41" s="25">
        <f t="shared" si="0"/>
        <v>1.3194444444444444E-2</v>
      </c>
      <c r="J41" s="24">
        <f t="shared" si="1"/>
        <v>1.3194444444444444E-2</v>
      </c>
      <c r="K41"/>
    </row>
    <row r="42" spans="8:11" x14ac:dyDescent="0.25">
      <c r="H42">
        <v>0.32</v>
      </c>
      <c r="I42" s="25">
        <f t="shared" si="0"/>
        <v>1.3194444444444444E-2</v>
      </c>
      <c r="J42" s="24">
        <f t="shared" si="1"/>
        <v>1.388888888888889E-2</v>
      </c>
      <c r="K42"/>
    </row>
    <row r="43" spans="8:11" x14ac:dyDescent="0.25">
      <c r="H43">
        <v>0.33</v>
      </c>
      <c r="I43" s="25">
        <f t="shared" si="0"/>
        <v>1.3888888888888889E-3</v>
      </c>
      <c r="J43" s="24">
        <f t="shared" si="1"/>
        <v>1.388888888888889E-2</v>
      </c>
      <c r="K43"/>
    </row>
    <row r="44" spans="8:11" x14ac:dyDescent="0.25">
      <c r="H44">
        <v>0.34</v>
      </c>
      <c r="I44" s="25">
        <f t="shared" si="0"/>
        <v>1.3888888888888889E-3</v>
      </c>
      <c r="J44" s="24">
        <f t="shared" si="1"/>
        <v>1.4583333333333334E-2</v>
      </c>
      <c r="K44"/>
    </row>
    <row r="45" spans="8:11" x14ac:dyDescent="0.25">
      <c r="H45">
        <v>0.35</v>
      </c>
      <c r="I45" s="25">
        <f t="shared" si="0"/>
        <v>1.4583333333333332E-2</v>
      </c>
      <c r="J45" s="24">
        <f t="shared" si="1"/>
        <v>1.4583333333333334E-2</v>
      </c>
      <c r="K45"/>
    </row>
    <row r="46" spans="8:11" x14ac:dyDescent="0.25">
      <c r="H46">
        <v>0.36</v>
      </c>
      <c r="I46" s="25">
        <f t="shared" si="0"/>
        <v>1.5277777777777777E-2</v>
      </c>
      <c r="J46" s="24">
        <f t="shared" si="1"/>
        <v>1.5277777777777779E-2</v>
      </c>
      <c r="K46"/>
    </row>
    <row r="47" spans="8:11" x14ac:dyDescent="0.25">
      <c r="H47">
        <v>0.37</v>
      </c>
      <c r="I47" s="25">
        <f t="shared" si="0"/>
        <v>1.5277777777777777E-2</v>
      </c>
      <c r="J47" s="24">
        <f t="shared" si="1"/>
        <v>1.5972222222222224E-2</v>
      </c>
      <c r="K47"/>
    </row>
    <row r="48" spans="8:11" x14ac:dyDescent="0.25">
      <c r="H48">
        <v>0.38</v>
      </c>
      <c r="I48" s="25">
        <f t="shared" si="0"/>
        <v>1.5972222222222224E-2</v>
      </c>
      <c r="J48" s="24">
        <f t="shared" si="1"/>
        <v>1.5972222222222224E-2</v>
      </c>
      <c r="K48"/>
    </row>
    <row r="49" spans="8:11" x14ac:dyDescent="0.25">
      <c r="H49">
        <v>0.39</v>
      </c>
      <c r="I49" s="25">
        <f t="shared" si="0"/>
        <v>1.5972222222222224E-2</v>
      </c>
      <c r="J49" s="24">
        <f t="shared" si="1"/>
        <v>1.6666666666666666E-2</v>
      </c>
      <c r="K49"/>
    </row>
    <row r="50" spans="8:11" x14ac:dyDescent="0.25">
      <c r="H50">
        <v>0.4</v>
      </c>
      <c r="I50" s="25">
        <f t="shared" si="0"/>
        <v>1.6666666666666666E-2</v>
      </c>
      <c r="J50" s="24">
        <f t="shared" si="1"/>
        <v>1.6666666666666666E-2</v>
      </c>
      <c r="K50"/>
    </row>
    <row r="51" spans="8:11" x14ac:dyDescent="0.25">
      <c r="H51">
        <v>0.41</v>
      </c>
      <c r="I51" s="25">
        <f t="shared" si="0"/>
        <v>1.7361111111111112E-2</v>
      </c>
      <c r="J51" s="24">
        <f t="shared" si="1"/>
        <v>1.7361111111111112E-2</v>
      </c>
      <c r="K51"/>
    </row>
    <row r="52" spans="8:11" x14ac:dyDescent="0.25">
      <c r="H52">
        <v>0.42</v>
      </c>
      <c r="I52" s="25">
        <f t="shared" si="0"/>
        <v>1.7361111111111112E-2</v>
      </c>
      <c r="J52" s="24">
        <f t="shared" si="1"/>
        <v>1.8055555555555557E-2</v>
      </c>
      <c r="K52"/>
    </row>
    <row r="53" spans="8:11" x14ac:dyDescent="0.25">
      <c r="H53">
        <v>0.43</v>
      </c>
      <c r="I53" s="25">
        <f t="shared" si="0"/>
        <v>1.8055555555555557E-2</v>
      </c>
      <c r="J53" s="24">
        <f t="shared" si="1"/>
        <v>1.8055555555555557E-2</v>
      </c>
      <c r="K53"/>
    </row>
    <row r="54" spans="8:11" x14ac:dyDescent="0.25">
      <c r="H54">
        <v>0.44</v>
      </c>
      <c r="I54" s="25">
        <f t="shared" si="0"/>
        <v>1.8055555555555557E-2</v>
      </c>
      <c r="J54" s="24">
        <f t="shared" si="1"/>
        <v>1.8749999999999999E-2</v>
      </c>
      <c r="K54"/>
    </row>
    <row r="55" spans="8:11" x14ac:dyDescent="0.25">
      <c r="H55">
        <v>0.45</v>
      </c>
      <c r="I55" s="25">
        <f t="shared" si="0"/>
        <v>1.8749999999999999E-2</v>
      </c>
      <c r="J55" s="24">
        <f t="shared" si="1"/>
        <v>1.8749999999999999E-2</v>
      </c>
      <c r="K55"/>
    </row>
    <row r="56" spans="8:11" x14ac:dyDescent="0.25">
      <c r="H56">
        <v>0.46</v>
      </c>
      <c r="I56" s="25">
        <f t="shared" si="0"/>
        <v>1.9444444444444445E-2</v>
      </c>
      <c r="J56" s="24">
        <f t="shared" si="1"/>
        <v>1.9444444444444445E-2</v>
      </c>
      <c r="K56"/>
    </row>
    <row r="57" spans="8:11" x14ac:dyDescent="0.25">
      <c r="H57">
        <v>0.47</v>
      </c>
      <c r="I57" s="25">
        <f t="shared" si="0"/>
        <v>1.9444444444444445E-2</v>
      </c>
      <c r="J57" s="24">
        <f t="shared" si="1"/>
        <v>2.013888888888889E-2</v>
      </c>
      <c r="K57"/>
    </row>
    <row r="58" spans="8:11" x14ac:dyDescent="0.25">
      <c r="H58">
        <v>0.48</v>
      </c>
      <c r="I58" s="25">
        <f t="shared" si="0"/>
        <v>2.013888888888889E-2</v>
      </c>
      <c r="J58" s="24">
        <f t="shared" si="1"/>
        <v>2.013888888888889E-2</v>
      </c>
      <c r="K58"/>
    </row>
    <row r="59" spans="8:11" x14ac:dyDescent="0.25">
      <c r="H59">
        <v>0.49</v>
      </c>
      <c r="I59" s="25">
        <f t="shared" si="0"/>
        <v>2.013888888888889E-2</v>
      </c>
      <c r="J59" s="24">
        <f t="shared" si="1"/>
        <v>2.0833333333333336E-2</v>
      </c>
      <c r="K59"/>
    </row>
    <row r="60" spans="8:11" x14ac:dyDescent="0.25">
      <c r="H60">
        <v>0.5</v>
      </c>
      <c r="I60" s="25">
        <f t="shared" si="0"/>
        <v>2.0833333333333333E-3</v>
      </c>
      <c r="J60" s="24">
        <f t="shared" si="1"/>
        <v>2.0833333333333336E-2</v>
      </c>
      <c r="K60"/>
    </row>
    <row r="61" spans="8:11" x14ac:dyDescent="0.25">
      <c r="H61">
        <v>0.51</v>
      </c>
      <c r="I61" s="25">
        <f t="shared" si="0"/>
        <v>2.1527777777777781E-2</v>
      </c>
      <c r="J61" s="24">
        <f t="shared" si="1"/>
        <v>2.1527777777777778E-2</v>
      </c>
      <c r="K61"/>
    </row>
    <row r="62" spans="8:11" x14ac:dyDescent="0.25">
      <c r="H62">
        <v>0.52</v>
      </c>
      <c r="I62" s="25">
        <f t="shared" si="0"/>
        <v>2.1527777777777781E-2</v>
      </c>
      <c r="J62" s="24">
        <f t="shared" si="1"/>
        <v>2.2222222222222223E-2</v>
      </c>
      <c r="K62"/>
    </row>
    <row r="63" spans="8:11" x14ac:dyDescent="0.25">
      <c r="H63">
        <v>0.53</v>
      </c>
      <c r="I63" s="25">
        <f t="shared" si="0"/>
        <v>2.2222222222222223E-2</v>
      </c>
      <c r="J63" s="24">
        <f t="shared" si="1"/>
        <v>2.2222222222222223E-2</v>
      </c>
      <c r="K63"/>
    </row>
    <row r="64" spans="8:11" x14ac:dyDescent="0.25">
      <c r="H64">
        <v>0.54</v>
      </c>
      <c r="I64" s="25">
        <f t="shared" si="0"/>
        <v>2.2222222222222223E-2</v>
      </c>
      <c r="J64" s="24">
        <f t="shared" si="1"/>
        <v>2.2916666666666669E-2</v>
      </c>
      <c r="K64"/>
    </row>
    <row r="65" spans="8:11" x14ac:dyDescent="0.25">
      <c r="H65">
        <v>0.55000000000000004</v>
      </c>
      <c r="I65" s="25">
        <f t="shared" si="0"/>
        <v>2.2916666666666669E-2</v>
      </c>
      <c r="J65" s="24">
        <f t="shared" si="1"/>
        <v>2.2916666666666669E-2</v>
      </c>
      <c r="K65"/>
    </row>
    <row r="66" spans="8:11" x14ac:dyDescent="0.25">
      <c r="H66">
        <v>0.56000000000000005</v>
      </c>
      <c r="I66" s="25">
        <f t="shared" si="0"/>
        <v>2.361111111111111E-2</v>
      </c>
      <c r="J66" s="24">
        <f t="shared" si="1"/>
        <v>2.361111111111111E-2</v>
      </c>
      <c r="K66"/>
    </row>
    <row r="67" spans="8:11" x14ac:dyDescent="0.25">
      <c r="H67">
        <v>0.56999999999999995</v>
      </c>
      <c r="I67" s="25">
        <f t="shared" si="0"/>
        <v>2.361111111111111E-2</v>
      </c>
      <c r="J67" s="24">
        <f t="shared" si="1"/>
        <v>2.4305555555555556E-2</v>
      </c>
      <c r="K67"/>
    </row>
    <row r="68" spans="8:11" x14ac:dyDescent="0.25">
      <c r="H68">
        <v>0.57999999999999996</v>
      </c>
      <c r="I68" s="25">
        <f t="shared" si="0"/>
        <v>2.4305555555555556E-2</v>
      </c>
      <c r="J68" s="24">
        <f t="shared" si="1"/>
        <v>2.4305555555555556E-2</v>
      </c>
      <c r="K68"/>
    </row>
    <row r="69" spans="8:11" x14ac:dyDescent="0.25">
      <c r="H69">
        <v>0.59</v>
      </c>
      <c r="I69" s="25">
        <f t="shared" si="0"/>
        <v>2.4305555555555556E-2</v>
      </c>
      <c r="J69" s="24">
        <f t="shared" si="1"/>
        <v>2.5000000000000001E-2</v>
      </c>
      <c r="K69"/>
    </row>
    <row r="70" spans="8:11" x14ac:dyDescent="0.25">
      <c r="H70">
        <v>0.6</v>
      </c>
      <c r="I70" s="25">
        <f t="shared" si="0"/>
        <v>2.4999999999999998E-2</v>
      </c>
      <c r="J70" s="24">
        <f t="shared" si="1"/>
        <v>2.5000000000000001E-2</v>
      </c>
      <c r="K70"/>
    </row>
    <row r="71" spans="8:11" x14ac:dyDescent="0.25">
      <c r="H71">
        <v>0.61</v>
      </c>
      <c r="I71" s="25">
        <f t="shared" si="0"/>
        <v>2.5694444444444447E-2</v>
      </c>
      <c r="J71" s="24">
        <f t="shared" si="1"/>
        <v>2.5694444444444447E-2</v>
      </c>
      <c r="K71"/>
    </row>
    <row r="72" spans="8:11" x14ac:dyDescent="0.25">
      <c r="H72">
        <v>0.62</v>
      </c>
      <c r="I72" s="25">
        <f t="shared" si="0"/>
        <v>2.5694444444444447E-2</v>
      </c>
      <c r="J72" s="24">
        <f t="shared" si="1"/>
        <v>2.6388888888888889E-2</v>
      </c>
      <c r="K72"/>
    </row>
    <row r="73" spans="8:11" x14ac:dyDescent="0.25">
      <c r="H73">
        <v>0.63</v>
      </c>
      <c r="I73" s="25">
        <f t="shared" si="0"/>
        <v>2.6388888888888889E-2</v>
      </c>
      <c r="J73" s="24">
        <f t="shared" si="1"/>
        <v>2.6388888888888889E-2</v>
      </c>
      <c r="K73"/>
    </row>
    <row r="74" spans="8:11" x14ac:dyDescent="0.25">
      <c r="H74">
        <v>0.64</v>
      </c>
      <c r="I74" s="25">
        <f t="shared" si="0"/>
        <v>2.6388888888888889E-2</v>
      </c>
      <c r="J74" s="24">
        <f t="shared" si="1"/>
        <v>2.7083333333333334E-2</v>
      </c>
      <c r="K74"/>
    </row>
    <row r="75" spans="8:11" x14ac:dyDescent="0.25">
      <c r="H75">
        <v>0.65</v>
      </c>
      <c r="I75" s="25">
        <f t="shared" si="0"/>
        <v>2.7083333333333334E-2</v>
      </c>
      <c r="J75" s="24">
        <f t="shared" si="1"/>
        <v>2.7083333333333334E-2</v>
      </c>
      <c r="K75"/>
    </row>
    <row r="76" spans="8:11" x14ac:dyDescent="0.25">
      <c r="H76">
        <v>0.66</v>
      </c>
      <c r="I76" s="25">
        <f>--SUBSTITUTE(ROUND(0.6*MOD(H76,1),2)+INT(H76),MID(1/7,2,1),":")</f>
        <v>2.7777777777777779E-3</v>
      </c>
      <c r="J76" s="24">
        <f>CEILING(H76/24,1/1440)</f>
        <v>2.777777777777778E-2</v>
      </c>
      <c r="K76"/>
    </row>
    <row r="77" spans="8:11" x14ac:dyDescent="0.25">
      <c r="H77">
        <v>0.67</v>
      </c>
      <c r="I77" s="25">
        <f>--SUBSTITUTE(ROUND(0.6*MOD(H77,1),2)+INT(H77),MID(1/7,2,1),":")</f>
        <v>2.7777777777777779E-3</v>
      </c>
      <c r="J77" s="24">
        <f>CEILING(H77/24,1/1440)</f>
        <v>2.8472222222222222E-2</v>
      </c>
      <c r="K77"/>
    </row>
    <row r="78" spans="8:11" x14ac:dyDescent="0.25">
      <c r="H78">
        <v>0.68</v>
      </c>
      <c r="I78" s="25">
        <f>--SUBSTITUTE(ROUND(0.6*MOD(H78,1),2)+INT(H78),MID(1/7,2,1),":")</f>
        <v>2.8472222222222222E-2</v>
      </c>
      <c r="J78" s="24">
        <f>CEILING(H78/24,1/1440)</f>
        <v>2.8472222222222222E-2</v>
      </c>
      <c r="K78"/>
    </row>
    <row r="79" spans="8:11" x14ac:dyDescent="0.25">
      <c r="H79">
        <v>0.69</v>
      </c>
      <c r="I79" s="25">
        <f>--SUBSTITUTE(ROUND(0.6*MOD(H79,1),2)+INT(H79),MID(1/7,2,1),":")</f>
        <v>2.8472222222222222E-2</v>
      </c>
      <c r="J79" s="24">
        <f>CEILING(H79/24,1/1440)</f>
        <v>2.9166666666666667E-2</v>
      </c>
      <c r="K79"/>
    </row>
    <row r="80" spans="8:11" x14ac:dyDescent="0.25">
      <c r="H80">
        <v>0.7</v>
      </c>
      <c r="I80" s="25">
        <f>--SUBSTITUTE(ROUND(0.6*MOD(H80,1),2)+INT(H80),MID(1/7,2,1),":")</f>
        <v>2.9166666666666664E-2</v>
      </c>
      <c r="J80" s="24">
        <f>CEILING(H80/24,1/1440)</f>
        <v>2.9166666666666667E-2</v>
      </c>
      <c r="K80"/>
    </row>
    <row r="81" spans="8:11" x14ac:dyDescent="0.25">
      <c r="H81">
        <v>0.71</v>
      </c>
      <c r="I81" s="25">
        <f>--SUBSTITUTE(ROUND(0.6*MOD(H81,1),2)+INT(H81),MID(1/7,2,1),":")</f>
        <v>2.9861111111111113E-2</v>
      </c>
      <c r="J81" s="24">
        <f>CEILING(H81/24,1/1440)</f>
        <v>2.9861111111111113E-2</v>
      </c>
      <c r="K81"/>
    </row>
    <row r="82" spans="8:11" x14ac:dyDescent="0.25">
      <c r="H82">
        <v>0.72</v>
      </c>
      <c r="I82" s="25">
        <f>--SUBSTITUTE(ROUND(0.6*MOD(H82,1),2)+INT(H82),MID(1/7,2,1),":")</f>
        <v>2.9861111111111113E-2</v>
      </c>
      <c r="J82" s="24">
        <f>CEILING(H82/24,1/1440)</f>
        <v>3.0555555555555558E-2</v>
      </c>
      <c r="K82"/>
    </row>
    <row r="83" spans="8:11" x14ac:dyDescent="0.25">
      <c r="H83">
        <v>0.73</v>
      </c>
      <c r="I83" s="25">
        <f>--SUBSTITUTE(ROUND(0.6*MOD(H83,1),2)+INT(H83),MID(1/7,2,1),":")</f>
        <v>3.0555555555555555E-2</v>
      </c>
      <c r="J83" s="24">
        <f>CEILING(H83/24,1/1440)</f>
        <v>3.0555555555555558E-2</v>
      </c>
      <c r="K83"/>
    </row>
    <row r="84" spans="8:11" x14ac:dyDescent="0.25">
      <c r="H84">
        <v>0.74</v>
      </c>
      <c r="I84" s="25">
        <f>--SUBSTITUTE(ROUND(0.6*MOD(H84,1),2)+INT(H84),MID(1/7,2,1),":")</f>
        <v>3.0555555555555555E-2</v>
      </c>
      <c r="J84" s="24">
        <f>CEILING(H84/24,1/1440)</f>
        <v>3.125E-2</v>
      </c>
      <c r="K84"/>
    </row>
    <row r="85" spans="8:11" x14ac:dyDescent="0.25">
      <c r="H85">
        <v>0.75</v>
      </c>
      <c r="I85" s="25">
        <f>--SUBSTITUTE(ROUND(0.6*MOD(H85,1),2)+INT(H85),MID(1/7,2,1),":")</f>
        <v>3.125E-2</v>
      </c>
      <c r="J85" s="24">
        <f>CEILING(H85/24,1/1440)</f>
        <v>3.125E-2</v>
      </c>
      <c r="K85"/>
    </row>
    <row r="86" spans="8:11" x14ac:dyDescent="0.25">
      <c r="H86">
        <v>0.76</v>
      </c>
      <c r="I86" s="25">
        <f>--SUBSTITUTE(ROUND(0.6*MOD(H86,1),2)+INT(H86),MID(1/7,2,1),":")</f>
        <v>3.1944444444444449E-2</v>
      </c>
      <c r="J86" s="24">
        <f>CEILING(H86/24,1/1440)</f>
        <v>3.1944444444444449E-2</v>
      </c>
      <c r="K86"/>
    </row>
    <row r="87" spans="8:11" x14ac:dyDescent="0.25">
      <c r="H87">
        <v>0.77</v>
      </c>
      <c r="I87" s="25">
        <f>--SUBSTITUTE(ROUND(0.6*MOD(H87,1),2)+INT(H87),MID(1/7,2,1),":")</f>
        <v>3.1944444444444449E-2</v>
      </c>
      <c r="J87" s="24">
        <f>CEILING(H87/24,1/1440)</f>
        <v>3.2638888888888891E-2</v>
      </c>
      <c r="K87"/>
    </row>
    <row r="88" spans="8:11" x14ac:dyDescent="0.25">
      <c r="H88">
        <v>0.78</v>
      </c>
      <c r="I88" s="25">
        <f>--SUBSTITUTE(ROUND(0.6*MOD(H88,1),2)+INT(H88),MID(1/7,2,1),":")</f>
        <v>3.2638888888888891E-2</v>
      </c>
      <c r="J88" s="24">
        <f>CEILING(H88/24,1/1440)</f>
        <v>3.2638888888888891E-2</v>
      </c>
      <c r="K88"/>
    </row>
    <row r="89" spans="8:11" x14ac:dyDescent="0.25">
      <c r="H89">
        <v>0.79</v>
      </c>
      <c r="I89" s="25">
        <f>--SUBSTITUTE(ROUND(0.6*MOD(H89,1),2)+INT(H89),MID(1/7,2,1),":")</f>
        <v>3.2638888888888891E-2</v>
      </c>
      <c r="J89" s="24">
        <f>CEILING(H89/24,1/1440)</f>
        <v>3.3333333333333333E-2</v>
      </c>
      <c r="K89"/>
    </row>
    <row r="90" spans="8:11" x14ac:dyDescent="0.25">
      <c r="H90">
        <v>0.8</v>
      </c>
      <c r="I90" s="25">
        <f>--SUBSTITUTE(ROUND(0.6*MOD(H90,1),2)+INT(H90),MID(1/7,2,1),":")</f>
        <v>3.3333333333333333E-2</v>
      </c>
      <c r="J90" s="24">
        <f>CEILING(H90/24,1/1440)</f>
        <v>3.3333333333333333E-2</v>
      </c>
      <c r="K90"/>
    </row>
    <row r="91" spans="8:11" x14ac:dyDescent="0.25">
      <c r="H91">
        <v>0.81</v>
      </c>
      <c r="I91" s="25">
        <f>--SUBSTITUTE(ROUND(0.6*MOD(H91,1),2)+INT(H91),MID(1/7,2,1),":")</f>
        <v>3.4027777777777775E-2</v>
      </c>
      <c r="J91" s="24">
        <f>CEILING(H91/24,1/1440)</f>
        <v>3.4027777777777782E-2</v>
      </c>
      <c r="K91"/>
    </row>
    <row r="92" spans="8:11" x14ac:dyDescent="0.25">
      <c r="H92">
        <v>0.82</v>
      </c>
      <c r="I92" s="25">
        <f>--SUBSTITUTE(ROUND(0.6*MOD(H92,1),2)+INT(H92),MID(1/7,2,1),":")</f>
        <v>3.4027777777777775E-2</v>
      </c>
      <c r="J92" s="24">
        <f>CEILING(H92/24,1/1440)</f>
        <v>3.4722222222222224E-2</v>
      </c>
      <c r="K92"/>
    </row>
    <row r="93" spans="8:11" x14ac:dyDescent="0.25">
      <c r="H93">
        <v>0.83</v>
      </c>
      <c r="I93" s="25">
        <f>--SUBSTITUTE(ROUND(0.6*MOD(H93,1),2)+INT(H93),MID(1/7,2,1),":")</f>
        <v>3.472222222222222E-3</v>
      </c>
      <c r="J93" s="24">
        <f>CEILING(H93/24,1/1440)</f>
        <v>3.4722222222222224E-2</v>
      </c>
      <c r="K93"/>
    </row>
    <row r="94" spans="8:11" x14ac:dyDescent="0.25">
      <c r="H94">
        <v>0.84</v>
      </c>
      <c r="I94" s="25">
        <f>--SUBSTITUTE(ROUND(0.6*MOD(H94,1),2)+INT(H94),MID(1/7,2,1),":")</f>
        <v>3.472222222222222E-3</v>
      </c>
      <c r="J94" s="24">
        <f>CEILING(H94/24,1/1440)</f>
        <v>3.5416666666666666E-2</v>
      </c>
      <c r="K94"/>
    </row>
    <row r="95" spans="8:11" x14ac:dyDescent="0.25">
      <c r="H95">
        <v>0.85</v>
      </c>
      <c r="I95" s="25">
        <f>--SUBSTITUTE(ROUND(0.6*MOD(H95,1),2)+INT(H95),MID(1/7,2,1),":")</f>
        <v>3.5416666666666666E-2</v>
      </c>
      <c r="J95" s="24">
        <f>CEILING(H95/24,1/1440)</f>
        <v>3.5416666666666666E-2</v>
      </c>
      <c r="K95"/>
    </row>
    <row r="96" spans="8:11" x14ac:dyDescent="0.25">
      <c r="H96">
        <v>0.86</v>
      </c>
      <c r="I96" s="25">
        <f>--SUBSTITUTE(ROUND(0.6*MOD(H96,1),2)+INT(H96),MID(1/7,2,1),":")</f>
        <v>3.6111111111111115E-2</v>
      </c>
      <c r="J96" s="24">
        <f>CEILING(H96/24,1/1440)</f>
        <v>3.6111111111111115E-2</v>
      </c>
      <c r="K96"/>
    </row>
    <row r="97" spans="8:11" x14ac:dyDescent="0.25">
      <c r="H97">
        <v>0.87</v>
      </c>
      <c r="I97" s="25">
        <f>--SUBSTITUTE(ROUND(0.6*MOD(H97,1),2)+INT(H97),MID(1/7,2,1),":")</f>
        <v>3.6111111111111115E-2</v>
      </c>
      <c r="J97" s="24">
        <f>CEILING(H97/24,1/1440)</f>
        <v>3.6805555555555557E-2</v>
      </c>
      <c r="K97"/>
    </row>
    <row r="98" spans="8:11" x14ac:dyDescent="0.25">
      <c r="H98">
        <v>0.88</v>
      </c>
      <c r="I98" s="25">
        <f>--SUBSTITUTE(ROUND(0.6*MOD(H98,1),2)+INT(H98),MID(1/7,2,1),":")</f>
        <v>3.6805555555555557E-2</v>
      </c>
      <c r="J98" s="24">
        <f>CEILING(H98/24,1/1440)</f>
        <v>3.6805555555555557E-2</v>
      </c>
      <c r="K98"/>
    </row>
    <row r="99" spans="8:11" x14ac:dyDescent="0.25">
      <c r="H99">
        <v>0.89</v>
      </c>
      <c r="I99" s="25">
        <f>--SUBSTITUTE(ROUND(0.6*MOD(H99,1),2)+INT(H99),MID(1/7,2,1),":")</f>
        <v>3.6805555555555557E-2</v>
      </c>
      <c r="J99" s="24">
        <f>CEILING(H99/24,1/1440)</f>
        <v>3.7499999999999999E-2</v>
      </c>
      <c r="K99"/>
    </row>
    <row r="100" spans="8:11" x14ac:dyDescent="0.25">
      <c r="H100">
        <v>0.9</v>
      </c>
      <c r="I100" s="25">
        <f>--SUBSTITUTE(ROUND(0.6*MOD(H100,1),2)+INT(H100),MID(1/7,2,1),":")</f>
        <v>3.7499999999999999E-2</v>
      </c>
      <c r="J100" s="24">
        <f>CEILING(H100/24,1/1440)</f>
        <v>3.7499999999999999E-2</v>
      </c>
      <c r="K100"/>
    </row>
    <row r="101" spans="8:11" x14ac:dyDescent="0.25">
      <c r="H101">
        <v>0.91</v>
      </c>
      <c r="I101" s="25">
        <f>--SUBSTITUTE(ROUND(0.6*MOD(H101,1),2)+INT(H101),MID(1/7,2,1),":")</f>
        <v>3.8194444444444441E-2</v>
      </c>
      <c r="J101" s="24">
        <f>CEILING(H101/24,1/1440)</f>
        <v>3.8194444444444448E-2</v>
      </c>
      <c r="K101"/>
    </row>
    <row r="102" spans="8:11" x14ac:dyDescent="0.25">
      <c r="H102">
        <v>0.92</v>
      </c>
      <c r="I102" s="25">
        <f>--SUBSTITUTE(ROUND(0.6*MOD(H102,1),2)+INT(H102),MID(1/7,2,1),":")</f>
        <v>3.8194444444444441E-2</v>
      </c>
      <c r="J102" s="24">
        <f>CEILING(H102/24,1/1440)</f>
        <v>3.888888888888889E-2</v>
      </c>
      <c r="K102"/>
    </row>
    <row r="103" spans="8:11" x14ac:dyDescent="0.25">
      <c r="H103">
        <v>0.93</v>
      </c>
      <c r="I103" s="25">
        <f>--SUBSTITUTE(ROUND(0.6*MOD(H103,1),2)+INT(H103),MID(1/7,2,1),":")</f>
        <v>3.888888888888889E-2</v>
      </c>
      <c r="J103" s="24">
        <f>CEILING(H103/24,1/1440)</f>
        <v>3.888888888888889E-2</v>
      </c>
      <c r="K103"/>
    </row>
    <row r="104" spans="8:11" x14ac:dyDescent="0.25">
      <c r="H104">
        <v>0.94</v>
      </c>
      <c r="I104" s="25">
        <f>--SUBSTITUTE(ROUND(0.6*MOD(H104,1),2)+INT(H104),MID(1/7,2,1),":")</f>
        <v>3.888888888888889E-2</v>
      </c>
      <c r="J104" s="24">
        <f>CEILING(H104/24,1/1440)</f>
        <v>3.9583333333333331E-2</v>
      </c>
      <c r="K104"/>
    </row>
    <row r="105" spans="8:11" x14ac:dyDescent="0.25">
      <c r="H105">
        <v>0.95</v>
      </c>
      <c r="I105" s="25">
        <f>--SUBSTITUTE(ROUND(0.6*MOD(H105,1),2)+INT(H105),MID(1/7,2,1),":")</f>
        <v>3.9583333333333331E-2</v>
      </c>
      <c r="J105" s="24">
        <f>CEILING(H105/24,1/1440)</f>
        <v>3.9583333333333331E-2</v>
      </c>
      <c r="K105"/>
    </row>
    <row r="106" spans="8:11" x14ac:dyDescent="0.25">
      <c r="H106">
        <v>0.96</v>
      </c>
      <c r="I106" s="25">
        <f>--SUBSTITUTE(ROUND(0.6*MOD(H106,1),2)+INT(H106),MID(1/7,2,1),":")</f>
        <v>4.027777777777778E-2</v>
      </c>
      <c r="J106" s="24">
        <f>CEILING(H106/24,1/1440)</f>
        <v>4.027777777777778E-2</v>
      </c>
      <c r="K106"/>
    </row>
    <row r="107" spans="8:11" x14ac:dyDescent="0.25">
      <c r="H107">
        <v>0.97</v>
      </c>
      <c r="I107" s="25">
        <f>--SUBSTITUTE(ROUND(0.6*MOD(H107,1),2)+INT(H107),MID(1/7,2,1),":")</f>
        <v>4.027777777777778E-2</v>
      </c>
      <c r="J107" s="24">
        <f>CEILING(H107/24,1/1440)</f>
        <v>4.0972222222222222E-2</v>
      </c>
      <c r="K107"/>
    </row>
    <row r="108" spans="8:11" x14ac:dyDescent="0.25">
      <c r="H108">
        <v>0.98</v>
      </c>
      <c r="I108" s="25">
        <f>--SUBSTITUTE(ROUND(0.6*MOD(H108,1),2)+INT(H108),MID(1/7,2,1),":")</f>
        <v>4.0972222222222222E-2</v>
      </c>
      <c r="J108" s="24">
        <f>CEILING(H108/24,1/1440)</f>
        <v>4.0972222222222222E-2</v>
      </c>
      <c r="K108"/>
    </row>
    <row r="109" spans="8:11" x14ac:dyDescent="0.25">
      <c r="H109">
        <v>0.99</v>
      </c>
      <c r="I109" s="25">
        <f>--SUBSTITUTE(ROUND(0.6*MOD(H109,1),2)+INT(H109),MID(1/7,2,1),":")</f>
        <v>4.0972222222222222E-2</v>
      </c>
      <c r="J109" s="24">
        <f>CEILING(H109/24,1/1440)</f>
        <v>4.1666666666666671E-2</v>
      </c>
      <c r="K109"/>
    </row>
  </sheetData>
  <phoneticPr fontId="5" type="noConversion"/>
  <dataValidations count="1">
    <dataValidation type="list" allowBlank="1" showInputMessage="1" showErrorMessage="1" sqref="H4 H8">
      <formula1>$P$1:$P$3</formula1>
    </dataValidation>
  </dataValidations>
  <pageMargins left="0.70866141732283472" right="0" top="0" bottom="0" header="0.31496062992125984" footer="0.31496062992125984"/>
  <pageSetup paperSize="9" scale="97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месяц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dcs5_Gainullinagr</dc:creator>
  <cp:lastModifiedBy>Коля</cp:lastModifiedBy>
  <dcterms:created xsi:type="dcterms:W3CDTF">2023-02-02T06:14:28Z</dcterms:created>
  <dcterms:modified xsi:type="dcterms:W3CDTF">2023-02-07T08:02:52Z</dcterms:modified>
</cp:coreProperties>
</file>