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5600" windowHeight="9240"/>
  </bookViews>
  <sheets>
    <sheet name="месяц" sheetId="1" r:id="rId1"/>
  </sheets>
  <definedNames>
    <definedName name="_xlnm._FilterDatabase" localSheetId="0" hidden="1">месяц!$A$3:$T$3</definedName>
  </definedNames>
  <calcPr calcId="114210" refMode="R1C1"/>
</workbook>
</file>

<file path=xl/calcChain.xml><?xml version="1.0" encoding="utf-8"?>
<calcChain xmlns="http://schemas.openxmlformats.org/spreadsheetml/2006/main">
  <c r="E6" i="1"/>
  <c r="E7"/>
  <c r="E8"/>
  <c r="E9"/>
  <c r="E5"/>
  <c r="K4"/>
  <c r="D4"/>
  <c r="E4"/>
  <c r="K5"/>
  <c r="K6"/>
  <c r="K10"/>
  <c r="K9"/>
  <c r="F9"/>
  <c r="G9"/>
  <c r="K8"/>
  <c r="F8"/>
  <c r="G8"/>
  <c r="K7"/>
  <c r="F7"/>
  <c r="G7"/>
  <c r="F6"/>
  <c r="G6"/>
  <c r="F5"/>
  <c r="G5"/>
  <c r="F4"/>
  <c r="G4"/>
</calcChain>
</file>

<file path=xl/sharedStrings.xml><?xml version="1.0" encoding="utf-8"?>
<sst xmlns="http://schemas.openxmlformats.org/spreadsheetml/2006/main" count="19" uniqueCount="17">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</sst>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b/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1" xfId="0" applyNumberFormat="1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6" fillId="0" borderId="0" xfId="0" applyFont="1"/>
    <xf numFmtId="0" fontId="0" fillId="0" borderId="0" xfId="0" applyFill="1"/>
    <xf numFmtId="0" fontId="7" fillId="0" borderId="8" xfId="0" applyFont="1" applyBorder="1"/>
    <xf numFmtId="0" fontId="7" fillId="3" borderId="8" xfId="0" applyFont="1" applyFill="1" applyBorder="1"/>
    <xf numFmtId="20" fontId="0" fillId="0" borderId="1" xfId="0" applyNumberForma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zoomScaleNormal="100" workbookViewId="0">
      <selection activeCell="K12" sqref="K12"/>
    </sheetView>
  </sheetViews>
  <sheetFormatPr defaultRowHeight="1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3" width="5.140625" customWidth="1"/>
    <col min="14" max="14" width="53.5703125" customWidth="1"/>
    <col min="15" max="15" width="4.7109375" customWidth="1"/>
    <col min="16" max="16" width="12.42578125" customWidth="1"/>
    <col min="17" max="17" width="11.5703125" customWidth="1"/>
    <col min="18" max="36" width="5.140625" customWidth="1"/>
  </cols>
  <sheetData>
    <row r="1" spans="1:17">
      <c r="B1" t="s">
        <v>11</v>
      </c>
      <c r="N1" s="2"/>
      <c r="P1">
        <v>0.20399999999999999</v>
      </c>
    </row>
    <row r="2" spans="1:17" ht="15.75" thickBot="1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>
      <c r="A4" s="9">
        <v>323</v>
      </c>
      <c r="B4" s="15" t="s">
        <v>13</v>
      </c>
      <c r="C4" s="9">
        <v>9</v>
      </c>
      <c r="D4" s="23">
        <f>ROUND(IF((K4)&gt;8.25,8.25,(K4)),2)</f>
        <v>4.68</v>
      </c>
      <c r="E4" s="32">
        <f t="shared" ref="E4:E9" si="0">CEILING(D4/24,1/1440)</f>
        <v>0.19513888888888889</v>
      </c>
      <c r="F4" s="18" t="str">
        <f t="shared" ref="F4:F9" si="1">IF(D4="","","8:00")</f>
        <v>8:00</v>
      </c>
      <c r="G4" s="19">
        <f t="shared" ref="G4:G9" si="2">IF(D4="","",E4+F4)</f>
        <v>0.52847222222222223</v>
      </c>
      <c r="H4" s="16">
        <v>0.20399999999999999</v>
      </c>
      <c r="I4" s="9">
        <v>68.840999999999994</v>
      </c>
      <c r="J4" s="17">
        <v>3</v>
      </c>
      <c r="K4" s="30">
        <f>ROUND(IF(I4="",0,(I4/J4*H4)),2)</f>
        <v>4.68</v>
      </c>
      <c r="L4" t="s">
        <v>12</v>
      </c>
    </row>
    <row r="5" spans="1:17">
      <c r="A5" s="21">
        <v>323</v>
      </c>
      <c r="B5" s="22" t="s">
        <v>13</v>
      </c>
      <c r="C5" s="21">
        <v>9</v>
      </c>
      <c r="D5" s="23">
        <v>8.25</v>
      </c>
      <c r="E5" s="32">
        <f t="shared" si="0"/>
        <v>0.34375</v>
      </c>
      <c r="F5" s="18" t="str">
        <f t="shared" si="1"/>
        <v>8:00</v>
      </c>
      <c r="G5" s="19">
        <f t="shared" si="2"/>
        <v>0.67708333333333326</v>
      </c>
      <c r="H5" s="16">
        <v>0.20399999999999999</v>
      </c>
      <c r="I5" s="9">
        <v>68.840999999999994</v>
      </c>
      <c r="J5" s="17">
        <v>3</v>
      </c>
      <c r="K5" s="31">
        <f>ROUND(IF(I5="",0,(I5/J5*H5)),2)</f>
        <v>4.68</v>
      </c>
      <c r="Q5" s="20"/>
    </row>
    <row r="6" spans="1:17">
      <c r="A6" s="21">
        <v>323</v>
      </c>
      <c r="B6" s="22" t="s">
        <v>13</v>
      </c>
      <c r="C6" s="21">
        <v>9</v>
      </c>
      <c r="D6" s="23">
        <v>8.25</v>
      </c>
      <c r="E6" s="32">
        <f t="shared" si="0"/>
        <v>0.34375</v>
      </c>
      <c r="F6" s="18" t="str">
        <f t="shared" si="1"/>
        <v>8:00</v>
      </c>
      <c r="G6" s="19">
        <f t="shared" si="2"/>
        <v>0.67708333333333326</v>
      </c>
      <c r="H6" s="16">
        <v>0.246</v>
      </c>
      <c r="I6" s="9">
        <v>30</v>
      </c>
      <c r="J6" s="17">
        <v>1</v>
      </c>
      <c r="K6" s="31">
        <f>ROUND(IF(I6="",0,(I6/J6*H6)),2)</f>
        <v>7.38</v>
      </c>
      <c r="L6" s="29"/>
      <c r="M6" s="29"/>
      <c r="N6" s="29"/>
      <c r="Q6" s="20"/>
    </row>
    <row r="7" spans="1:17">
      <c r="A7" s="21">
        <v>526</v>
      </c>
      <c r="B7" s="23" t="s">
        <v>14</v>
      </c>
      <c r="C7" s="21">
        <v>9</v>
      </c>
      <c r="D7" s="23">
        <v>4.04</v>
      </c>
      <c r="E7" s="32">
        <f t="shared" si="0"/>
        <v>0.16875000000000001</v>
      </c>
      <c r="F7" s="24" t="str">
        <f t="shared" si="1"/>
        <v>8:00</v>
      </c>
      <c r="G7" s="25">
        <f t="shared" si="2"/>
        <v>0.50208333333333333</v>
      </c>
      <c r="H7" s="26">
        <v>0.26600000000000001</v>
      </c>
      <c r="I7" s="21">
        <v>15.2</v>
      </c>
      <c r="J7" s="27"/>
      <c r="K7" s="31">
        <f>ROUND(IF(I7="",0,(I7*H7)),2)</f>
        <v>4.04</v>
      </c>
      <c r="L7" s="29"/>
      <c r="M7" s="29"/>
      <c r="N7" s="29"/>
      <c r="Q7" s="20"/>
    </row>
    <row r="8" spans="1:17">
      <c r="A8" s="21">
        <v>423</v>
      </c>
      <c r="B8" s="23" t="s">
        <v>15</v>
      </c>
      <c r="C8" s="21">
        <v>9</v>
      </c>
      <c r="D8" s="23">
        <v>4.04</v>
      </c>
      <c r="E8" s="32">
        <f t="shared" si="0"/>
        <v>0.16875000000000001</v>
      </c>
      <c r="F8" s="24" t="str">
        <f t="shared" si="1"/>
        <v>8:00</v>
      </c>
      <c r="G8" s="25">
        <f t="shared" si="2"/>
        <v>0.50208333333333333</v>
      </c>
      <c r="H8" s="26">
        <v>0.26600000000000001</v>
      </c>
      <c r="I8" s="21">
        <v>15.2</v>
      </c>
      <c r="J8" s="27"/>
      <c r="K8" s="31">
        <f>ROUND(IF(I8="",0,(I8*H8)),2)</f>
        <v>4.04</v>
      </c>
      <c r="L8" s="29"/>
      <c r="M8" s="29"/>
      <c r="N8" s="29"/>
      <c r="Q8" s="20"/>
    </row>
    <row r="9" spans="1:17">
      <c r="A9" s="21">
        <v>892</v>
      </c>
      <c r="B9" s="23" t="s">
        <v>16</v>
      </c>
      <c r="C9" s="21">
        <v>9</v>
      </c>
      <c r="D9" s="23">
        <v>4.04</v>
      </c>
      <c r="E9" s="32">
        <f t="shared" si="0"/>
        <v>0.16875000000000001</v>
      </c>
      <c r="F9" s="24" t="str">
        <f t="shared" si="1"/>
        <v>8:00</v>
      </c>
      <c r="G9" s="25">
        <f t="shared" si="2"/>
        <v>0.50208333333333333</v>
      </c>
      <c r="H9" s="26">
        <v>0.26600000000000001</v>
      </c>
      <c r="I9" s="21">
        <v>15.2</v>
      </c>
      <c r="J9" s="27"/>
      <c r="K9" s="31">
        <f>ROUND(IF(I9="",0,(I9*H9)),2)</f>
        <v>4.04</v>
      </c>
      <c r="L9" s="29"/>
      <c r="M9" s="29"/>
      <c r="N9" s="29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33">
        <f>K5+K6</f>
        <v>12.059999999999999</v>
      </c>
      <c r="L10" s="29"/>
      <c r="M10" s="29"/>
      <c r="N10" s="29"/>
    </row>
    <row r="12" spans="1:17" ht="15.75">
      <c r="A12" s="28"/>
    </row>
    <row r="13" spans="1:17" ht="15.75">
      <c r="A13" s="28"/>
    </row>
  </sheetData>
  <phoneticPr fontId="5" type="noConversion"/>
  <dataValidations count="1">
    <dataValidation type="list" allowBlank="1" showInputMessage="1" showErrorMessage="1" sqref="H4:H9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месяц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User</cp:lastModifiedBy>
  <dcterms:created xsi:type="dcterms:W3CDTF">2023-02-02T06:14:28Z</dcterms:created>
  <dcterms:modified xsi:type="dcterms:W3CDTF">2023-02-05T07:14:11Z</dcterms:modified>
</cp:coreProperties>
</file>