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фвьшт\Desktop\презентация по экономике\"/>
    </mc:Choice>
  </mc:AlternateContent>
  <xr:revisionPtr revIDLastSave="0" documentId="13_ncr:20001_{8AC231A9-CF4D-40F7-832E-EFC85D049157}" xr6:coauthVersionLast="47" xr6:coauthVersionMax="47" xr10:uidLastSave="{00000000-0000-0000-0000-000000000000}"/>
  <bookViews>
    <workbookView xWindow="-98" yWindow="-98" windowWidth="19396" windowHeight="11475" xr2:uid="{4C9303C1-58CD-4CD4-A3FB-AD4C06BD0834}"/>
  </bookViews>
  <sheets>
    <sheet name="Лист1" sheetId="1" r:id="rId1"/>
  </sheets>
  <definedNames>
    <definedName name="_xlnm._FilterDatabase" localSheetId="0" hidden="1">Лист1!$B$4:$F$4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9" i="1" s="1"/>
  <c r="F8" i="1"/>
  <c r="E8" i="1" s="1"/>
  <c r="F7" i="1"/>
  <c r="E7" i="1" s="1"/>
  <c r="F6" i="1"/>
  <c r="E6" i="1" s="1"/>
  <c r="F5" i="1"/>
  <c r="E5" i="1" l="1"/>
  <c r="L15" i="1"/>
  <c r="L13" i="1"/>
  <c r="L14" i="1"/>
  <c r="L16" i="1"/>
  <c r="L12" i="1"/>
  <c r="J13" i="1"/>
  <c r="J14" i="1"/>
  <c r="J15" i="1"/>
  <c r="J16" i="1"/>
  <c r="J12" i="1"/>
  <c r="H13" i="1"/>
  <c r="H14" i="1"/>
  <c r="H15" i="1"/>
  <c r="H16" i="1"/>
  <c r="H12" i="1"/>
  <c r="N14" i="1"/>
  <c r="O14" i="1" s="1"/>
  <c r="N13" i="1"/>
  <c r="O13" i="1" s="1"/>
  <c r="N12" i="1"/>
  <c r="O12" i="1" s="1"/>
  <c r="N15" i="1" l="1"/>
  <c r="O15" i="1" s="1"/>
  <c r="N16" i="1"/>
  <c r="O16" i="1" s="1"/>
</calcChain>
</file>

<file path=xl/sharedStrings.xml><?xml version="1.0" encoding="utf-8"?>
<sst xmlns="http://schemas.openxmlformats.org/spreadsheetml/2006/main" count="18" uniqueCount="16">
  <si>
    <t>Возраст/период</t>
  </si>
  <si>
    <t>18−30</t>
  </si>
  <si>
    <t>31−40</t>
  </si>
  <si>
    <t>41−50</t>
  </si>
  <si>
    <t>51−60</t>
  </si>
  <si>
    <t>61 и старше</t>
  </si>
  <si>
    <t>https://hh.ru/article/31092</t>
  </si>
  <si>
    <t>https://stats.hh.ru/?utm_source=hh.ru&amp;utm_medium=referral&amp;utm_campaign=article_31092#hhindex%5Bactive%5D=true&amp;vacancies%5Bactive%5D=true&amp;resumes%5Bactive%5D=true&amp;dynamicVacancies%5Bactive%5D=true&amp;dynamicResumes%5Bactive%5D=true&amp;dynamic-resumes%5Bdynamic-resumes%5D=year&amp;structureVacancies%5Bactive%5D=true&amp;structureResumes%5Bactive%5D=true&amp;hhindexProf%5Bactive%5D=true</t>
  </si>
  <si>
    <t>https://www.audit-it.ru/articles/personnel/a111/1071206.html</t>
  </si>
  <si>
    <t>https://hr-portal.ru/blog/rossiyskiy-rynok-truda-trendy-i-itogi-2022-goda-i-prognoz-na-2023-god</t>
  </si>
  <si>
    <t>разница</t>
  </si>
  <si>
    <t>Изменение</t>
  </si>
  <si>
    <t>отр</t>
  </si>
  <si>
    <t>подписи</t>
  </si>
  <si>
    <t>янв.21</t>
  </si>
  <si>
    <t>окт.22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</si>
</sst>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303233"/>
      <name val="Calibri"/>
      <family val="2"/>
      <charset val="204"/>
      <scheme val="minor"/>
    </font>
    <font>
      <b/>
      <sz val="10"/>
      <color rgb="FF30323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9" fontId="4" fillId="3" borderId="1" xfId="0" applyNumberFormat="1" applyFont="1" applyFill="1" applyBorder="1" applyAlignment="1">
      <alignment vertical="top" wrapText="1"/>
    </xf>
    <xf numFmtId="10" fontId="4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horizontal="right" wrapText="1"/>
    </xf>
    <xf numFmtId="17" fontId="6" fillId="3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3" borderId="0" xfId="0" applyFont="1" applyFill="1" applyAlignment="1">
      <alignment vertical="top" wrapText="1"/>
    </xf>
    <xf numFmtId="9" fontId="4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0" fontId="5" fillId="3" borderId="0" xfId="0" applyNumberFormat="1" applyFont="1" applyFill="1" applyAlignment="1">
      <alignment vertical="top" wrapText="1"/>
    </xf>
    <xf numFmtId="10" fontId="4" fillId="3" borderId="0" xfId="0" applyNumberFormat="1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wrapText="1"/>
    </xf>
    <xf numFmtId="9" fontId="2" fillId="0" borderId="0" xfId="1" applyFont="1" applyFill="1" applyBorder="1"/>
    <xf numFmtId="10" fontId="2" fillId="0" borderId="0" xfId="1" applyNumberFormat="1" applyFont="1" applyFill="1" applyBorder="1"/>
    <xf numFmtId="0" fontId="4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wrapText="1"/>
    </xf>
    <xf numFmtId="17" fontId="6" fillId="3" borderId="2" xfId="0" applyNumberFormat="1" applyFont="1" applyFill="1" applyBorder="1" applyAlignment="1">
      <alignment horizontal="right" wrapText="1"/>
    </xf>
    <xf numFmtId="9" fontId="4" fillId="3" borderId="3" xfId="0" applyNumberFormat="1" applyFont="1" applyFill="1" applyBorder="1" applyAlignment="1">
      <alignment vertical="top" wrapText="1"/>
    </xf>
    <xf numFmtId="10" fontId="4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9" fontId="7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4" fillId="3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wrapText="1"/>
    </xf>
    <xf numFmtId="17" fontId="6" fillId="3" borderId="7" xfId="0" applyNumberFormat="1" applyFont="1" applyFill="1" applyBorder="1" applyAlignment="1">
      <alignment horizontal="left" wrapText="1"/>
    </xf>
    <xf numFmtId="0" fontId="7" fillId="0" borderId="8" xfId="0" applyFont="1" applyBorder="1"/>
    <xf numFmtId="0" fontId="5" fillId="3" borderId="9" xfId="0" applyFont="1" applyFill="1" applyBorder="1" applyAlignment="1">
      <alignment vertical="top" wrapText="1"/>
    </xf>
    <xf numFmtId="10" fontId="5" fillId="3" borderId="10" xfId="0" applyNumberFormat="1" applyFont="1" applyFill="1" applyBorder="1" applyAlignment="1">
      <alignment vertical="top" wrapText="1"/>
    </xf>
    <xf numFmtId="17" fontId="6" fillId="3" borderId="8" xfId="0" applyNumberFormat="1" applyFont="1" applyFill="1" applyBorder="1" applyAlignment="1">
      <alignment horizontal="left" wrapText="1"/>
    </xf>
    <xf numFmtId="9" fontId="4" fillId="3" borderId="5" xfId="0" applyNumberFormat="1" applyFont="1" applyFill="1" applyBorder="1" applyAlignment="1">
      <alignment vertical="top" wrapText="1"/>
    </xf>
    <xf numFmtId="9" fontId="3" fillId="0" borderId="5" xfId="1" applyFont="1" applyBorder="1"/>
    <xf numFmtId="9" fontId="3" fillId="0" borderId="11" xfId="1" applyFont="1" applyBorder="1"/>
    <xf numFmtId="10" fontId="3" fillId="0" borderId="5" xfId="1" applyNumberFormat="1" applyFont="1" applyBorder="1"/>
  </cellXfs>
  <cellStyles count="2">
    <cellStyle name="Обычный" xfId="0" builtinId="0"/>
    <cellStyle name="Процентный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03233"/>
        <name val="Calibri"/>
        <family val="2"/>
        <charset val="204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numFmt numFmtId="13" formatCode="0%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03233"/>
        <name val="Calibri"/>
        <family val="2"/>
        <charset val="204"/>
        <scheme val="minor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196042761343681E-2"/>
          <c:y val="0.15211372222117309"/>
          <c:w val="0.904520997375328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Лист1!$N$11</c:f>
              <c:strCache>
                <c:ptCount val="1"/>
                <c:pt idx="0">
                  <c:v>Изменение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"/>
                  <c:y val="1.31281185393317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CD53D3-28F7-44E0-8150-F627EDFD05B0}" type="CELLRANGE">
                      <a:rPr lang="en-US"/>
                      <a:pPr>
                        <a:defRPr/>
                      </a:pPr>
                      <a:t>[ДИАПАЗОН ЯЧЕЕК]</a:t>
                    </a:fld>
                    <a:endParaRPr lang="ru-RU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92637081699703"/>
                      <c:h val="0.2654335525155979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2DA-4701-8D6A-33ED67366CF8}"/>
                </c:ext>
              </c:extLst>
            </c:dLbl>
            <c:dLbl>
              <c:idx val="1"/>
              <c:layout>
                <c:manualLayout>
                  <c:x val="2.7976470126456755E-2"/>
                  <c:y val="-9.786057574120357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C67463-CC5A-420E-888E-3D141D1466D2}" type="CELLRANGE">
                      <a:rPr lang="en-US"/>
                      <a:pPr>
                        <a:defRPr/>
                      </a:pPr>
                      <a:t>[ДИАПАЗОН ЯЧЕЕК]</a:t>
                    </a:fld>
                    <a:endParaRPr lang="ru-RU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858048952614628"/>
                      <c:h val="0.1732142710624677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2DA-4701-8D6A-33ED67366CF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780ED6-1BF7-4AA2-AFD3-86190CEAC20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2DA-4701-8D6A-33ED67366CF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9E60E25-026B-437C-80BD-58419AC47809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2DA-4701-8D6A-33ED67366CF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18388F-F070-485A-AA29-6BFC7D658F74}" type="CELLRANGE">
                      <a:rPr lang="en-US"/>
                      <a:pPr>
                        <a:defRPr/>
                      </a:pPr>
                      <a:t>[ДИАПАЗОН ЯЧЕЕК]</a:t>
                    </a:fld>
                    <a:endParaRPr lang="ru-RU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2DA-4701-8D6A-33ED67366C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Лист1!$N$12:$N$16</c:f>
              <c:numCache>
                <c:formatCode>0.00%</c:formatCode>
                <c:ptCount val="5"/>
                <c:pt idx="0" formatCode="0%">
                  <c:v>-3.9999999999999925E-2</c:v>
                </c:pt>
                <c:pt idx="1">
                  <c:v>2E-3</c:v>
                </c:pt>
                <c:pt idx="2" formatCode="0%">
                  <c:v>9.9999999999999534E-3</c:v>
                </c:pt>
                <c:pt idx="3">
                  <c:v>1.0000000000000002E-2</c:v>
                </c:pt>
                <c:pt idx="4" formatCode="0%">
                  <c:v>2.6000000000000009E-2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Лист1!$E$5:$E$9</c15:f>
                <c15:dlblRangeCache>
                  <c:ptCount val="5"/>
                  <c:pt idx="0">
                    <c:v>18−30
-3,99999999999999</c:v>
                  </c:pt>
                  <c:pt idx="1">
                    <c:v>61 и старше
0,2</c:v>
                  </c:pt>
                  <c:pt idx="2">
                    <c:v>31−40
0,999999999999995</c:v>
                  </c:pt>
                  <c:pt idx="3">
                    <c:v>51−60
1</c:v>
                  </c:pt>
                  <c:pt idx="4">
                    <c:v>41−50
2,6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DE1-41EE-96B9-F9F1447A4F95}"/>
            </c:ext>
          </c:extLst>
        </c:ser>
        <c:ser>
          <c:idx val="1"/>
          <c:order val="1"/>
          <c:tx>
            <c:v>отрицательные значения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  <c:extLst/>
          </c:dLbls>
          <c:val>
            <c:numRef>
              <c:f>Лист1!$O$12:$O$16</c:f>
              <c:numCache>
                <c:formatCode>0%</c:formatCode>
                <c:ptCount val="5"/>
                <c:pt idx="0">
                  <c:v>-3.9999999999999925E-2</c:v>
                </c:pt>
                <c:pt idx="1">
                  <c:v>0</c:v>
                </c:pt>
                <c:pt idx="2">
                  <c:v>0</c:v>
                </c:pt>
                <c:pt idx="3" formatCode="0.00%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1-41EE-96B9-F9F1447A4F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861488"/>
        <c:axId val="595862472"/>
      </c:barChart>
      <c:catAx>
        <c:axId val="595861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5862472"/>
        <c:crosses val="autoZero"/>
        <c:auto val="1"/>
        <c:lblAlgn val="ctr"/>
        <c:lblOffset val="100"/>
        <c:noMultiLvlLbl val="0"/>
      </c:catAx>
      <c:valAx>
        <c:axId val="5958624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9586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414338</xdr:colOff>
      <xdr:row>6</xdr:row>
      <xdr:rowOff>161927</xdr:rowOff>
    </xdr:from>
    <xdr:to>
      <xdr:col>22</xdr:col>
      <xdr:colOff>354808</xdr:colOff>
      <xdr:row>18</xdr:row>
      <xdr:rowOff>157163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66AA494E-B28B-07A7-225E-B75C0D82B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5CDBAB-6D1E-442B-AA4C-04B5DC45F6AA}" name="Таблица1" displayName="Таблица1" ref="B4:F9" headerRowBorderDxfId="9" tableBorderDxfId="10" totalsRowBorderDxfId="8">
  <autoFilter ref="B4:F9" xr:uid="{8F5CDBAB-6D1E-442B-AA4C-04B5DC45F6AA}"/>
  <sortState xmlns:xlrd2="http://schemas.microsoft.com/office/spreadsheetml/2017/richdata2" ref="B5:F9">
    <sortCondition ref="F4:F9"/>
  </sortState>
  <tableColumns count="5">
    <tableColumn id="1" xr3:uid="{CB3F2EE0-1B7D-4D79-AD7A-4A6F542B25AD}" name="Возраст/период" totalsRowLabel="Итог" dataDxfId="7" totalsRowDxfId="0"/>
    <tableColumn id="2" xr3:uid="{1F345DE5-D8C6-4B81-97BA-8E1E6CFB8416}" name="янв.21" totalsRowDxfId="1"/>
    <tableColumn id="3" xr3:uid="{B364EBB0-D490-4CF9-9021-A1D368CC5C1B}" name="окт.22" totalsRowDxfId="2"/>
    <tableColumn id="5" xr3:uid="{3B84049A-DB41-4F35-8464-E67E44304655}" name="подписи" dataDxfId="6" totalsRowDxfId="3">
      <calculatedColumnFormula>Таблица1[[#This Row],[Возраст/период]]&amp;CHAR(10)&amp;(Таблица1[[#This Row],[разница]]*100)</calculatedColumnFormula>
    </tableColumn>
    <tableColumn id="4" xr3:uid="{0DBE3FAE-A1E6-4568-947B-77E26DF45A5A}" name="разница" totalsRowFunction="sum" dataDxfId="5" totalsRowDxfId="4" dataCellStyle="Процентный">
      <calculatedColumnFormula>Таблица1[[#This Row],[окт.22]]-Таблица1[[#This Row],[янв.21]]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DE84-921F-4393-9351-2FF2BA344E8A}">
  <dimension ref="B1:P21"/>
  <sheetViews>
    <sheetView showGridLines="0" tabSelected="1" topLeftCell="A5" zoomScaleNormal="100" workbookViewId="0">
      <selection activeCell="E5" sqref="E5"/>
    </sheetView>
  </sheetViews>
  <sheetFormatPr defaultRowHeight="14.25" x14ac:dyDescent="0.45"/>
  <cols>
    <col min="2" max="2" width="15.33203125" customWidth="1"/>
    <col min="8" max="8" width="14.33203125" customWidth="1"/>
    <col min="9" max="9" width="1.46484375" customWidth="1"/>
    <col min="11" max="11" width="1.46484375" customWidth="1"/>
    <col min="13" max="13" width="1.46484375" customWidth="1"/>
    <col min="14" max="14" width="9.796875" bestFit="1" customWidth="1"/>
    <col min="15" max="15" width="15.265625" customWidth="1"/>
    <col min="16" max="16" width="16.33203125" customWidth="1"/>
  </cols>
  <sheetData>
    <row r="1" spans="2:16" x14ac:dyDescent="0.45">
      <c r="D1" t="s">
        <v>6</v>
      </c>
    </row>
    <row r="2" spans="2:16" x14ac:dyDescent="0.45">
      <c r="H2" t="s">
        <v>7</v>
      </c>
    </row>
    <row r="4" spans="2:16" x14ac:dyDescent="0.45">
      <c r="B4" s="29" t="s">
        <v>0</v>
      </c>
      <c r="C4" s="30" t="s">
        <v>14</v>
      </c>
      <c r="D4" s="30" t="s">
        <v>15</v>
      </c>
      <c r="E4" s="34" t="s">
        <v>13</v>
      </c>
      <c r="F4" s="31" t="s">
        <v>10</v>
      </c>
      <c r="H4" t="s">
        <v>8</v>
      </c>
    </row>
    <row r="5" spans="2:16" ht="65.650000000000006" x14ac:dyDescent="0.45">
      <c r="B5" s="27" t="s">
        <v>1</v>
      </c>
      <c r="C5" s="1">
        <v>0.6</v>
      </c>
      <c r="D5" s="1">
        <v>0.56000000000000005</v>
      </c>
      <c r="E5" s="35" t="str">
        <f>Таблица1[[#This Row],[Возраст/период]]&amp;CHAR(10)&amp;(Таблица1[[#This Row],[разница]]*100)</f>
        <v>18−30
-3,99999999999999</v>
      </c>
      <c r="F5" s="36">
        <f>Таблица1[[#This Row],[окт.22]]-Таблица1[[#This Row],[янв.21]]</f>
        <v>-3.9999999999999925E-2</v>
      </c>
      <c r="H5" t="s">
        <v>9</v>
      </c>
    </row>
    <row r="6" spans="2:16" ht="52.5" x14ac:dyDescent="0.45">
      <c r="B6" s="28" t="s">
        <v>5</v>
      </c>
      <c r="C6" s="3">
        <v>2E-3</v>
      </c>
      <c r="D6" s="3">
        <v>4.0000000000000001E-3</v>
      </c>
      <c r="E6" s="35" t="str">
        <f>Таблица1[[#This Row],[Возраст/период]]&amp;CHAR(10)&amp;(Таблица1[[#This Row],[разница]]*100)</f>
        <v>61 и старше
0,2</v>
      </c>
      <c r="F6" s="38">
        <f>Таблица1[[#This Row],[окт.22]]-Таблица1[[#This Row],[янв.21]]</f>
        <v>2E-3</v>
      </c>
    </row>
    <row r="7" spans="2:16" ht="52.5" x14ac:dyDescent="0.45">
      <c r="B7" s="27" t="s">
        <v>2</v>
      </c>
      <c r="C7" s="1">
        <v>0.28000000000000003</v>
      </c>
      <c r="D7" s="1">
        <v>0.28999999999999998</v>
      </c>
      <c r="E7" s="35" t="str">
        <f>Таблица1[[#This Row],[Возраст/период]]&amp;CHAR(10)&amp;(Таблица1[[#This Row],[разница]]*100)</f>
        <v>31−40
0,999999999999995</v>
      </c>
      <c r="F7" s="36">
        <f>Таблица1[[#This Row],[окт.22]]-Таблица1[[#This Row],[янв.21]]</f>
        <v>9.9999999999999534E-3</v>
      </c>
    </row>
    <row r="8" spans="2:16" ht="52.5" x14ac:dyDescent="0.45">
      <c r="B8" s="27" t="s">
        <v>4</v>
      </c>
      <c r="C8" s="2">
        <v>2.3E-2</v>
      </c>
      <c r="D8" s="2">
        <v>3.3000000000000002E-2</v>
      </c>
      <c r="E8" s="35" t="str">
        <f>Таблица1[[#This Row],[Возраст/период]]&amp;CHAR(10)&amp;(Таблица1[[#This Row],[разница]]*100)</f>
        <v>51−60
1</v>
      </c>
      <c r="F8" s="36">
        <f>Таблица1[[#This Row],[окт.22]]-Таблица1[[#This Row],[янв.21]]</f>
        <v>1.0000000000000002E-2</v>
      </c>
    </row>
    <row r="9" spans="2:16" ht="26.25" x14ac:dyDescent="0.45">
      <c r="B9" s="32" t="s">
        <v>3</v>
      </c>
      <c r="C9" s="33">
        <v>9.0999999999999998E-2</v>
      </c>
      <c r="D9" s="33">
        <v>0.11700000000000001</v>
      </c>
      <c r="E9" s="35" t="str">
        <f>Таблица1[[#This Row],[Возраст/период]]&amp;CHAR(10)&amp;(Таблица1[[#This Row],[разница]]*100)</f>
        <v>41−50
2,6</v>
      </c>
      <c r="F9" s="37">
        <f>Таблица1[[#This Row],[окт.22]]-Таблица1[[#This Row],[янв.21]]</f>
        <v>2.6000000000000009E-2</v>
      </c>
    </row>
    <row r="11" spans="2:16" ht="14.65" thickBot="1" x14ac:dyDescent="0.5">
      <c r="H11" s="18" t="s">
        <v>0</v>
      </c>
      <c r="I11" s="4"/>
      <c r="J11" s="19">
        <v>44197</v>
      </c>
      <c r="K11" s="5"/>
      <c r="L11" s="19">
        <v>44835</v>
      </c>
      <c r="M11" s="5"/>
      <c r="N11" s="23" t="s">
        <v>11</v>
      </c>
      <c r="O11" s="14" t="s">
        <v>12</v>
      </c>
      <c r="P11" s="6"/>
    </row>
    <row r="12" spans="2:16" ht="15" thickTop="1" thickBot="1" x14ac:dyDescent="0.5">
      <c r="H12" s="17" t="str">
        <f>B5</f>
        <v>18−30</v>
      </c>
      <c r="I12" s="7"/>
      <c r="J12" s="20">
        <f>C5</f>
        <v>0.6</v>
      </c>
      <c r="K12" s="8"/>
      <c r="L12" s="20">
        <f>D5</f>
        <v>0.56000000000000005</v>
      </c>
      <c r="M12" s="8"/>
      <c r="N12" s="24">
        <f>F5</f>
        <v>-3.9999999999999925E-2</v>
      </c>
      <c r="O12" s="15">
        <f>IF(N12&lt;0,N12,"")</f>
        <v>-3.9999999999999925E-2</v>
      </c>
    </row>
    <row r="13" spans="2:16" ht="15" thickTop="1" thickBot="1" x14ac:dyDescent="0.5">
      <c r="H13" s="22" t="str">
        <f>B6</f>
        <v>61 и старше</v>
      </c>
      <c r="I13" s="7"/>
      <c r="J13" s="21">
        <f>C6</f>
        <v>2E-3</v>
      </c>
      <c r="K13" s="11"/>
      <c r="L13" s="21">
        <f>D6</f>
        <v>4.0000000000000001E-3</v>
      </c>
      <c r="M13" s="11"/>
      <c r="N13" s="25">
        <f t="shared" ref="N13:N16" si="0">F6</f>
        <v>2E-3</v>
      </c>
      <c r="O13" s="15" t="str">
        <f t="shared" ref="O13:O16" si="1">IF(N13&lt;0,N13,"")</f>
        <v/>
      </c>
    </row>
    <row r="14" spans="2:16" ht="15" thickTop="1" thickBot="1" x14ac:dyDescent="0.5">
      <c r="H14" s="22" t="str">
        <f>B7</f>
        <v>31−40</v>
      </c>
      <c r="I14" s="9"/>
      <c r="J14" s="21">
        <f>C7</f>
        <v>0.28000000000000003</v>
      </c>
      <c r="K14" s="10"/>
      <c r="L14" s="20">
        <f>D7</f>
        <v>0.28999999999999998</v>
      </c>
      <c r="M14" s="10"/>
      <c r="N14" s="24">
        <f t="shared" si="0"/>
        <v>9.9999999999999534E-3</v>
      </c>
      <c r="O14" s="15" t="str">
        <f t="shared" si="1"/>
        <v/>
      </c>
    </row>
    <row r="15" spans="2:16" ht="15" thickTop="1" thickBot="1" x14ac:dyDescent="0.5">
      <c r="H15" s="22" t="str">
        <f>B8</f>
        <v>51−60</v>
      </c>
      <c r="I15" s="7"/>
      <c r="J15" s="21">
        <f>C8</f>
        <v>2.3E-2</v>
      </c>
      <c r="K15" s="11"/>
      <c r="L15" s="21">
        <f>D8</f>
        <v>3.3000000000000002E-2</v>
      </c>
      <c r="M15" s="11"/>
      <c r="N15" s="25">
        <f t="shared" si="0"/>
        <v>1.0000000000000002E-2</v>
      </c>
      <c r="O15" s="16" t="str">
        <f t="shared" si="1"/>
        <v/>
      </c>
    </row>
    <row r="16" spans="2:16" ht="15" thickTop="1" thickBot="1" x14ac:dyDescent="0.5">
      <c r="H16" s="22" t="str">
        <f>B9</f>
        <v>41−50</v>
      </c>
      <c r="I16" s="12"/>
      <c r="J16" s="21">
        <f>C9</f>
        <v>9.0999999999999998E-2</v>
      </c>
      <c r="K16" s="13"/>
      <c r="L16" s="21">
        <f>D9</f>
        <v>0.11700000000000001</v>
      </c>
      <c r="M16" s="13"/>
      <c r="N16" s="24">
        <f t="shared" si="0"/>
        <v>2.6000000000000009E-2</v>
      </c>
      <c r="O16" s="15" t="str">
        <f t="shared" si="1"/>
        <v/>
      </c>
    </row>
    <row r="17" spans="8:14" ht="14.65" thickTop="1" x14ac:dyDescent="0.45">
      <c r="N17" s="26"/>
    </row>
    <row r="21" spans="8:14" x14ac:dyDescent="0.45">
      <c r="H21" t="s">
        <v>13</v>
      </c>
    </row>
  </sheetData>
  <phoneticPr fontId="9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Третьяков</dc:creator>
  <cp:lastModifiedBy> Алексей Третьяков</cp:lastModifiedBy>
  <dcterms:created xsi:type="dcterms:W3CDTF">2023-02-11T11:04:51Z</dcterms:created>
  <dcterms:modified xsi:type="dcterms:W3CDTF">2023-02-11T21:37:48Z</dcterms:modified>
</cp:coreProperties>
</file>