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uzyk\Downloads\"/>
    </mc:Choice>
  </mc:AlternateContent>
  <xr:revisionPtr revIDLastSave="0" documentId="13_ncr:1_{0D804829-077F-48C6-81B1-2AB71F93EB8B}" xr6:coauthVersionLast="47" xr6:coauthVersionMax="47" xr10:uidLastSave="{00000000-0000-0000-0000-000000000000}"/>
  <bookViews>
    <workbookView xWindow="5430" yWindow="3015" windowWidth="27585" windowHeight="11835" xr2:uid="{00000000-000D-0000-FFFF-FFFF00000000}"/>
  </bookViews>
  <sheets>
    <sheet name="Метод итераций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H5" i="1"/>
  <c r="J5" i="1" l="1"/>
  <c r="K5" i="1" s="1"/>
  <c r="B5" i="1"/>
  <c r="D5" i="1"/>
  <c r="I6" i="1" l="1"/>
  <c r="H6" i="1"/>
  <c r="J6" i="1" s="1"/>
  <c r="K6" i="1" s="1"/>
  <c r="B6" i="1"/>
  <c r="C6" i="1" s="1"/>
  <c r="C5" i="1"/>
  <c r="D6" i="1"/>
  <c r="B7" i="1"/>
  <c r="C7" i="1" s="1"/>
  <c r="H7" i="1" l="1"/>
  <c r="I7" i="1"/>
  <c r="J7" i="1" s="1"/>
  <c r="K7" i="1" s="1"/>
  <c r="D7" i="1"/>
  <c r="B8" i="1"/>
  <c r="C8" i="1" s="1"/>
  <c r="H8" i="1" l="1"/>
  <c r="I8" i="1"/>
  <c r="B9" i="1"/>
  <c r="C9" i="1" s="1"/>
  <c r="D8" i="1"/>
  <c r="J8" i="1" l="1"/>
  <c r="K8" i="1" s="1"/>
  <c r="D9" i="1"/>
  <c r="B10" i="1"/>
  <c r="C10" i="1" s="1"/>
  <c r="H9" i="1" l="1"/>
  <c r="I9" i="1"/>
  <c r="B11" i="1"/>
  <c r="C11" i="1" s="1"/>
  <c r="D10" i="1"/>
  <c r="J9" i="1" l="1"/>
  <c r="K9" i="1" s="1"/>
  <c r="D11" i="1"/>
  <c r="B12" i="1"/>
  <c r="C12" i="1" s="1"/>
  <c r="H10" i="1" l="1"/>
  <c r="I10" i="1"/>
  <c r="B13" i="1"/>
  <c r="C13" i="1" s="1"/>
  <c r="D12" i="1"/>
  <c r="J10" i="1" l="1"/>
  <c r="K10" i="1" s="1"/>
  <c r="B14" i="1"/>
  <c r="C14" i="1" s="1"/>
  <c r="D13" i="1"/>
  <c r="H11" i="1" l="1"/>
  <c r="I11" i="1"/>
  <c r="D14" i="1"/>
  <c r="B15" i="1"/>
  <c r="C15" i="1" s="1"/>
  <c r="J11" i="1" l="1"/>
  <c r="K11" i="1" s="1"/>
  <c r="H12" i="1"/>
  <c r="I12" i="1"/>
  <c r="B16" i="1"/>
  <c r="C16" i="1" s="1"/>
  <c r="D15" i="1"/>
  <c r="J12" i="1" l="1"/>
  <c r="K12" i="1" s="1"/>
  <c r="B17" i="1"/>
  <c r="C17" i="1" s="1"/>
  <c r="D16" i="1"/>
  <c r="I13" i="1" l="1"/>
  <c r="H13" i="1"/>
  <c r="D17" i="1"/>
  <c r="B18" i="1"/>
  <c r="C18" i="1" s="1"/>
  <c r="J13" i="1" l="1"/>
  <c r="K13" i="1" s="1"/>
  <c r="D18" i="1"/>
  <c r="B19" i="1"/>
  <c r="C19" i="1" s="1"/>
  <c r="H14" i="1" l="1"/>
  <c r="I14" i="1"/>
  <c r="B20" i="1"/>
  <c r="C20" i="1" s="1"/>
  <c r="D19" i="1"/>
  <c r="J14" i="1" l="1"/>
  <c r="K14" i="1" s="1"/>
  <c r="H15" i="1" s="1"/>
  <c r="D20" i="1"/>
  <c r="B21" i="1"/>
  <c r="C21" i="1" s="1"/>
  <c r="I15" i="1" l="1"/>
  <c r="J15" i="1" s="1"/>
  <c r="K15" i="1" s="1"/>
  <c r="B22" i="1"/>
  <c r="C22" i="1" s="1"/>
  <c r="D21" i="1"/>
  <c r="I16" i="1" l="1"/>
  <c r="H16" i="1"/>
  <c r="J16" i="1" s="1"/>
  <c r="K16" i="1" s="1"/>
  <c r="B23" i="1"/>
  <c r="C23" i="1" s="1"/>
  <c r="D22" i="1"/>
  <c r="H17" i="1" l="1"/>
  <c r="I17" i="1"/>
  <c r="B24" i="1"/>
  <c r="C24" i="1" s="1"/>
  <c r="D23" i="1"/>
  <c r="J17" i="1" l="1"/>
  <c r="K17" i="1" s="1"/>
  <c r="H18" i="1" s="1"/>
  <c r="B25" i="1"/>
  <c r="C25" i="1" s="1"/>
  <c r="D24" i="1"/>
  <c r="I18" i="1" l="1"/>
  <c r="J18" i="1" s="1"/>
  <c r="K18" i="1" s="1"/>
  <c r="B26" i="1"/>
  <c r="C26" i="1" s="1"/>
  <c r="D25" i="1"/>
  <c r="I19" i="1" l="1"/>
  <c r="H19" i="1"/>
  <c r="D26" i="1"/>
  <c r="B27" i="1"/>
  <c r="C27" i="1" s="1"/>
  <c r="J19" i="1" l="1"/>
  <c r="K19" i="1" s="1"/>
  <c r="D27" i="1"/>
  <c r="B28" i="1"/>
  <c r="C28" i="1" s="1"/>
  <c r="H20" i="1" l="1"/>
  <c r="J20" i="1" s="1"/>
  <c r="K20" i="1" s="1"/>
  <c r="I20" i="1"/>
  <c r="B29" i="1"/>
  <c r="C29" i="1" s="1"/>
  <c r="D28" i="1"/>
  <c r="H21" i="1" l="1"/>
  <c r="J21" i="1" s="1"/>
  <c r="K21" i="1" s="1"/>
  <c r="I21" i="1"/>
  <c r="D29" i="1"/>
  <c r="B30" i="1"/>
  <c r="C30" i="1" s="1"/>
  <c r="I22" i="1" l="1"/>
  <c r="H22" i="1"/>
  <c r="J22" i="1" s="1"/>
  <c r="K22" i="1" s="1"/>
  <c r="D30" i="1"/>
  <c r="B31" i="1"/>
  <c r="C31" i="1" s="1"/>
  <c r="H23" i="1" l="1"/>
  <c r="I23" i="1"/>
  <c r="J23" i="1" s="1"/>
  <c r="K23" i="1" s="1"/>
  <c r="B32" i="1"/>
  <c r="C32" i="1" s="1"/>
  <c r="D31" i="1"/>
  <c r="I24" i="1" l="1"/>
  <c r="H24" i="1"/>
  <c r="J24" i="1" s="1"/>
  <c r="K24" i="1" s="1"/>
  <c r="D32" i="1"/>
  <c r="B33" i="1"/>
  <c r="C33" i="1" s="1"/>
  <c r="I25" i="1" l="1"/>
  <c r="H25" i="1"/>
  <c r="J25" i="1" s="1"/>
  <c r="K25" i="1" s="1"/>
  <c r="B34" i="1"/>
  <c r="C34" i="1" s="1"/>
  <c r="D33" i="1"/>
  <c r="I26" i="1" l="1"/>
  <c r="H26" i="1"/>
  <c r="J26" i="1" s="1"/>
  <c r="K26" i="1" s="1"/>
  <c r="B35" i="1"/>
  <c r="C35" i="1" s="1"/>
  <c r="D34" i="1"/>
  <c r="I27" i="1" l="1"/>
  <c r="H27" i="1"/>
  <c r="J27" i="1" s="1"/>
  <c r="K27" i="1" s="1"/>
  <c r="B36" i="1"/>
  <c r="C36" i="1" s="1"/>
  <c r="D35" i="1"/>
  <c r="H28" i="1" l="1"/>
  <c r="I28" i="1"/>
  <c r="B37" i="1"/>
  <c r="C37" i="1" s="1"/>
  <c r="D36" i="1"/>
  <c r="J28" i="1" l="1"/>
  <c r="K28" i="1" s="1"/>
  <c r="D37" i="1"/>
  <c r="B38" i="1"/>
  <c r="C38" i="1" s="1"/>
  <c r="H29" i="1" l="1"/>
  <c r="J29" i="1" s="1"/>
  <c r="K29" i="1" s="1"/>
  <c r="I29" i="1"/>
  <c r="D38" i="1"/>
  <c r="B39" i="1"/>
  <c r="C39" i="1" s="1"/>
  <c r="H30" i="1" l="1"/>
  <c r="J30" i="1" s="1"/>
  <c r="K30" i="1" s="1"/>
  <c r="I30" i="1"/>
  <c r="B40" i="1"/>
  <c r="C40" i="1" s="1"/>
  <c r="D39" i="1"/>
  <c r="H31" i="1" l="1"/>
  <c r="J31" i="1" s="1"/>
  <c r="K31" i="1" s="1"/>
  <c r="I31" i="1"/>
  <c r="D40" i="1"/>
  <c r="B41" i="1"/>
  <c r="C41" i="1" s="1"/>
  <c r="H32" i="1" l="1"/>
  <c r="J32" i="1" s="1"/>
  <c r="K32" i="1" s="1"/>
  <c r="I32" i="1"/>
  <c r="D41" i="1"/>
  <c r="B42" i="1"/>
  <c r="C42" i="1" s="1"/>
  <c r="I33" i="1" l="1"/>
  <c r="H33" i="1"/>
  <c r="J33" i="1" s="1"/>
  <c r="K33" i="1" s="1"/>
  <c r="D42" i="1"/>
  <c r="B43" i="1"/>
  <c r="C43" i="1" s="1"/>
  <c r="B44" i="1" l="1"/>
  <c r="C44" i="1" s="1"/>
  <c r="D43" i="1"/>
  <c r="B45" i="1" l="1"/>
  <c r="C45" i="1" s="1"/>
  <c r="D44" i="1"/>
  <c r="D45" i="1" l="1"/>
  <c r="B46" i="1"/>
  <c r="C46" i="1" s="1"/>
  <c r="B47" i="1" l="1"/>
  <c r="C47" i="1" s="1"/>
  <c r="D46" i="1"/>
  <c r="D47" i="1" l="1"/>
  <c r="B48" i="1"/>
  <c r="C48" i="1" s="1"/>
  <c r="B49" i="1" l="1"/>
  <c r="C49" i="1" s="1"/>
  <c r="D48" i="1"/>
  <c r="D49" i="1" l="1"/>
  <c r="B50" i="1"/>
  <c r="C50" i="1" s="1"/>
  <c r="B51" i="1" l="1"/>
  <c r="C51" i="1" s="1"/>
  <c r="D50" i="1"/>
  <c r="B52" i="1" l="1"/>
  <c r="C52" i="1" s="1"/>
  <c r="D51" i="1"/>
  <c r="B53" i="1" l="1"/>
  <c r="C53" i="1" s="1"/>
  <c r="D52" i="1"/>
  <c r="B54" i="1" l="1"/>
  <c r="C54" i="1" s="1"/>
  <c r="D53" i="1"/>
  <c r="B55" i="1" l="1"/>
  <c r="C55" i="1" s="1"/>
  <c r="D54" i="1"/>
  <c r="D55" i="1" l="1"/>
  <c r="B56" i="1"/>
  <c r="C56" i="1" s="1"/>
  <c r="D56" i="1" l="1"/>
  <c r="B57" i="1"/>
  <c r="C57" i="1" s="1"/>
  <c r="B58" i="1" l="1"/>
  <c r="C58" i="1" s="1"/>
  <c r="D57" i="1"/>
  <c r="B59" i="1" l="1"/>
  <c r="C59" i="1" s="1"/>
  <c r="D58" i="1"/>
  <c r="B60" i="1" l="1"/>
  <c r="C60" i="1" s="1"/>
  <c r="D59" i="1"/>
  <c r="D60" i="1" l="1"/>
  <c r="B61" i="1"/>
  <c r="C61" i="1" s="1"/>
  <c r="D61" i="1" l="1"/>
  <c r="B62" i="1"/>
  <c r="C62" i="1" s="1"/>
  <c r="D62" i="1" l="1"/>
  <c r="B63" i="1"/>
  <c r="C63" i="1" s="1"/>
  <c r="D63" i="1" l="1"/>
  <c r="B64" i="1"/>
  <c r="C64" i="1" s="1"/>
  <c r="B65" i="1" l="1"/>
  <c r="C65" i="1" s="1"/>
  <c r="D64" i="1"/>
  <c r="D65" i="1" l="1"/>
  <c r="B66" i="1"/>
  <c r="C66" i="1" s="1"/>
  <c r="D66" i="1" l="1"/>
  <c r="B67" i="1"/>
  <c r="C67" i="1" s="1"/>
  <c r="D67" i="1" l="1"/>
  <c r="B68" i="1"/>
  <c r="C68" i="1" s="1"/>
  <c r="B69" i="1" l="1"/>
  <c r="C69" i="1" s="1"/>
  <c r="D68" i="1"/>
  <c r="D69" i="1" l="1"/>
  <c r="B70" i="1"/>
  <c r="C70" i="1" s="1"/>
  <c r="B71" i="1" l="1"/>
  <c r="C71" i="1" s="1"/>
  <c r="D70" i="1"/>
  <c r="B72" i="1" l="1"/>
  <c r="C72" i="1" s="1"/>
  <c r="D71" i="1"/>
  <c r="B73" i="1" l="1"/>
  <c r="C73" i="1" s="1"/>
  <c r="D72" i="1"/>
  <c r="D73" i="1" l="1"/>
  <c r="B74" i="1"/>
  <c r="C74" i="1" s="1"/>
  <c r="B75" i="1" l="1"/>
  <c r="C75" i="1" s="1"/>
  <c r="D74" i="1"/>
  <c r="B76" i="1" l="1"/>
  <c r="C76" i="1" s="1"/>
  <c r="D75" i="1"/>
  <c r="D76" i="1" l="1"/>
  <c r="B77" i="1"/>
  <c r="C77" i="1" s="1"/>
  <c r="B78" i="1" l="1"/>
  <c r="C78" i="1" s="1"/>
  <c r="D77" i="1"/>
  <c r="B79" i="1" l="1"/>
  <c r="C79" i="1" s="1"/>
  <c r="D78" i="1"/>
  <c r="B80" i="1" l="1"/>
  <c r="C80" i="1" s="1"/>
  <c r="D79" i="1"/>
  <c r="D80" i="1" l="1"/>
  <c r="B81" i="1"/>
  <c r="C81" i="1" s="1"/>
  <c r="B82" i="1" l="1"/>
  <c r="C82" i="1" s="1"/>
  <c r="D81" i="1"/>
  <c r="B83" i="1" l="1"/>
  <c r="C83" i="1" s="1"/>
  <c r="D82" i="1"/>
  <c r="B84" i="1" l="1"/>
  <c r="C84" i="1" s="1"/>
  <c r="D83" i="1"/>
  <c r="D84" i="1" l="1"/>
  <c r="B85" i="1"/>
  <c r="C85" i="1" s="1"/>
  <c r="D85" i="1" l="1"/>
  <c r="B86" i="1"/>
  <c r="C86" i="1" s="1"/>
  <c r="D86" i="1" l="1"/>
  <c r="B87" i="1"/>
  <c r="C87" i="1" s="1"/>
  <c r="D87" i="1" l="1"/>
  <c r="B88" i="1"/>
  <c r="C88" i="1" s="1"/>
  <c r="B89" i="1" l="1"/>
  <c r="C89" i="1" s="1"/>
  <c r="D88" i="1"/>
  <c r="B90" i="1" l="1"/>
  <c r="C90" i="1" s="1"/>
  <c r="D89" i="1"/>
  <c r="B91" i="1" l="1"/>
  <c r="C91" i="1" s="1"/>
  <c r="D90" i="1"/>
  <c r="B92" i="1" l="1"/>
  <c r="C92" i="1" s="1"/>
  <c r="D91" i="1"/>
  <c r="D92" i="1" l="1"/>
  <c r="B93" i="1"/>
  <c r="C93" i="1" s="1"/>
  <c r="B94" i="1" l="1"/>
  <c r="C94" i="1" s="1"/>
  <c r="D93" i="1"/>
  <c r="D94" i="1" l="1"/>
</calcChain>
</file>

<file path=xl/sharedStrings.xml><?xml version="1.0" encoding="utf-8"?>
<sst xmlns="http://schemas.openxmlformats.org/spreadsheetml/2006/main" count="9" uniqueCount="9">
  <si>
    <t>a=</t>
  </si>
  <si>
    <t>b=</t>
  </si>
  <si>
    <t>N</t>
  </si>
  <si>
    <t>X</t>
  </si>
  <si>
    <t>F(X)</t>
  </si>
  <si>
    <t>eps = x0-x</t>
  </si>
  <si>
    <t>от</t>
  </si>
  <si>
    <t>до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</si>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</sst>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4"/>
  <sheetViews>
    <sheetView tabSelected="1" workbookViewId="0">
      <selection activeCell="K5" sqref="K5"/>
    </sheetView>
  </sheetViews>
  <sheetFormatPr defaultRowHeight="15" x14ac:dyDescent="0.25"/>
  <sheetData>
    <row r="1" spans="1:11" x14ac:dyDescent="0.25">
      <c r="H1" s="1" t="s">
        <v>8</v>
      </c>
      <c r="I1" s="1"/>
    </row>
    <row r="2" spans="1:11" x14ac:dyDescent="0.25">
      <c r="A2" t="s">
        <v>0</v>
      </c>
      <c r="B2">
        <v>0.5</v>
      </c>
      <c r="G2" s="1" t="s">
        <v>6</v>
      </c>
      <c r="H2">
        <v>0</v>
      </c>
    </row>
    <row r="3" spans="1:11" x14ac:dyDescent="0.25">
      <c r="A3" t="s">
        <v>1</v>
      </c>
      <c r="B3">
        <v>1</v>
      </c>
      <c r="G3" s="1" t="s">
        <v>7</v>
      </c>
      <c r="H3">
        <v>10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</row>
    <row r="5" spans="1:11" x14ac:dyDescent="0.25">
      <c r="A5">
        <v>1</v>
      </c>
      <c r="B5">
        <f>B2</f>
        <v>0.5</v>
      </c>
      <c r="C5">
        <f>(1/TAN(RADIANS(1.05*B5)))-B5^2</f>
        <v>108.88176377686955</v>
      </c>
      <c r="D5">
        <f>B3-B2</f>
        <v>0.5</v>
      </c>
      <c r="H5">
        <f>H2</f>
        <v>0</v>
      </c>
      <c r="I5">
        <f>H3</f>
        <v>10</v>
      </c>
      <c r="J5">
        <f>AVERAGE(H5:I5)</f>
        <v>5</v>
      </c>
      <c r="K5">
        <f>1/TAN(RADIANS(1.05*J5))-J5^2</f>
        <v>-14.117078559693821</v>
      </c>
    </row>
    <row r="6" spans="1:11" x14ac:dyDescent="0.25">
      <c r="A6">
        <v>2</v>
      </c>
      <c r="B6">
        <f>0.1*B5^2+B5-0.1*(1/TAN(RADIANS(1.05*B5)))</f>
        <v>-10.388176377686955</v>
      </c>
      <c r="C6">
        <f t="shared" ref="C6:C69" si="0">(1/TAN(RADIANS(1.05*B6)))-B6^2</f>
        <v>-113.10343497999989</v>
      </c>
      <c r="D6" t="str">
        <f>IF(ABS(B6-B5)&gt;0.0001,"Дальше","Стоп")</f>
        <v>Дальше</v>
      </c>
      <c r="H6">
        <f>IF(K5&lt;0,H5,J5)</f>
        <v>0</v>
      </c>
      <c r="I6">
        <f>IF(K5&lt;0,J5,I5)</f>
        <v>5</v>
      </c>
      <c r="J6">
        <f>AVERAGE(H6:I6)</f>
        <v>2.5</v>
      </c>
      <c r="K6">
        <f>(1/TAN(RADIANS(1.05*J6)))-J6^2</f>
        <v>15.561689855634405</v>
      </c>
    </row>
    <row r="7" spans="1:11" x14ac:dyDescent="0.25">
      <c r="B7">
        <f t="shared" ref="B7:B16" si="1">0.1*B6^2+B6-0.1*(1/TAN(1.05*B6))</f>
        <v>0.41206615463382473</v>
      </c>
      <c r="C7">
        <f t="shared" si="0"/>
        <v>132.25158868723</v>
      </c>
      <c r="D7" t="str">
        <f t="shared" ref="D7:D16" si="2">IF(ABS(B7-B6)&gt;0.0001,"Дальше","Стоп")</f>
        <v>Дальше</v>
      </c>
      <c r="H7">
        <f t="shared" ref="H7:H13" si="3">IF(K6&lt;0,H6,J6)</f>
        <v>2.5</v>
      </c>
      <c r="I7">
        <f t="shared" ref="I7:I13" si="4">IF(K6&lt;0,J6,I6)</f>
        <v>5</v>
      </c>
      <c r="J7">
        <f t="shared" ref="J7:J13" si="5">AVERAGE(H7:I7)</f>
        <v>3.75</v>
      </c>
      <c r="K7">
        <f t="shared" ref="K7:K33" si="6">(1/TAN(RADIANS(1.05*J7)))-J7^2</f>
        <v>0.46589442058490782</v>
      </c>
    </row>
    <row r="8" spans="1:11" x14ac:dyDescent="0.25">
      <c r="B8">
        <f t="shared" si="1"/>
        <v>0.21252827119914508</v>
      </c>
      <c r="C8">
        <f t="shared" si="0"/>
        <v>256.70718206681681</v>
      </c>
      <c r="D8" t="str">
        <f t="shared" si="2"/>
        <v>Дальше</v>
      </c>
      <c r="H8">
        <f t="shared" si="3"/>
        <v>3.75</v>
      </c>
      <c r="I8">
        <f t="shared" si="4"/>
        <v>5</v>
      </c>
      <c r="J8">
        <f t="shared" si="5"/>
        <v>4.375</v>
      </c>
      <c r="K8">
        <f t="shared" si="6"/>
        <v>-6.6948111719469399</v>
      </c>
    </row>
    <row r="9" spans="1:11" x14ac:dyDescent="0.25">
      <c r="B9">
        <f t="shared" si="1"/>
        <v>-0.22361125364768678</v>
      </c>
      <c r="C9">
        <f t="shared" si="0"/>
        <v>-244.07664521760245</v>
      </c>
      <c r="D9" t="str">
        <f t="shared" si="2"/>
        <v>Дальше</v>
      </c>
      <c r="H9">
        <f t="shared" si="3"/>
        <v>3.75</v>
      </c>
      <c r="I9">
        <f t="shared" si="4"/>
        <v>4.375</v>
      </c>
      <c r="J9">
        <f t="shared" si="5"/>
        <v>4.0625</v>
      </c>
      <c r="K9">
        <f t="shared" si="6"/>
        <v>-3.096754210320066</v>
      </c>
    </row>
    <row r="10" spans="1:11" x14ac:dyDescent="0.25">
      <c r="B10">
        <f t="shared" si="1"/>
        <v>0.19944285950182739</v>
      </c>
      <c r="C10">
        <f t="shared" si="0"/>
        <v>273.55821552243191</v>
      </c>
      <c r="D10" t="str">
        <f t="shared" si="2"/>
        <v>Дальше</v>
      </c>
      <c r="H10">
        <f t="shared" si="3"/>
        <v>3.75</v>
      </c>
      <c r="I10">
        <f t="shared" si="4"/>
        <v>4.0625</v>
      </c>
      <c r="J10">
        <f t="shared" si="5"/>
        <v>3.90625</v>
      </c>
      <c r="K10">
        <f t="shared" si="6"/>
        <v>-1.3134024225318743</v>
      </c>
    </row>
    <row r="11" spans="1:11" x14ac:dyDescent="0.25">
      <c r="B11">
        <f t="shared" si="1"/>
        <v>-0.26709910770423251</v>
      </c>
      <c r="C11">
        <f t="shared" si="0"/>
        <v>-204.36619609936022</v>
      </c>
      <c r="D11" t="str">
        <f t="shared" si="2"/>
        <v>Дальше</v>
      </c>
      <c r="H11">
        <f t="shared" si="3"/>
        <v>3.75</v>
      </c>
      <c r="I11">
        <f t="shared" si="4"/>
        <v>3.90625</v>
      </c>
      <c r="J11">
        <f t="shared" si="5"/>
        <v>3.828125</v>
      </c>
      <c r="K11">
        <f t="shared" si="6"/>
        <v>-0.42358978557633087</v>
      </c>
    </row>
    <row r="12" spans="1:11" x14ac:dyDescent="0.25">
      <c r="B12">
        <f t="shared" si="1"/>
        <v>8.7201859532792969E-2</v>
      </c>
      <c r="C12">
        <f t="shared" si="0"/>
        <v>625.75155855576861</v>
      </c>
      <c r="D12" t="str">
        <f t="shared" si="2"/>
        <v>Дальше</v>
      </c>
      <c r="H12">
        <f t="shared" si="3"/>
        <v>3.75</v>
      </c>
      <c r="I12">
        <f t="shared" si="4"/>
        <v>3.828125</v>
      </c>
      <c r="J12">
        <f t="shared" si="5"/>
        <v>3.7890625</v>
      </c>
      <c r="K12">
        <f t="shared" si="6"/>
        <v>2.1147448830324933E-2</v>
      </c>
    </row>
    <row r="13" spans="1:11" x14ac:dyDescent="0.25">
      <c r="B13">
        <f t="shared" si="1"/>
        <v>-1.0011406528832842</v>
      </c>
      <c r="C13">
        <f t="shared" si="0"/>
        <v>-55.501404353145375</v>
      </c>
      <c r="D13" t="str">
        <f t="shared" si="2"/>
        <v>Дальше</v>
      </c>
      <c r="H13">
        <f t="shared" si="3"/>
        <v>3.7890625</v>
      </c>
      <c r="I13">
        <f t="shared" si="4"/>
        <v>3.828125</v>
      </c>
      <c r="J13">
        <f t="shared" si="5"/>
        <v>3.80859375</v>
      </c>
      <c r="K13">
        <f t="shared" si="6"/>
        <v>-0.20121649803858865</v>
      </c>
    </row>
    <row r="14" spans="1:11" x14ac:dyDescent="0.25">
      <c r="B14">
        <f t="shared" si="1"/>
        <v>-0.84370949042940735</v>
      </c>
      <c r="C14">
        <f t="shared" si="0"/>
        <v>-65.382281667982042</v>
      </c>
      <c r="D14" t="str">
        <f t="shared" si="2"/>
        <v>Дальше</v>
      </c>
      <c r="H14">
        <f t="shared" ref="H14:H22" si="7">IF(K13&lt;0,H13,J13)</f>
        <v>3.7890625</v>
      </c>
      <c r="I14">
        <f t="shared" ref="I14:I22" si="8">IF(K13&lt;0,J13,I13)</f>
        <v>3.80859375</v>
      </c>
      <c r="J14">
        <f t="shared" ref="J14:J22" si="9">AVERAGE(H14:I14)</f>
        <v>3.798828125</v>
      </c>
      <c r="K14">
        <f t="shared" si="6"/>
        <v>-9.0034083499043405E-2</v>
      </c>
    </row>
    <row r="15" spans="1:11" x14ac:dyDescent="0.25">
      <c r="B15">
        <f t="shared" si="1"/>
        <v>-0.69084489758912915</v>
      </c>
      <c r="C15">
        <f t="shared" si="0"/>
        <v>-79.459529931824235</v>
      </c>
      <c r="D15" t="str">
        <f t="shared" si="2"/>
        <v>Дальше</v>
      </c>
      <c r="H15">
        <f t="shared" si="7"/>
        <v>3.7890625</v>
      </c>
      <c r="I15">
        <f t="shared" si="8"/>
        <v>3.798828125</v>
      </c>
      <c r="J15">
        <f t="shared" si="9"/>
        <v>3.7939453125</v>
      </c>
      <c r="K15">
        <f t="shared" si="6"/>
        <v>-3.4443298686005264E-2</v>
      </c>
    </row>
    <row r="16" spans="1:11" x14ac:dyDescent="0.25">
      <c r="B16">
        <f t="shared" si="1"/>
        <v>-0.53033344720021591</v>
      </c>
      <c r="C16">
        <f t="shared" si="0"/>
        <v>-103.17065504850564</v>
      </c>
      <c r="D16" t="str">
        <f t="shared" si="2"/>
        <v>Дальше</v>
      </c>
      <c r="H16">
        <f t="shared" si="7"/>
        <v>3.7890625</v>
      </c>
      <c r="I16">
        <f t="shared" si="8"/>
        <v>3.7939453125</v>
      </c>
      <c r="J16">
        <f t="shared" si="9"/>
        <v>3.79150390625</v>
      </c>
      <c r="K16">
        <f t="shared" si="6"/>
        <v>-6.6479317708694197E-3</v>
      </c>
    </row>
    <row r="17" spans="2:11" x14ac:dyDescent="0.25">
      <c r="B17">
        <f>0.1*B16^2+B16-0.1*(1/TAN(1.05*B16))</f>
        <v>-0.34158362865238789</v>
      </c>
      <c r="C17">
        <f t="shared" si="0"/>
        <v>-159.86290761161729</v>
      </c>
      <c r="D17" t="str">
        <f>IF(ABS(B17-B16)&gt;0.0001,"Дальше","Стоп")</f>
        <v>Дальше</v>
      </c>
      <c r="H17">
        <f t="shared" si="7"/>
        <v>3.7890625</v>
      </c>
      <c r="I17">
        <f t="shared" si="8"/>
        <v>3.79150390625</v>
      </c>
      <c r="J17">
        <f t="shared" si="9"/>
        <v>3.790283203125</v>
      </c>
      <c r="K17">
        <f t="shared" si="6"/>
        <v>7.2497553775878742E-3</v>
      </c>
    </row>
    <row r="18" spans="2:11" x14ac:dyDescent="0.25">
      <c r="B18">
        <f t="shared" ref="B18:B24" si="10">0.1*B17^2+B17-0.1*(1/TAN(1.05*B17))</f>
        <v>-6.3161512683329535E-2</v>
      </c>
      <c r="C18">
        <f t="shared" si="0"/>
        <v>-863.93809057440671</v>
      </c>
      <c r="D18" t="str">
        <f t="shared" ref="D18:D24" si="11">IF(ABS(B18-B17)&gt;0.0001,"Дальше","Стоп")</f>
        <v>Дальше</v>
      </c>
      <c r="H18">
        <f t="shared" si="7"/>
        <v>3.790283203125</v>
      </c>
      <c r="I18">
        <f t="shared" si="8"/>
        <v>3.79150390625</v>
      </c>
      <c r="J18">
        <f t="shared" si="9"/>
        <v>3.7908935546875</v>
      </c>
      <c r="K18">
        <f t="shared" si="6"/>
        <v>3.0091119564445989E-4</v>
      </c>
    </row>
    <row r="19" spans="2:11" x14ac:dyDescent="0.25">
      <c r="B19">
        <f t="shared" si="10"/>
        <v>1.4428762555829682</v>
      </c>
      <c r="C19">
        <f t="shared" si="0"/>
        <v>35.727789088434037</v>
      </c>
      <c r="D19" t="str">
        <f t="shared" si="11"/>
        <v>Дальше</v>
      </c>
      <c r="H19">
        <f t="shared" si="7"/>
        <v>3.7908935546875</v>
      </c>
      <c r="I19">
        <f t="shared" si="8"/>
        <v>3.79150390625</v>
      </c>
      <c r="J19">
        <f t="shared" si="9"/>
        <v>3.79119873046875</v>
      </c>
      <c r="K19">
        <f t="shared" si="6"/>
        <v>-3.1735104170156347E-3</v>
      </c>
    </row>
    <row r="20" spans="2:11" x14ac:dyDescent="0.25">
      <c r="B20">
        <f t="shared" si="10"/>
        <v>1.6454820274442872</v>
      </c>
      <c r="C20">
        <f t="shared" si="0"/>
        <v>30.444296540513307</v>
      </c>
      <c r="D20" t="str">
        <f t="shared" si="11"/>
        <v>Дальше</v>
      </c>
      <c r="H20">
        <f t="shared" si="7"/>
        <v>3.7908935546875</v>
      </c>
      <c r="I20">
        <f t="shared" si="8"/>
        <v>3.79119873046875</v>
      </c>
      <c r="J20">
        <f t="shared" si="9"/>
        <v>3.791046142578125</v>
      </c>
      <c r="K20">
        <f t="shared" si="6"/>
        <v>-1.4362996458512356E-3</v>
      </c>
    </row>
    <row r="21" spans="2:11" x14ac:dyDescent="0.25">
      <c r="B21">
        <f t="shared" si="10"/>
        <v>1.932069298305475</v>
      </c>
      <c r="C21">
        <f t="shared" si="0"/>
        <v>24.498292410084495</v>
      </c>
      <c r="D21" t="str">
        <f t="shared" si="11"/>
        <v>Дальше</v>
      </c>
      <c r="H21">
        <f t="shared" si="7"/>
        <v>3.7908935546875</v>
      </c>
      <c r="I21">
        <f t="shared" si="8"/>
        <v>3.791046142578125</v>
      </c>
      <c r="J21">
        <f t="shared" si="9"/>
        <v>3.7909698486328125</v>
      </c>
      <c r="K21">
        <f t="shared" si="6"/>
        <v>-5.6769423424896104E-4</v>
      </c>
    </row>
    <row r="22" spans="2:11" x14ac:dyDescent="0.25">
      <c r="B22">
        <f t="shared" si="10"/>
        <v>2.3546391467784868</v>
      </c>
      <c r="C22">
        <f t="shared" si="0"/>
        <v>17.615714349549279</v>
      </c>
      <c r="D22" t="str">
        <f t="shared" si="11"/>
        <v>Дальше</v>
      </c>
      <c r="H22">
        <f t="shared" si="7"/>
        <v>3.7908935546875</v>
      </c>
      <c r="I22">
        <f t="shared" si="8"/>
        <v>3.7909698486328125</v>
      </c>
      <c r="J22">
        <f t="shared" si="9"/>
        <v>3.7909317016601563</v>
      </c>
      <c r="K22">
        <f t="shared" si="6"/>
        <v>-1.3339152162927803E-4</v>
      </c>
    </row>
    <row r="23" spans="2:11" x14ac:dyDescent="0.25">
      <c r="B23">
        <f t="shared" si="10"/>
        <v>3.035495882580177</v>
      </c>
      <c r="C23">
        <f t="shared" si="0"/>
        <v>8.7436579521554076</v>
      </c>
      <c r="D23" t="str">
        <f t="shared" si="11"/>
        <v>Дальше</v>
      </c>
      <c r="H23">
        <f t="shared" ref="H23:H33" si="12">IF(K22&lt;0,H22,J22)</f>
        <v>3.7908935546875</v>
      </c>
      <c r="I23">
        <f t="shared" ref="I23:I33" si="13">IF(K22&lt;0,J22,I22)</f>
        <v>3.7909317016601563</v>
      </c>
      <c r="J23">
        <f t="shared" ref="J23:J33" si="14">AVERAGE(H23:I23)</f>
        <v>3.7909126281738281</v>
      </c>
      <c r="K23">
        <f t="shared" si="6"/>
        <v>8.3759836419616818E-5</v>
      </c>
    </row>
    <row r="24" spans="2:11" x14ac:dyDescent="0.25">
      <c r="B24">
        <f t="shared" si="10"/>
        <v>1.7692056211275276</v>
      </c>
      <c r="C24">
        <f t="shared" si="0"/>
        <v>27.701990255020664</v>
      </c>
      <c r="D24" t="str">
        <f t="shared" si="11"/>
        <v>Дальше</v>
      </c>
      <c r="H24">
        <f t="shared" si="12"/>
        <v>3.7909126281738281</v>
      </c>
      <c r="I24">
        <f t="shared" si="13"/>
        <v>3.7909317016601563</v>
      </c>
      <c r="J24">
        <f t="shared" si="14"/>
        <v>3.7909221649169922</v>
      </c>
      <c r="K24">
        <f t="shared" si="6"/>
        <v>-2.4815842753156403E-5</v>
      </c>
    </row>
    <row r="25" spans="2:11" x14ac:dyDescent="0.25">
      <c r="B25">
        <f>0.1*B24^2+B24-0.1*(1/TAN(1.05*B24))</f>
        <v>2.1117151508789296</v>
      </c>
      <c r="C25">
        <f t="shared" si="0"/>
        <v>21.368084640544961</v>
      </c>
      <c r="D25" t="str">
        <f>IF(ABS(B25-B24)&gt;0.0001,"Дальше","Стоп")</f>
        <v>Дальше</v>
      </c>
      <c r="H25">
        <f t="shared" si="12"/>
        <v>3.7909126281738281</v>
      </c>
      <c r="I25">
        <f t="shared" si="13"/>
        <v>3.7909221649169922</v>
      </c>
      <c r="J25">
        <f t="shared" si="14"/>
        <v>3.7909173965454102</v>
      </c>
      <c r="K25">
        <f t="shared" si="6"/>
        <v>2.9471996796814892E-5</v>
      </c>
    </row>
    <row r="26" spans="2:11" x14ac:dyDescent="0.25">
      <c r="B26">
        <f t="shared" ref="B26:B34" si="15">0.1*B25^2+B25-0.1*(1/TAN(1.05*B25))</f>
        <v>2.6331195922894604</v>
      </c>
      <c r="C26">
        <f t="shared" si="0"/>
        <v>13.774076884873967</v>
      </c>
      <c r="D26" t="str">
        <f t="shared" ref="D26:D34" si="16">IF(ABS(B26-B25)&gt;0.0001,"Дальше","Стоп")</f>
        <v>Дальше</v>
      </c>
      <c r="H26">
        <f t="shared" si="12"/>
        <v>3.7909173965454102</v>
      </c>
      <c r="I26">
        <f t="shared" si="13"/>
        <v>3.7909221649169922</v>
      </c>
      <c r="J26">
        <f t="shared" si="14"/>
        <v>3.7909197807312012</v>
      </c>
      <c r="K26">
        <f t="shared" si="6"/>
        <v>2.3280770147238172E-6</v>
      </c>
    </row>
    <row r="27" spans="2:11" x14ac:dyDescent="0.25">
      <c r="B27">
        <f t="shared" si="15"/>
        <v>3.5791511219766008</v>
      </c>
      <c r="C27">
        <f t="shared" si="0"/>
        <v>2.4137152765575376</v>
      </c>
      <c r="D27" t="str">
        <f t="shared" si="16"/>
        <v>Дальше</v>
      </c>
      <c r="H27">
        <f t="shared" si="12"/>
        <v>3.7909197807312012</v>
      </c>
      <c r="I27">
        <f t="shared" si="13"/>
        <v>3.7909221649169922</v>
      </c>
      <c r="J27">
        <f t="shared" si="14"/>
        <v>3.7909209728240967</v>
      </c>
      <c r="K27">
        <f t="shared" si="6"/>
        <v>-1.1243882873657185E-5</v>
      </c>
    </row>
    <row r="28" spans="2:11" x14ac:dyDescent="0.25">
      <c r="B28">
        <f t="shared" si="15"/>
        <v>4.7190724810176707</v>
      </c>
      <c r="C28">
        <f t="shared" si="0"/>
        <v>-10.735322630783086</v>
      </c>
      <c r="D28" t="str">
        <f t="shared" si="16"/>
        <v>Дальше</v>
      </c>
      <c r="H28">
        <f t="shared" si="12"/>
        <v>3.7909197807312012</v>
      </c>
      <c r="I28">
        <f t="shared" si="13"/>
        <v>3.7909209728240967</v>
      </c>
      <c r="J28">
        <f t="shared" si="14"/>
        <v>3.7909203767776489</v>
      </c>
      <c r="K28">
        <f t="shared" si="6"/>
        <v>-4.4579029303548623E-6</v>
      </c>
    </row>
    <row r="29" spans="2:11" x14ac:dyDescent="0.25">
      <c r="B29">
        <f t="shared" si="15"/>
        <v>6.9707883457655067</v>
      </c>
      <c r="C29">
        <f t="shared" si="0"/>
        <v>-40.806507509615358</v>
      </c>
      <c r="D29" t="str">
        <f t="shared" si="16"/>
        <v>Дальше</v>
      </c>
      <c r="H29">
        <f t="shared" si="12"/>
        <v>3.7909197807312012</v>
      </c>
      <c r="I29">
        <f t="shared" si="13"/>
        <v>3.7909203767776489</v>
      </c>
      <c r="J29">
        <f t="shared" si="14"/>
        <v>3.790920078754425</v>
      </c>
      <c r="K29">
        <f t="shared" si="6"/>
        <v>-1.0649129560391657E-6</v>
      </c>
    </row>
    <row r="30" spans="2:11" x14ac:dyDescent="0.25">
      <c r="B30">
        <f t="shared" si="15"/>
        <v>11.770758792897178</v>
      </c>
      <c r="C30">
        <f t="shared" si="0"/>
        <v>-133.9870454365645</v>
      </c>
      <c r="D30" t="str">
        <f t="shared" si="16"/>
        <v>Дальше</v>
      </c>
      <c r="H30">
        <f t="shared" si="12"/>
        <v>3.7909197807312012</v>
      </c>
      <c r="I30">
        <f t="shared" si="13"/>
        <v>3.790920078754425</v>
      </c>
      <c r="J30">
        <f t="shared" si="14"/>
        <v>3.7909199297428131</v>
      </c>
      <c r="K30">
        <f t="shared" si="6"/>
        <v>6.3158202934232577E-7</v>
      </c>
    </row>
    <row r="31" spans="2:11" x14ac:dyDescent="0.25">
      <c r="B31">
        <f t="shared" si="15"/>
        <v>26.10183219893883</v>
      </c>
      <c r="C31">
        <f t="shared" si="0"/>
        <v>-679.37701903788206</v>
      </c>
      <c r="D31" t="str">
        <f t="shared" si="16"/>
        <v>Дальше</v>
      </c>
      <c r="H31">
        <f t="shared" si="12"/>
        <v>3.7909199297428131</v>
      </c>
      <c r="I31">
        <f t="shared" si="13"/>
        <v>3.790920078754425</v>
      </c>
      <c r="J31">
        <f t="shared" si="14"/>
        <v>3.7909200042486191</v>
      </c>
      <c r="K31">
        <f t="shared" si="6"/>
        <v>-2.1666546423659838E-7</v>
      </c>
    </row>
    <row r="32" spans="2:11" x14ac:dyDescent="0.25">
      <c r="B32">
        <f t="shared" si="15"/>
        <v>94.317205972109548</v>
      </c>
      <c r="C32">
        <f t="shared" si="0"/>
        <v>-8895.894318472403</v>
      </c>
      <c r="D32" t="str">
        <f t="shared" si="16"/>
        <v>Дальше</v>
      </c>
      <c r="H32">
        <f t="shared" si="12"/>
        <v>3.7909199297428131</v>
      </c>
      <c r="I32">
        <f t="shared" si="13"/>
        <v>3.7909200042486191</v>
      </c>
      <c r="J32">
        <f t="shared" si="14"/>
        <v>3.7909199669957161</v>
      </c>
      <c r="K32">
        <f t="shared" si="6"/>
        <v>2.0745827811197159E-7</v>
      </c>
    </row>
    <row r="33" spans="2:11" x14ac:dyDescent="0.25">
      <c r="B33">
        <f t="shared" si="15"/>
        <v>983.8980429191987</v>
      </c>
      <c r="C33">
        <f t="shared" si="0"/>
        <v>-968056.29441274796</v>
      </c>
      <c r="D33" t="str">
        <f t="shared" si="16"/>
        <v>Дальше</v>
      </c>
      <c r="H33">
        <f t="shared" si="12"/>
        <v>3.7909199669957161</v>
      </c>
      <c r="I33">
        <f t="shared" si="13"/>
        <v>3.7909200042486191</v>
      </c>
      <c r="J33">
        <f t="shared" si="14"/>
        <v>3.7909199856221676</v>
      </c>
      <c r="K33">
        <f t="shared" si="6"/>
        <v>-4.6035939504918133E-9</v>
      </c>
    </row>
    <row r="34" spans="2:11" x14ac:dyDescent="0.25">
      <c r="B34">
        <f t="shared" si="15"/>
        <v>97789.620941952366</v>
      </c>
      <c r="C34">
        <f t="shared" si="0"/>
        <v>-9562809963.7781944</v>
      </c>
      <c r="D34" t="str">
        <f t="shared" si="16"/>
        <v>Дальше</v>
      </c>
    </row>
    <row r="35" spans="2:11" x14ac:dyDescent="0.25">
      <c r="B35">
        <f>0.1*B34^2+B34-0.1*(1/TAN(1.05*B34))</f>
        <v>956378786.13381755</v>
      </c>
      <c r="C35">
        <f t="shared" si="0"/>
        <v>-9.1466038256679437E+17</v>
      </c>
      <c r="D35" t="str">
        <f>IF(ABS(B35-B34)&gt;0.0001,"Дальше","Стоп")</f>
        <v>Дальше</v>
      </c>
    </row>
    <row r="36" spans="2:11" x14ac:dyDescent="0.25">
      <c r="B36" t="e">
        <f t="shared" ref="B36:B44" si="17">0.1*B35^2+B35-0.1*(1/TAN(1.05*B35))</f>
        <v>#NUM!</v>
      </c>
      <c r="C36" t="e">
        <f t="shared" si="0"/>
        <v>#NUM!</v>
      </c>
      <c r="D36" t="e">
        <f t="shared" ref="D36:D44" si="18">IF(ABS(B36-B35)&gt;0.0001,"Дальше","Стоп")</f>
        <v>#NUM!</v>
      </c>
    </row>
    <row r="37" spans="2:11" x14ac:dyDescent="0.25">
      <c r="B37" t="e">
        <f t="shared" si="17"/>
        <v>#NUM!</v>
      </c>
      <c r="C37" t="e">
        <f t="shared" si="0"/>
        <v>#NUM!</v>
      </c>
      <c r="D37" t="e">
        <f t="shared" si="18"/>
        <v>#NUM!</v>
      </c>
    </row>
    <row r="38" spans="2:11" x14ac:dyDescent="0.25">
      <c r="B38" t="e">
        <f t="shared" si="17"/>
        <v>#NUM!</v>
      </c>
      <c r="C38" t="e">
        <f t="shared" si="0"/>
        <v>#NUM!</v>
      </c>
      <c r="D38" t="e">
        <f t="shared" si="18"/>
        <v>#NUM!</v>
      </c>
    </row>
    <row r="39" spans="2:11" x14ac:dyDescent="0.25">
      <c r="B39" t="e">
        <f t="shared" si="17"/>
        <v>#NUM!</v>
      </c>
      <c r="C39" t="e">
        <f t="shared" si="0"/>
        <v>#NUM!</v>
      </c>
      <c r="D39" t="e">
        <f t="shared" si="18"/>
        <v>#NUM!</v>
      </c>
    </row>
    <row r="40" spans="2:11" x14ac:dyDescent="0.25">
      <c r="B40" t="e">
        <f t="shared" si="17"/>
        <v>#NUM!</v>
      </c>
      <c r="C40" t="e">
        <f t="shared" si="0"/>
        <v>#NUM!</v>
      </c>
      <c r="D40" t="e">
        <f t="shared" si="18"/>
        <v>#NUM!</v>
      </c>
    </row>
    <row r="41" spans="2:11" x14ac:dyDescent="0.25">
      <c r="B41" t="e">
        <f t="shared" si="17"/>
        <v>#NUM!</v>
      </c>
      <c r="C41" t="e">
        <f t="shared" si="0"/>
        <v>#NUM!</v>
      </c>
      <c r="D41" t="e">
        <f t="shared" si="18"/>
        <v>#NUM!</v>
      </c>
    </row>
    <row r="42" spans="2:11" x14ac:dyDescent="0.25">
      <c r="B42" t="e">
        <f t="shared" si="17"/>
        <v>#NUM!</v>
      </c>
      <c r="C42" t="e">
        <f t="shared" si="0"/>
        <v>#NUM!</v>
      </c>
      <c r="D42" t="e">
        <f t="shared" si="18"/>
        <v>#NUM!</v>
      </c>
    </row>
    <row r="43" spans="2:11" x14ac:dyDescent="0.25">
      <c r="B43" t="e">
        <f t="shared" si="17"/>
        <v>#NUM!</v>
      </c>
      <c r="C43" t="e">
        <f t="shared" si="0"/>
        <v>#NUM!</v>
      </c>
      <c r="D43" t="e">
        <f t="shared" si="18"/>
        <v>#NUM!</v>
      </c>
    </row>
    <row r="44" spans="2:11" x14ac:dyDescent="0.25">
      <c r="B44" t="e">
        <f t="shared" si="17"/>
        <v>#NUM!</v>
      </c>
      <c r="C44" t="e">
        <f t="shared" si="0"/>
        <v>#NUM!</v>
      </c>
      <c r="D44" t="e">
        <f t="shared" si="18"/>
        <v>#NUM!</v>
      </c>
    </row>
    <row r="45" spans="2:11" x14ac:dyDescent="0.25">
      <c r="B45" t="e">
        <f>0.1*B44^2+B44-0.1*(1/TAN(1.05*B44))</f>
        <v>#NUM!</v>
      </c>
      <c r="C45" t="e">
        <f t="shared" si="0"/>
        <v>#NUM!</v>
      </c>
      <c r="D45" t="e">
        <f>IF(ABS(B45-B44)&gt;0.0001,"Дальше","Стоп")</f>
        <v>#NUM!</v>
      </c>
    </row>
    <row r="46" spans="2:11" x14ac:dyDescent="0.25">
      <c r="B46" t="e">
        <f t="shared" ref="B46:B53" si="19">0.1*B45^2+B45-0.1*(1/TAN(1.05*B45))</f>
        <v>#NUM!</v>
      </c>
      <c r="C46" t="e">
        <f t="shared" si="0"/>
        <v>#NUM!</v>
      </c>
      <c r="D46" t="e">
        <f t="shared" ref="D46:D53" si="20">IF(ABS(B46-B45)&gt;0.0001,"Дальше","Стоп")</f>
        <v>#NUM!</v>
      </c>
    </row>
    <row r="47" spans="2:11" x14ac:dyDescent="0.25">
      <c r="B47" t="e">
        <f t="shared" si="19"/>
        <v>#NUM!</v>
      </c>
      <c r="C47" t="e">
        <f t="shared" si="0"/>
        <v>#NUM!</v>
      </c>
      <c r="D47" t="e">
        <f t="shared" si="20"/>
        <v>#NUM!</v>
      </c>
    </row>
    <row r="48" spans="2:11" x14ac:dyDescent="0.25">
      <c r="B48" t="e">
        <f t="shared" si="19"/>
        <v>#NUM!</v>
      </c>
      <c r="C48" t="e">
        <f t="shared" si="0"/>
        <v>#NUM!</v>
      </c>
      <c r="D48" t="e">
        <f t="shared" si="20"/>
        <v>#NUM!</v>
      </c>
    </row>
    <row r="49" spans="2:4" x14ac:dyDescent="0.25">
      <c r="B49" t="e">
        <f t="shared" si="19"/>
        <v>#NUM!</v>
      </c>
      <c r="C49" t="e">
        <f t="shared" si="0"/>
        <v>#NUM!</v>
      </c>
      <c r="D49" t="e">
        <f t="shared" si="20"/>
        <v>#NUM!</v>
      </c>
    </row>
    <row r="50" spans="2:4" x14ac:dyDescent="0.25">
      <c r="B50" t="e">
        <f t="shared" si="19"/>
        <v>#NUM!</v>
      </c>
      <c r="C50" t="e">
        <f t="shared" si="0"/>
        <v>#NUM!</v>
      </c>
      <c r="D50" t="e">
        <f t="shared" si="20"/>
        <v>#NUM!</v>
      </c>
    </row>
    <row r="51" spans="2:4" x14ac:dyDescent="0.25">
      <c r="B51" t="e">
        <f t="shared" si="19"/>
        <v>#NUM!</v>
      </c>
      <c r="C51" t="e">
        <f t="shared" si="0"/>
        <v>#NUM!</v>
      </c>
      <c r="D51" t="e">
        <f t="shared" si="20"/>
        <v>#NUM!</v>
      </c>
    </row>
    <row r="52" spans="2:4" x14ac:dyDescent="0.25">
      <c r="B52" t="e">
        <f t="shared" si="19"/>
        <v>#NUM!</v>
      </c>
      <c r="C52" t="e">
        <f t="shared" si="0"/>
        <v>#NUM!</v>
      </c>
      <c r="D52" t="e">
        <f t="shared" si="20"/>
        <v>#NUM!</v>
      </c>
    </row>
    <row r="53" spans="2:4" x14ac:dyDescent="0.25">
      <c r="B53" t="e">
        <f t="shared" si="19"/>
        <v>#NUM!</v>
      </c>
      <c r="C53" t="e">
        <f t="shared" si="0"/>
        <v>#NUM!</v>
      </c>
      <c r="D53" t="e">
        <f t="shared" si="20"/>
        <v>#NUM!</v>
      </c>
    </row>
    <row r="54" spans="2:4" x14ac:dyDescent="0.25">
      <c r="B54" t="e">
        <f>0.1*B53^2+B53-0.1*(1/TAN(1.05*B53))</f>
        <v>#NUM!</v>
      </c>
      <c r="C54" t="e">
        <f t="shared" si="0"/>
        <v>#NUM!</v>
      </c>
      <c r="D54" t="e">
        <f>IF(ABS(B54-B53)&gt;0.0001,"Дальше","Стоп")</f>
        <v>#NUM!</v>
      </c>
    </row>
    <row r="55" spans="2:4" x14ac:dyDescent="0.25">
      <c r="B55" t="e">
        <f t="shared" ref="B55:B64" si="21">0.1*B54^2+B54-0.1*(1/TAN(1.05*B54))</f>
        <v>#NUM!</v>
      </c>
      <c r="C55" t="e">
        <f t="shared" si="0"/>
        <v>#NUM!</v>
      </c>
      <c r="D55" t="e">
        <f t="shared" ref="D55:D64" si="22">IF(ABS(B55-B54)&gt;0.0001,"Дальше","Стоп")</f>
        <v>#NUM!</v>
      </c>
    </row>
    <row r="56" spans="2:4" x14ac:dyDescent="0.25">
      <c r="B56" t="e">
        <f t="shared" si="21"/>
        <v>#NUM!</v>
      </c>
      <c r="C56" t="e">
        <f t="shared" si="0"/>
        <v>#NUM!</v>
      </c>
      <c r="D56" t="e">
        <f t="shared" si="22"/>
        <v>#NUM!</v>
      </c>
    </row>
    <row r="57" spans="2:4" x14ac:dyDescent="0.25">
      <c r="B57" t="e">
        <f t="shared" si="21"/>
        <v>#NUM!</v>
      </c>
      <c r="C57" t="e">
        <f t="shared" si="0"/>
        <v>#NUM!</v>
      </c>
      <c r="D57" t="e">
        <f t="shared" si="22"/>
        <v>#NUM!</v>
      </c>
    </row>
    <row r="58" spans="2:4" x14ac:dyDescent="0.25">
      <c r="B58" t="e">
        <f t="shared" si="21"/>
        <v>#NUM!</v>
      </c>
      <c r="C58" t="e">
        <f t="shared" si="0"/>
        <v>#NUM!</v>
      </c>
      <c r="D58" t="e">
        <f t="shared" si="22"/>
        <v>#NUM!</v>
      </c>
    </row>
    <row r="59" spans="2:4" x14ac:dyDescent="0.25">
      <c r="B59" t="e">
        <f t="shared" si="21"/>
        <v>#NUM!</v>
      </c>
      <c r="C59" t="e">
        <f t="shared" si="0"/>
        <v>#NUM!</v>
      </c>
      <c r="D59" t="e">
        <f t="shared" si="22"/>
        <v>#NUM!</v>
      </c>
    </row>
    <row r="60" spans="2:4" x14ac:dyDescent="0.25">
      <c r="B60" t="e">
        <f t="shared" si="21"/>
        <v>#NUM!</v>
      </c>
      <c r="C60" t="e">
        <f t="shared" si="0"/>
        <v>#NUM!</v>
      </c>
      <c r="D60" t="e">
        <f t="shared" si="22"/>
        <v>#NUM!</v>
      </c>
    </row>
    <row r="61" spans="2:4" x14ac:dyDescent="0.25">
      <c r="B61" t="e">
        <f t="shared" si="21"/>
        <v>#NUM!</v>
      </c>
      <c r="C61" t="e">
        <f t="shared" si="0"/>
        <v>#NUM!</v>
      </c>
      <c r="D61" t="e">
        <f t="shared" si="22"/>
        <v>#NUM!</v>
      </c>
    </row>
    <row r="62" spans="2:4" x14ac:dyDescent="0.25">
      <c r="B62" t="e">
        <f t="shared" si="21"/>
        <v>#NUM!</v>
      </c>
      <c r="C62" t="e">
        <f t="shared" si="0"/>
        <v>#NUM!</v>
      </c>
      <c r="D62" t="e">
        <f t="shared" si="22"/>
        <v>#NUM!</v>
      </c>
    </row>
    <row r="63" spans="2:4" x14ac:dyDescent="0.25">
      <c r="B63" t="e">
        <f t="shared" si="21"/>
        <v>#NUM!</v>
      </c>
      <c r="C63" t="e">
        <f t="shared" si="0"/>
        <v>#NUM!</v>
      </c>
      <c r="D63" t="e">
        <f t="shared" si="22"/>
        <v>#NUM!</v>
      </c>
    </row>
    <row r="64" spans="2:4" x14ac:dyDescent="0.25">
      <c r="B64" t="e">
        <f t="shared" si="21"/>
        <v>#NUM!</v>
      </c>
      <c r="C64" t="e">
        <f t="shared" si="0"/>
        <v>#NUM!</v>
      </c>
      <c r="D64" t="e">
        <f t="shared" si="22"/>
        <v>#NUM!</v>
      </c>
    </row>
    <row r="65" spans="2:4" x14ac:dyDescent="0.25">
      <c r="B65" t="e">
        <f>0.1*B64^2+B64-0.1*(1/TAN(1.05*B64))</f>
        <v>#NUM!</v>
      </c>
      <c r="C65" t="e">
        <f t="shared" si="0"/>
        <v>#NUM!</v>
      </c>
      <c r="D65" t="e">
        <f>IF(ABS(B65-B64)&gt;0.0001,"Дальше","Стоп")</f>
        <v>#NUM!</v>
      </c>
    </row>
    <row r="66" spans="2:4" x14ac:dyDescent="0.25">
      <c r="B66" t="e">
        <f t="shared" ref="B66:B71" si="23">0.1*B65^2+B65-0.1*(1/TAN(1.05*B65))</f>
        <v>#NUM!</v>
      </c>
      <c r="C66" t="e">
        <f t="shared" si="0"/>
        <v>#NUM!</v>
      </c>
      <c r="D66" t="e">
        <f t="shared" ref="D66:D71" si="24">IF(ABS(B66-B65)&gt;0.0001,"Дальше","Стоп")</f>
        <v>#NUM!</v>
      </c>
    </row>
    <row r="67" spans="2:4" x14ac:dyDescent="0.25">
      <c r="B67" t="e">
        <f t="shared" si="23"/>
        <v>#NUM!</v>
      </c>
      <c r="C67" t="e">
        <f t="shared" si="0"/>
        <v>#NUM!</v>
      </c>
      <c r="D67" t="e">
        <f t="shared" si="24"/>
        <v>#NUM!</v>
      </c>
    </row>
    <row r="68" spans="2:4" x14ac:dyDescent="0.25">
      <c r="B68" t="e">
        <f t="shared" si="23"/>
        <v>#NUM!</v>
      </c>
      <c r="C68" t="e">
        <f t="shared" si="0"/>
        <v>#NUM!</v>
      </c>
      <c r="D68" t="e">
        <f t="shared" si="24"/>
        <v>#NUM!</v>
      </c>
    </row>
    <row r="69" spans="2:4" x14ac:dyDescent="0.25">
      <c r="B69" t="e">
        <f t="shared" si="23"/>
        <v>#NUM!</v>
      </c>
      <c r="C69" t="e">
        <f t="shared" si="0"/>
        <v>#NUM!</v>
      </c>
      <c r="D69" t="e">
        <f t="shared" si="24"/>
        <v>#NUM!</v>
      </c>
    </row>
    <row r="70" spans="2:4" x14ac:dyDescent="0.25">
      <c r="B70" t="e">
        <f t="shared" si="23"/>
        <v>#NUM!</v>
      </c>
      <c r="C70" t="e">
        <f t="shared" ref="C70:C94" si="25">(1/TAN(RADIANS(1.05*B70)))-B70^2</f>
        <v>#NUM!</v>
      </c>
      <c r="D70" t="e">
        <f t="shared" si="24"/>
        <v>#NUM!</v>
      </c>
    </row>
    <row r="71" spans="2:4" x14ac:dyDescent="0.25">
      <c r="B71" t="e">
        <f t="shared" si="23"/>
        <v>#NUM!</v>
      </c>
      <c r="C71" t="e">
        <f t="shared" si="25"/>
        <v>#NUM!</v>
      </c>
      <c r="D71" t="e">
        <f t="shared" si="24"/>
        <v>#NUM!</v>
      </c>
    </row>
    <row r="72" spans="2:4" x14ac:dyDescent="0.25">
      <c r="B72" t="e">
        <f>0.1*B71^2+B71-0.1*(1/TAN(1.05*B71))</f>
        <v>#NUM!</v>
      </c>
      <c r="C72" t="e">
        <f t="shared" si="25"/>
        <v>#NUM!</v>
      </c>
      <c r="D72" t="e">
        <f>IF(ABS(B72-B71)&gt;0.0001,"Дальше","Стоп")</f>
        <v>#NUM!</v>
      </c>
    </row>
    <row r="73" spans="2:4" x14ac:dyDescent="0.25">
      <c r="B73" t="e">
        <f t="shared" ref="B73:B82" si="26">0.1*B72^2+B72-0.1*(1/TAN(1.05*B72))</f>
        <v>#NUM!</v>
      </c>
      <c r="C73" t="e">
        <f t="shared" si="25"/>
        <v>#NUM!</v>
      </c>
      <c r="D73" t="e">
        <f t="shared" ref="D73:D82" si="27">IF(ABS(B73-B72)&gt;0.0001,"Дальше","Стоп")</f>
        <v>#NUM!</v>
      </c>
    </row>
    <row r="74" spans="2:4" x14ac:dyDescent="0.25">
      <c r="B74" t="e">
        <f t="shared" si="26"/>
        <v>#NUM!</v>
      </c>
      <c r="C74" t="e">
        <f t="shared" si="25"/>
        <v>#NUM!</v>
      </c>
      <c r="D74" t="e">
        <f t="shared" si="27"/>
        <v>#NUM!</v>
      </c>
    </row>
    <row r="75" spans="2:4" x14ac:dyDescent="0.25">
      <c r="B75" t="e">
        <f t="shared" si="26"/>
        <v>#NUM!</v>
      </c>
      <c r="C75" t="e">
        <f t="shared" si="25"/>
        <v>#NUM!</v>
      </c>
      <c r="D75" t="e">
        <f t="shared" si="27"/>
        <v>#NUM!</v>
      </c>
    </row>
    <row r="76" spans="2:4" x14ac:dyDescent="0.25">
      <c r="B76" t="e">
        <f t="shared" si="26"/>
        <v>#NUM!</v>
      </c>
      <c r="C76" t="e">
        <f t="shared" si="25"/>
        <v>#NUM!</v>
      </c>
      <c r="D76" t="e">
        <f t="shared" si="27"/>
        <v>#NUM!</v>
      </c>
    </row>
    <row r="77" spans="2:4" x14ac:dyDescent="0.25">
      <c r="B77" t="e">
        <f t="shared" si="26"/>
        <v>#NUM!</v>
      </c>
      <c r="C77" t="e">
        <f t="shared" si="25"/>
        <v>#NUM!</v>
      </c>
      <c r="D77" t="e">
        <f t="shared" si="27"/>
        <v>#NUM!</v>
      </c>
    </row>
    <row r="78" spans="2:4" x14ac:dyDescent="0.25">
      <c r="B78" t="e">
        <f t="shared" si="26"/>
        <v>#NUM!</v>
      </c>
      <c r="C78" t="e">
        <f t="shared" si="25"/>
        <v>#NUM!</v>
      </c>
      <c r="D78" t="e">
        <f t="shared" si="27"/>
        <v>#NUM!</v>
      </c>
    </row>
    <row r="79" spans="2:4" x14ac:dyDescent="0.25">
      <c r="B79" t="e">
        <f t="shared" si="26"/>
        <v>#NUM!</v>
      </c>
      <c r="C79" t="e">
        <f t="shared" si="25"/>
        <v>#NUM!</v>
      </c>
      <c r="D79" t="e">
        <f t="shared" si="27"/>
        <v>#NUM!</v>
      </c>
    </row>
    <row r="80" spans="2:4" x14ac:dyDescent="0.25">
      <c r="B80" t="e">
        <f t="shared" si="26"/>
        <v>#NUM!</v>
      </c>
      <c r="C80" t="e">
        <f t="shared" si="25"/>
        <v>#NUM!</v>
      </c>
      <c r="D80" t="e">
        <f t="shared" si="27"/>
        <v>#NUM!</v>
      </c>
    </row>
    <row r="81" spans="2:4" x14ac:dyDescent="0.25">
      <c r="B81" t="e">
        <f t="shared" si="26"/>
        <v>#NUM!</v>
      </c>
      <c r="C81" t="e">
        <f t="shared" si="25"/>
        <v>#NUM!</v>
      </c>
      <c r="D81" t="e">
        <f t="shared" si="27"/>
        <v>#NUM!</v>
      </c>
    </row>
    <row r="82" spans="2:4" x14ac:dyDescent="0.25">
      <c r="B82" t="e">
        <f t="shared" si="26"/>
        <v>#NUM!</v>
      </c>
      <c r="C82" t="e">
        <f t="shared" si="25"/>
        <v>#NUM!</v>
      </c>
      <c r="D82" t="e">
        <f t="shared" si="27"/>
        <v>#NUM!</v>
      </c>
    </row>
    <row r="83" spans="2:4" x14ac:dyDescent="0.25">
      <c r="B83" t="e">
        <f>0.1*B82^2+B82-0.1*(1/TAN(1.05*B82))</f>
        <v>#NUM!</v>
      </c>
      <c r="C83" t="e">
        <f t="shared" si="25"/>
        <v>#NUM!</v>
      </c>
      <c r="D83" t="e">
        <f>IF(ABS(B83-B82)&gt;0.0001,"Дальше","Стоп")</f>
        <v>#NUM!</v>
      </c>
    </row>
    <row r="84" spans="2:4" x14ac:dyDescent="0.25">
      <c r="B84" t="e">
        <f>0.1*B83^2+B83-0.1*(1/TAN(1.05*B83))</f>
        <v>#NUM!</v>
      </c>
      <c r="C84" t="e">
        <f t="shared" si="25"/>
        <v>#NUM!</v>
      </c>
      <c r="D84" t="e">
        <f>IF(ABS(B84-B83)&gt;0.0001,"Дальше","Стоп")</f>
        <v>#NUM!</v>
      </c>
    </row>
    <row r="85" spans="2:4" x14ac:dyDescent="0.25">
      <c r="B85" t="e">
        <f t="shared" ref="B85:B94" si="28">0.1*B84^2+B84-0.1*(1/TAN(1.05*B84))</f>
        <v>#NUM!</v>
      </c>
      <c r="C85" t="e">
        <f t="shared" si="25"/>
        <v>#NUM!</v>
      </c>
      <c r="D85" t="e">
        <f t="shared" ref="D85:D94" si="29">IF(ABS(B85-B84)&gt;0.0001,"Дальше","Стоп")</f>
        <v>#NUM!</v>
      </c>
    </row>
    <row r="86" spans="2:4" x14ac:dyDescent="0.25">
      <c r="B86" t="e">
        <f t="shared" si="28"/>
        <v>#NUM!</v>
      </c>
      <c r="C86" t="e">
        <f t="shared" si="25"/>
        <v>#NUM!</v>
      </c>
      <c r="D86" t="e">
        <f t="shared" si="29"/>
        <v>#NUM!</v>
      </c>
    </row>
    <row r="87" spans="2:4" x14ac:dyDescent="0.25">
      <c r="B87" t="e">
        <f t="shared" si="28"/>
        <v>#NUM!</v>
      </c>
      <c r="C87" t="e">
        <f t="shared" si="25"/>
        <v>#NUM!</v>
      </c>
      <c r="D87" t="e">
        <f t="shared" si="29"/>
        <v>#NUM!</v>
      </c>
    </row>
    <row r="88" spans="2:4" x14ac:dyDescent="0.25">
      <c r="B88" t="e">
        <f t="shared" si="28"/>
        <v>#NUM!</v>
      </c>
      <c r="C88" t="e">
        <f t="shared" si="25"/>
        <v>#NUM!</v>
      </c>
      <c r="D88" t="e">
        <f t="shared" si="29"/>
        <v>#NUM!</v>
      </c>
    </row>
    <row r="89" spans="2:4" x14ac:dyDescent="0.25">
      <c r="B89" t="e">
        <f t="shared" si="28"/>
        <v>#NUM!</v>
      </c>
      <c r="C89" t="e">
        <f t="shared" si="25"/>
        <v>#NUM!</v>
      </c>
      <c r="D89" t="e">
        <f t="shared" si="29"/>
        <v>#NUM!</v>
      </c>
    </row>
    <row r="90" spans="2:4" x14ac:dyDescent="0.25">
      <c r="B90" t="e">
        <f t="shared" si="28"/>
        <v>#NUM!</v>
      </c>
      <c r="C90" t="e">
        <f t="shared" si="25"/>
        <v>#NUM!</v>
      </c>
      <c r="D90" t="e">
        <f t="shared" si="29"/>
        <v>#NUM!</v>
      </c>
    </row>
    <row r="91" spans="2:4" x14ac:dyDescent="0.25">
      <c r="B91" t="e">
        <f t="shared" si="28"/>
        <v>#NUM!</v>
      </c>
      <c r="C91" t="e">
        <f t="shared" si="25"/>
        <v>#NUM!</v>
      </c>
      <c r="D91" t="e">
        <f t="shared" si="29"/>
        <v>#NUM!</v>
      </c>
    </row>
    <row r="92" spans="2:4" x14ac:dyDescent="0.25">
      <c r="B92" t="e">
        <f t="shared" si="28"/>
        <v>#NUM!</v>
      </c>
      <c r="C92" t="e">
        <f t="shared" si="25"/>
        <v>#NUM!</v>
      </c>
      <c r="D92" t="e">
        <f t="shared" si="29"/>
        <v>#NUM!</v>
      </c>
    </row>
    <row r="93" spans="2:4" x14ac:dyDescent="0.25">
      <c r="B93" t="e">
        <f t="shared" si="28"/>
        <v>#NUM!</v>
      </c>
      <c r="C93" t="e">
        <f t="shared" si="25"/>
        <v>#NUM!</v>
      </c>
      <c r="D93" t="e">
        <f t="shared" si="29"/>
        <v>#NUM!</v>
      </c>
    </row>
    <row r="94" spans="2:4" x14ac:dyDescent="0.25">
      <c r="B94" t="e">
        <f t="shared" si="28"/>
        <v>#NUM!</v>
      </c>
      <c r="C94" t="e">
        <f t="shared" si="25"/>
        <v>#NUM!</v>
      </c>
      <c r="D94" t="e">
        <f t="shared" si="29"/>
        <v>#NUM!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Метод итераций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Метод итераций в MS Excel</dc:subject>
  <dc:creator>Unknown Creator</dc:creator>
  <cp:keywords/>
  <dc:description>math.semestr.ru/optim/newton.php</dc:description>
  <cp:lastModifiedBy>Михаил Музыкин</cp:lastModifiedBy>
  <dcterms:created xsi:type="dcterms:W3CDTF">2023-02-23T02:42:51Z</dcterms:created>
  <dcterms:modified xsi:type="dcterms:W3CDTF">2023-02-23T07:03:25Z</dcterms:modified>
  <cp:category/>
</cp:coreProperties>
</file>