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ТР" sheetId="1" r:id="rId1"/>
  </sheets>
  <definedNames>
    <definedName name="_xlnm.Print_Area" localSheetId="0">'МТР'!$A$1:$N$15</definedName>
    <definedName name="_xlnm.Print_Titles" localSheetId="0">'МТР'!$2:$2</definedName>
    <definedName name="_xlnm._FilterDatabase" localSheetId="0" hidden="1">'МТР'!$A$2:$N$13</definedName>
    <definedName name="Z_720BB951_742E_477E_9CC6_66483205D0B5_.wvu.FilterData" localSheetId="0">'МТР'!$2:$13</definedName>
    <definedName name="Z_720BB951_742E_477E_9CC6_66483205D0B5_.wvu.PrintArea" localSheetId="0">'МТР'!$A$1:$N$5</definedName>
    <definedName name="_xlnm.Print_Area" localSheetId="0">'МТР'!$A$1:$N$15</definedName>
    <definedName name="_xlnm.Print_Titles" localSheetId="0">'МТР'!$2:$2</definedName>
    <definedName name="_xlfn.AVERAGEIFS" hidden="1">#NAME?</definedName>
  </definedNames>
  <calcPr fullCalcOnLoad="1"/>
</workbook>
</file>

<file path=xl/sharedStrings.xml><?xml version="1.0" encoding="utf-8"?>
<sst xmlns="http://schemas.openxmlformats.org/spreadsheetml/2006/main" count="38" uniqueCount="28">
  <si>
    <t>№</t>
  </si>
  <si>
    <t>Краткое наименование товаров</t>
  </si>
  <si>
    <t>Ед. изм.</t>
  </si>
  <si>
    <t>Кол-во</t>
  </si>
  <si>
    <r>
      <rPr>
        <b/>
        <sz val="11"/>
        <rFont val="Times New Roman"/>
        <family val="1"/>
      </rPr>
      <t>Коммерческое предложение</t>
    </r>
    <r>
      <rPr>
        <sz val="11"/>
        <rFont val="Times New Roman"/>
        <family val="1"/>
      </rPr>
      <t xml:space="preserve"> Поставщик 1, цена</t>
    </r>
  </si>
  <si>
    <r>
      <rPr>
        <b/>
        <sz val="11"/>
        <rFont val="Times New Roman"/>
        <family val="1"/>
      </rPr>
      <t>Коммерческое предложение</t>
    </r>
    <r>
      <rPr>
        <sz val="11"/>
        <rFont val="Times New Roman"/>
        <family val="1"/>
      </rPr>
      <t xml:space="preserve"> Поставщик 2, цена</t>
    </r>
  </si>
  <si>
    <r>
      <rPr>
        <b/>
        <sz val="11"/>
        <rFont val="Times New Roman"/>
        <family val="1"/>
      </rPr>
      <t>Коммерческое предложение</t>
    </r>
    <r>
      <rPr>
        <sz val="11"/>
        <rFont val="Times New Roman"/>
        <family val="1"/>
      </rPr>
      <t xml:space="preserve"> Поставщик 3, цена</t>
    </r>
  </si>
  <si>
    <r>
      <rPr>
        <b/>
        <sz val="11"/>
        <rFont val="Times New Roman"/>
        <family val="1"/>
      </rPr>
      <t>Коммерческое предложение</t>
    </r>
    <r>
      <rPr>
        <sz val="11"/>
        <rFont val="Times New Roman"/>
        <family val="1"/>
      </rPr>
      <t xml:space="preserve"> Поставщик 4, цена</t>
    </r>
  </si>
  <si>
    <r>
      <rPr>
        <b/>
        <sz val="11"/>
        <rFont val="Times New Roman"/>
        <family val="1"/>
      </rPr>
      <t>Коммерческое предложение</t>
    </r>
    <r>
      <rPr>
        <sz val="11"/>
        <rFont val="Times New Roman"/>
        <family val="1"/>
      </rPr>
      <t xml:space="preserve"> Поставщик 5, цена</t>
    </r>
  </si>
  <si>
    <r>
      <rPr>
        <b/>
        <sz val="11"/>
        <rFont val="Times New Roman"/>
        <family val="1"/>
      </rPr>
      <t>Коммерческое предложение</t>
    </r>
    <r>
      <rPr>
        <sz val="11"/>
        <rFont val="Times New Roman"/>
        <family val="1"/>
      </rPr>
      <t xml:space="preserve"> Поставщик 6, цена</t>
    </r>
  </si>
  <si>
    <r>
      <rPr>
        <b/>
        <sz val="11"/>
        <rFont val="Times New Roman"/>
        <family val="1"/>
      </rPr>
      <t>Коммерческое предложение</t>
    </r>
    <r>
      <rPr>
        <sz val="11"/>
        <rFont val="Times New Roman"/>
        <family val="1"/>
      </rPr>
      <t xml:space="preserve"> Поставщик 7, цена</t>
    </r>
  </si>
  <si>
    <r>
      <rPr>
        <b/>
        <sz val="11"/>
        <rFont val="Times New Roman"/>
        <family val="1"/>
      </rPr>
      <t>Коммерческое предложение</t>
    </r>
    <r>
      <rPr>
        <sz val="11"/>
        <rFont val="Times New Roman"/>
        <family val="1"/>
      </rPr>
      <t xml:space="preserve"> Поставщик 8, цена</t>
    </r>
  </si>
  <si>
    <t>Наличие отклонения от среднеарифметической цены более чем на 20 %. (Истина отклонение отсутствует, Ложь отклонение присутствует)</t>
  </si>
  <si>
    <t>Среднеарифметическая цена промежуточная</t>
  </si>
  <si>
    <t>Среднеарифметическая цена</t>
  </si>
  <si>
    <t>Товар1</t>
  </si>
  <si>
    <t>ШТ</t>
  </si>
  <si>
    <t>Товар2</t>
  </si>
  <si>
    <t>Товар3</t>
  </si>
  <si>
    <t>Товар4</t>
  </si>
  <si>
    <t>Товар5</t>
  </si>
  <si>
    <t>Товар6</t>
  </si>
  <si>
    <t>Товар7</t>
  </si>
  <si>
    <t>Товар8</t>
  </si>
  <si>
    <t>Товар9</t>
  </si>
  <si>
    <t>Товар10</t>
  </si>
  <si>
    <t>Товар11</t>
  </si>
  <si>
    <t xml:space="preserve"> *Цена не была включена в расчёт в связи с отклонением от среднеарифметической цены более чем на 20 %.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</si>
</sst>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"/>
    <numFmt numFmtId="166" formatCode="#,##0.00"/>
    <numFmt numFmtId="167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4" fillId="0" borderId="1" xfId="22" applyFont="1" applyFill="1" applyBorder="1" applyAlignment="1" applyProtection="1">
      <alignment horizontal="center" vertical="center" wrapText="1"/>
      <protection/>
    </xf>
    <xf numFmtId="164" fontId="4" fillId="0" borderId="2" xfId="22" applyFont="1" applyFill="1" applyBorder="1" applyAlignment="1" applyProtection="1">
      <alignment horizontal="center" vertical="center" wrapText="1"/>
      <protection/>
    </xf>
    <xf numFmtId="164" fontId="4" fillId="0" borderId="3" xfId="22" applyFont="1" applyFill="1" applyBorder="1" applyAlignment="1" applyProtection="1">
      <alignment horizontal="center" vertical="center"/>
      <protection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vertical="center" wrapText="1"/>
      <protection/>
    </xf>
    <xf numFmtId="164" fontId="4" fillId="0" borderId="1" xfId="20" applyFont="1" applyFill="1" applyBorder="1" applyAlignment="1" applyProtection="1">
      <alignment horizontal="left" vertical="center" wrapText="1"/>
      <protection/>
    </xf>
    <xf numFmtId="164" fontId="4" fillId="0" borderId="1" xfId="20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6" fontId="5" fillId="2" borderId="1" xfId="20" applyNumberFormat="1" applyFont="1" applyFill="1" applyBorder="1" applyAlignment="1" applyProtection="1">
      <alignment horizontal="center" vertical="center" wrapText="1"/>
      <protection/>
    </xf>
    <xf numFmtId="166" fontId="4" fillId="2" borderId="1" xfId="0" applyNumberFormat="1" applyFont="1" applyFill="1" applyBorder="1" applyAlignment="1" applyProtection="1">
      <alignment horizontal="center" vertical="center" wrapText="1"/>
      <protection/>
    </xf>
    <xf numFmtId="166" fontId="4" fillId="2" borderId="1" xfId="20" applyNumberFormat="1" applyFont="1" applyFill="1" applyBorder="1" applyAlignment="1" applyProtection="1">
      <alignment horizontal="center" vertical="center" wrapText="1"/>
      <protection/>
    </xf>
    <xf numFmtId="166" fontId="4" fillId="0" borderId="1" xfId="20" applyNumberFormat="1" applyFont="1" applyFill="1" applyBorder="1" applyAlignment="1" applyProtection="1">
      <alignment horizontal="center" vertical="center" wrapText="1"/>
      <protection/>
    </xf>
    <xf numFmtId="166" fontId="4" fillId="3" borderId="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/>
    </xf>
    <xf numFmtId="164" fontId="7" fillId="0" borderId="1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 wrapText="1"/>
      <protection/>
    </xf>
    <xf numFmtId="165" fontId="7" fillId="0" borderId="1" xfId="0" applyNumberFormat="1" applyFont="1" applyFill="1" applyBorder="1" applyAlignment="1" applyProtection="1">
      <alignment horizontal="center" vertical="center" wrapText="1"/>
      <protection/>
    </xf>
    <xf numFmtId="166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3" borderId="0" xfId="0" applyFont="1" applyFill="1" applyBorder="1" applyAlignment="1" applyProtection="1">
      <alignment horizontal="right"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8" fillId="0" borderId="0" xfId="0" applyFont="1" applyFill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6" xfId="21"/>
    <cellStyle name="Обычный_Заявка после корректировки" xfId="22"/>
  </cellStyles>
  <dxfs count="3">
    <dxf>
      <fill>
        <patternFill patternType="solid">
          <fgColor rgb="FFCCFFCC"/>
          <bgColor rgb="FFC5E0B4"/>
        </patternFill>
      </fill>
      <border/>
    </dxf>
    <dxf>
      <font>
        <b val="0"/>
        <color rgb="FF9C0006"/>
      </font>
      <fill>
        <patternFill patternType="solid">
          <fgColor rgb="FFFBE5D6"/>
          <bgColor rgb="FFFFC7CE"/>
        </patternFill>
      </fill>
      <border/>
    </dxf>
    <dxf>
      <font>
        <b val="0"/>
        <color rgb="FFFF0000"/>
      </font>
      <fill>
        <patternFill patternType="solid">
          <fgColor rgb="FFEDEDED"/>
          <bgColor rgb="FFFBE5D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BE5D6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"/>
  <sheetViews>
    <sheetView tabSelected="1" zoomScale="160" zoomScaleNormal="160" zoomScaleSheetLayoutView="80" workbookViewId="0" topLeftCell="A4">
      <selection activeCell="Q2" sqref="Q2"/>
    </sheetView>
  </sheetViews>
  <sheetFormatPr defaultColWidth="9.140625" defaultRowHeight="15" outlineLevelCol="1"/>
  <cols>
    <col min="1" max="1" width="5.8515625" style="1" customWidth="1"/>
    <col min="2" max="2" width="28.57421875" style="2" customWidth="1"/>
    <col min="3" max="3" width="8.8515625" style="1" customWidth="1"/>
    <col min="4" max="4" width="11.00390625" style="1" customWidth="1"/>
    <col min="5" max="5" width="14.7109375" style="3" customWidth="1" outlineLevel="1"/>
    <col min="6" max="6" width="14.140625" style="3" customWidth="1" outlineLevel="1"/>
    <col min="7" max="7" width="14.00390625" style="3" customWidth="1" outlineLevel="1"/>
    <col min="8" max="8" width="15.140625" style="3" customWidth="1" outlineLevel="1"/>
    <col min="9" max="9" width="15.00390625" style="3" customWidth="1" outlineLevel="1"/>
    <col min="10" max="10" width="14.28125" style="3" customWidth="1" outlineLevel="1"/>
    <col min="11" max="11" width="15.00390625" style="3" customWidth="1" outlineLevel="1"/>
    <col min="12" max="12" width="15.28125" style="3" customWidth="1" outlineLevel="1"/>
    <col min="13" max="13" width="14.7109375" style="3" customWidth="1" outlineLevel="1"/>
    <col min="14" max="14" width="14.7109375" style="3" customWidth="1"/>
    <col min="15" max="15" width="20.140625" style="0" customWidth="1"/>
    <col min="16" max="21" width="8.8515625" style="0" customWidth="1"/>
    <col min="22" max="16384" width="8.8515625" style="3" customWidth="1"/>
  </cols>
  <sheetData>
    <row r="2" spans="1:21" s="1" customFormat="1" ht="122.25" customHeight="1">
      <c r="A2" s="4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8" t="s">
        <v>12</v>
      </c>
      <c r="N2" s="9" t="s">
        <v>13</v>
      </c>
      <c r="O2" s="9" t="s">
        <v>14</v>
      </c>
      <c r="P2"/>
      <c r="Q2"/>
      <c r="R2"/>
      <c r="S2"/>
      <c r="T2"/>
      <c r="U2"/>
    </row>
    <row r="3" spans="1:21" s="1" customFormat="1" ht="13.5">
      <c r="A3" s="4">
        <v>1</v>
      </c>
      <c r="B3" s="10" t="s">
        <v>15</v>
      </c>
      <c r="C3" s="11" t="s">
        <v>16</v>
      </c>
      <c r="D3" s="12">
        <v>2</v>
      </c>
      <c r="E3" s="13">
        <v>58188.34</v>
      </c>
      <c r="F3" s="14">
        <v>37460.83</v>
      </c>
      <c r="G3" s="15">
        <v>40887.5</v>
      </c>
      <c r="H3" s="15">
        <v>45583.33</v>
      </c>
      <c r="I3" s="15"/>
      <c r="J3" s="15">
        <v>44915.76</v>
      </c>
      <c r="K3" s="13">
        <v>90535.81</v>
      </c>
      <c r="L3" s="13">
        <v>63510.83</v>
      </c>
      <c r="M3" s="16">
        <f aca="true" t="shared" si="0" ref="M3:M13">AND($N3*1.2&gt;L3,$N3/1.2&lt;L3)</f>
        <v>1</v>
      </c>
      <c r="N3" s="17">
        <f aca="true" t="shared" si="1" ref="N3:N13">ROUND(AVERAGE(E3,F3,G3,H3,I3,J3,K3,L3),2)</f>
        <v>54440.34</v>
      </c>
      <c r="O3" s="18">
        <f aca="true" t="shared" si="2" ref="O3:O13">_xlfn.AVERAGEIFS($E3:$L3,$E3:$L3,"&lt;"&amp;1.2*$N3,$E3:$L3,"&gt;"&amp;$N3/1.2)</f>
        <v>55760.833333333336</v>
      </c>
      <c r="P3"/>
      <c r="Q3"/>
      <c r="R3"/>
      <c r="S3"/>
      <c r="T3"/>
      <c r="U3"/>
    </row>
    <row r="4" spans="1:21" s="1" customFormat="1" ht="13.5">
      <c r="A4" s="4">
        <v>2</v>
      </c>
      <c r="B4" s="19" t="s">
        <v>17</v>
      </c>
      <c r="C4" s="20" t="s">
        <v>16</v>
      </c>
      <c r="D4" s="21">
        <v>3</v>
      </c>
      <c r="E4" s="15">
        <v>24526</v>
      </c>
      <c r="F4" s="22">
        <v>15657.5</v>
      </c>
      <c r="G4" s="13">
        <v>14820.83</v>
      </c>
      <c r="H4" s="15">
        <v>21833.33</v>
      </c>
      <c r="I4" s="15"/>
      <c r="J4" s="15">
        <v>18783.61</v>
      </c>
      <c r="K4" s="13">
        <v>30745.15</v>
      </c>
      <c r="L4" s="15">
        <v>23215</v>
      </c>
      <c r="M4" s="16">
        <f t="shared" si="0"/>
        <v>1</v>
      </c>
      <c r="N4" s="17">
        <f t="shared" si="1"/>
        <v>21368.77</v>
      </c>
      <c r="O4" s="18">
        <f t="shared" si="2"/>
        <v>22089.485</v>
      </c>
      <c r="P4"/>
      <c r="Q4"/>
      <c r="R4"/>
      <c r="S4"/>
      <c r="T4"/>
      <c r="U4"/>
    </row>
    <row r="5" spans="1:21" s="1" customFormat="1" ht="13.5">
      <c r="A5" s="4">
        <v>3</v>
      </c>
      <c r="B5" s="10" t="s">
        <v>18</v>
      </c>
      <c r="C5" s="20" t="s">
        <v>16</v>
      </c>
      <c r="D5" s="21">
        <v>3</v>
      </c>
      <c r="E5" s="13">
        <v>37662.5</v>
      </c>
      <c r="F5" s="14">
        <v>25069.17</v>
      </c>
      <c r="G5" s="15">
        <v>26831.67</v>
      </c>
      <c r="H5" s="15">
        <v>29000</v>
      </c>
      <c r="I5" s="15"/>
      <c r="J5" s="15">
        <v>28243.8</v>
      </c>
      <c r="K5" s="13">
        <v>45499.82</v>
      </c>
      <c r="L5" s="15">
        <v>34143.33</v>
      </c>
      <c r="M5" s="16">
        <f t="shared" si="0"/>
        <v>1</v>
      </c>
      <c r="N5" s="17">
        <f t="shared" si="1"/>
        <v>32350.04</v>
      </c>
      <c r="O5" s="18">
        <f t="shared" si="2"/>
        <v>32262.4075</v>
      </c>
      <c r="P5"/>
      <c r="Q5"/>
      <c r="R5"/>
      <c r="S5"/>
      <c r="T5"/>
      <c r="U5"/>
    </row>
    <row r="6" spans="1:21" s="1" customFormat="1" ht="13.5">
      <c r="A6" s="4">
        <v>4</v>
      </c>
      <c r="B6" s="19" t="s">
        <v>19</v>
      </c>
      <c r="C6" s="20" t="s">
        <v>16</v>
      </c>
      <c r="D6" s="21">
        <v>5</v>
      </c>
      <c r="E6" s="15">
        <v>76302.5</v>
      </c>
      <c r="F6" s="14">
        <v>65583.33</v>
      </c>
      <c r="G6" s="15">
        <v>70754.16666666667</v>
      </c>
      <c r="H6" s="15">
        <v>72833.33</v>
      </c>
      <c r="I6" s="15"/>
      <c r="J6" s="15">
        <v>75723.76666666668</v>
      </c>
      <c r="K6" s="15">
        <v>65729.68333333333</v>
      </c>
      <c r="L6" s="13">
        <v>91829.17</v>
      </c>
      <c r="M6" s="16">
        <f t="shared" si="0"/>
        <v>0</v>
      </c>
      <c r="N6" s="17">
        <f t="shared" si="1"/>
        <v>74107.99</v>
      </c>
      <c r="O6" s="18">
        <f t="shared" si="2"/>
        <v>71154.46277777778</v>
      </c>
      <c r="P6"/>
      <c r="Q6"/>
      <c r="R6"/>
      <c r="S6"/>
      <c r="T6"/>
      <c r="U6"/>
    </row>
    <row r="7" spans="1:21" s="1" customFormat="1" ht="13.5">
      <c r="A7" s="4">
        <v>5</v>
      </c>
      <c r="B7" s="10" t="s">
        <v>20</v>
      </c>
      <c r="C7" s="20" t="s">
        <v>16</v>
      </c>
      <c r="D7" s="21">
        <v>1</v>
      </c>
      <c r="E7" s="15">
        <v>54778.33</v>
      </c>
      <c r="F7" s="22">
        <v>18648.33</v>
      </c>
      <c r="G7" s="13">
        <v>37533.8</v>
      </c>
      <c r="H7" s="15">
        <v>54416.67</v>
      </c>
      <c r="I7" s="15"/>
      <c r="J7" s="13">
        <v>17439.9</v>
      </c>
      <c r="K7" s="15">
        <v>54000.05</v>
      </c>
      <c r="L7" s="13">
        <v>25962.5</v>
      </c>
      <c r="M7" s="16">
        <f t="shared" si="0"/>
        <v>0</v>
      </c>
      <c r="N7" s="17">
        <f t="shared" si="1"/>
        <v>37539.94</v>
      </c>
      <c r="O7" s="18">
        <f t="shared" si="2"/>
        <v>37533.8</v>
      </c>
      <c r="P7"/>
      <c r="Q7"/>
      <c r="R7"/>
      <c r="S7"/>
      <c r="T7"/>
      <c r="U7"/>
    </row>
    <row r="8" spans="1:21" s="1" customFormat="1" ht="13.5">
      <c r="A8" s="4">
        <v>6</v>
      </c>
      <c r="B8" s="19" t="s">
        <v>21</v>
      </c>
      <c r="C8" s="20" t="s">
        <v>16</v>
      </c>
      <c r="D8" s="21">
        <v>1</v>
      </c>
      <c r="E8" s="15">
        <v>44166.67</v>
      </c>
      <c r="F8" s="14">
        <v>40833.33</v>
      </c>
      <c r="G8" s="15">
        <v>41945.83</v>
      </c>
      <c r="H8" s="15">
        <v>41500</v>
      </c>
      <c r="I8" s="15"/>
      <c r="J8" s="15">
        <v>40608.75</v>
      </c>
      <c r="K8" s="15">
        <v>45014.67</v>
      </c>
      <c r="L8" s="13">
        <v>56468.33</v>
      </c>
      <c r="M8" s="16">
        <f t="shared" si="0"/>
        <v>0</v>
      </c>
      <c r="N8" s="17">
        <f t="shared" si="1"/>
        <v>44362.51</v>
      </c>
      <c r="O8" s="18">
        <f t="shared" si="2"/>
        <v>42344.875</v>
      </c>
      <c r="P8"/>
      <c r="Q8"/>
      <c r="R8"/>
      <c r="S8"/>
      <c r="T8"/>
      <c r="U8"/>
    </row>
    <row r="9" spans="1:21" s="1" customFormat="1" ht="13.5">
      <c r="A9" s="4">
        <v>7</v>
      </c>
      <c r="B9" s="10" t="s">
        <v>22</v>
      </c>
      <c r="C9" s="20" t="s">
        <v>16</v>
      </c>
      <c r="D9" s="21">
        <v>1</v>
      </c>
      <c r="E9" s="15">
        <v>63080</v>
      </c>
      <c r="F9" s="14">
        <v>62480</v>
      </c>
      <c r="G9" s="15">
        <v>63706.76666666666</v>
      </c>
      <c r="H9" s="15">
        <v>64916.67</v>
      </c>
      <c r="I9" s="13">
        <v>58211.67</v>
      </c>
      <c r="J9" s="13">
        <v>47450.28</v>
      </c>
      <c r="K9" s="15">
        <v>68877.95</v>
      </c>
      <c r="L9" s="15">
        <v>68170</v>
      </c>
      <c r="M9" s="16">
        <f t="shared" si="0"/>
        <v>1</v>
      </c>
      <c r="N9" s="17">
        <f t="shared" si="1"/>
        <v>62111.67</v>
      </c>
      <c r="O9" s="18">
        <f t="shared" si="2"/>
        <v>64206.15095238095</v>
      </c>
      <c r="P9"/>
      <c r="Q9"/>
      <c r="R9"/>
      <c r="S9"/>
      <c r="T9"/>
      <c r="U9"/>
    </row>
    <row r="10" spans="1:21" s="1" customFormat="1" ht="13.5">
      <c r="A10" s="4">
        <v>8</v>
      </c>
      <c r="B10" s="19" t="s">
        <v>23</v>
      </c>
      <c r="C10" s="20" t="s">
        <v>16</v>
      </c>
      <c r="D10" s="21">
        <v>1</v>
      </c>
      <c r="E10" s="15">
        <v>65813.33</v>
      </c>
      <c r="F10" s="14">
        <v>62480</v>
      </c>
      <c r="G10" s="15">
        <v>63706.76666666666</v>
      </c>
      <c r="H10" s="15">
        <v>64916.67</v>
      </c>
      <c r="I10" s="15">
        <v>58211.66666666667</v>
      </c>
      <c r="J10" s="15">
        <v>55366.94</v>
      </c>
      <c r="K10" s="15">
        <v>68877.95</v>
      </c>
      <c r="L10" s="15">
        <v>68770</v>
      </c>
      <c r="M10" s="16">
        <f t="shared" si="0"/>
        <v>1</v>
      </c>
      <c r="N10" s="17">
        <f t="shared" si="1"/>
        <v>63517.92</v>
      </c>
      <c r="O10" s="18">
        <f t="shared" si="2"/>
        <v>63517.91541666667</v>
      </c>
      <c r="P10"/>
      <c r="Q10"/>
      <c r="R10"/>
      <c r="S10"/>
      <c r="T10"/>
      <c r="U10"/>
    </row>
    <row r="11" spans="1:21" s="1" customFormat="1" ht="41.25" customHeight="1">
      <c r="A11" s="4">
        <v>9</v>
      </c>
      <c r="B11" s="10" t="s">
        <v>24</v>
      </c>
      <c r="C11" s="20" t="s">
        <v>16</v>
      </c>
      <c r="D11" s="21">
        <v>2</v>
      </c>
      <c r="E11" s="15">
        <v>19666.67</v>
      </c>
      <c r="F11" s="14">
        <v>15500</v>
      </c>
      <c r="G11" s="15">
        <v>18437.5</v>
      </c>
      <c r="H11" s="15">
        <v>15750</v>
      </c>
      <c r="I11" s="15"/>
      <c r="J11" s="15">
        <v>15580</v>
      </c>
      <c r="K11" s="15">
        <v>17087.2</v>
      </c>
      <c r="L11" s="15">
        <v>18224.17</v>
      </c>
      <c r="M11" s="16">
        <f t="shared" si="0"/>
        <v>1</v>
      </c>
      <c r="N11" s="17">
        <f t="shared" si="1"/>
        <v>17177.93</v>
      </c>
      <c r="O11" s="18">
        <f t="shared" si="2"/>
        <v>17177.934285714284</v>
      </c>
      <c r="P11"/>
      <c r="Q11"/>
      <c r="R11"/>
      <c r="S11"/>
      <c r="T11"/>
      <c r="U11"/>
    </row>
    <row r="12" spans="1:21" s="1" customFormat="1" ht="13.5">
      <c r="A12" s="4">
        <v>10</v>
      </c>
      <c r="B12" s="19" t="s">
        <v>25</v>
      </c>
      <c r="C12" s="20" t="s">
        <v>16</v>
      </c>
      <c r="D12" s="21">
        <v>1</v>
      </c>
      <c r="E12" s="15">
        <v>42095.83</v>
      </c>
      <c r="F12" s="14">
        <v>41666.67</v>
      </c>
      <c r="G12" s="15">
        <v>49333.33</v>
      </c>
      <c r="H12" s="13">
        <v>19500</v>
      </c>
      <c r="I12" s="15"/>
      <c r="J12" s="15">
        <v>41598.01</v>
      </c>
      <c r="K12" s="15">
        <v>40368.97</v>
      </c>
      <c r="L12" s="13">
        <v>20339.17</v>
      </c>
      <c r="M12" s="16">
        <f t="shared" si="0"/>
        <v>0</v>
      </c>
      <c r="N12" s="17">
        <f t="shared" si="1"/>
        <v>36414.57</v>
      </c>
      <c r="O12" s="18">
        <f t="shared" si="2"/>
        <v>41432.37</v>
      </c>
      <c r="P12"/>
      <c r="Q12"/>
      <c r="R12"/>
      <c r="S12"/>
      <c r="T12"/>
      <c r="U12"/>
    </row>
    <row r="13" spans="1:21" s="1" customFormat="1" ht="13.5">
      <c r="A13" s="4">
        <v>11</v>
      </c>
      <c r="B13" s="10" t="s">
        <v>26</v>
      </c>
      <c r="C13" s="20" t="s">
        <v>16</v>
      </c>
      <c r="D13" s="21">
        <v>1</v>
      </c>
      <c r="E13" s="15">
        <v>105666.67</v>
      </c>
      <c r="F13" s="14">
        <v>100666.67</v>
      </c>
      <c r="G13" s="15">
        <v>96162.5</v>
      </c>
      <c r="H13" s="15">
        <v>102333.33</v>
      </c>
      <c r="I13" s="15"/>
      <c r="J13" s="15">
        <v>93056.27</v>
      </c>
      <c r="K13" s="15">
        <v>110974.93</v>
      </c>
      <c r="L13" s="15">
        <v>121598.33</v>
      </c>
      <c r="M13" s="16">
        <f t="shared" si="0"/>
        <v>1</v>
      </c>
      <c r="N13" s="17">
        <f t="shared" si="1"/>
        <v>104351.24</v>
      </c>
      <c r="O13" s="18">
        <f t="shared" si="2"/>
        <v>104351.24285714285</v>
      </c>
      <c r="P13"/>
      <c r="Q13"/>
      <c r="R13"/>
      <c r="S13"/>
      <c r="T13"/>
      <c r="U13"/>
    </row>
    <row r="14" spans="1:14" ht="13.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3.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7" ht="17.25">
      <c r="E17" s="25" t="s">
        <v>27</v>
      </c>
    </row>
  </sheetData>
  <sheetProtection selectLockedCells="1" selectUnlockedCells="1"/>
  <autoFilter ref="A2:N13"/>
  <conditionalFormatting sqref="E3:E13 G3:M13">
    <cfRule type="expression" priority="3" dxfId="2" stopIfTrue="1">
      <formula>"ЛОЖЬ"</formula>
    </cfRule>
  </conditionalFormatting>
  <printOptions/>
  <pageMargins left="0.27569444444444446" right="0.27569444444444446" top="0.27569444444444446" bottom="0.39375000000000004" header="0.5118110236220472" footer="0.23611111111111113"/>
  <pageSetup fitToHeight="50" fitToWidth="1" horizontalDpi="300" verticalDpi="300" orientation="landscape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Цыкина Елена Валерьевна</dc:creator>
  <cp:keywords/>
  <dc:description/>
  <cp:lastModifiedBy/>
  <cp:lastPrinted>2023-03-10T07:35:13Z</cp:lastPrinted>
  <dcterms:created xsi:type="dcterms:W3CDTF">2015-12-02T05:49:16Z</dcterms:created>
  <dcterms:modified xsi:type="dcterms:W3CDTF">2023-03-11T12:53:45Z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ООО "Газпром переработка"</vt:lpwstr>
  </property>
</Properties>
</file>