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Report" sheetId="1" r:id="rId1"/>
    <sheet name="СВОДНАЯ ТАБЛИЦА" sheetId="2" r:id="rId2"/>
  </sheets>
  <calcPr calcId="144525"/>
</workbook>
</file>

<file path=xl/calcChain.xml><?xml version="1.0" encoding="utf-8"?>
<calcChain xmlns="http://schemas.openxmlformats.org/spreadsheetml/2006/main">
  <c r="D3" i="2" l="1"/>
  <c r="E3" i="2"/>
  <c r="F3" i="2"/>
  <c r="D4" i="2"/>
  <c r="G3" i="2" s="1"/>
  <c r="J2" i="2" s="1"/>
  <c r="E4" i="2"/>
  <c r="H3" i="2" s="1"/>
  <c r="K2" i="2" s="1"/>
  <c r="F4" i="2"/>
  <c r="I3" i="2" s="1"/>
  <c r="L2" i="2" s="1"/>
  <c r="D5" i="2"/>
  <c r="G4" i="2" s="1"/>
  <c r="J3" i="2" s="1"/>
  <c r="M2" i="2" s="1"/>
  <c r="E5" i="2"/>
  <c r="H4" i="2" s="1"/>
  <c r="K3" i="2" s="1"/>
  <c r="N2" i="2" s="1"/>
  <c r="F5" i="2"/>
  <c r="I4" i="2" s="1"/>
  <c r="L3" i="2" s="1"/>
  <c r="O2" i="2" s="1"/>
  <c r="D6" i="2"/>
  <c r="G5" i="2" s="1"/>
  <c r="J4" i="2" s="1"/>
  <c r="M3" i="2" s="1"/>
  <c r="P2" i="2" s="1"/>
  <c r="E6" i="2"/>
  <c r="H5" i="2" s="1"/>
  <c r="K4" i="2" s="1"/>
  <c r="N3" i="2" s="1"/>
  <c r="Q2" i="2" s="1"/>
  <c r="F6" i="2"/>
  <c r="I5" i="2" s="1"/>
  <c r="L4" i="2" s="1"/>
  <c r="O3" i="2" s="1"/>
  <c r="R2" i="2" s="1"/>
  <c r="D7" i="2"/>
  <c r="G6" i="2" s="1"/>
  <c r="J5" i="2" s="1"/>
  <c r="M4" i="2" s="1"/>
  <c r="P3" i="2" s="1"/>
  <c r="E7" i="2"/>
  <c r="H6" i="2" s="1"/>
  <c r="K5" i="2" s="1"/>
  <c r="N4" i="2" s="1"/>
  <c r="Q3" i="2" s="1"/>
  <c r="F7" i="2"/>
  <c r="I6" i="2" s="1"/>
  <c r="L5" i="2" s="1"/>
  <c r="O4" i="2" s="1"/>
  <c r="R3" i="2" s="1"/>
  <c r="D8" i="2"/>
  <c r="G7" i="2" s="1"/>
  <c r="J6" i="2" s="1"/>
  <c r="M5" i="2" s="1"/>
  <c r="P4" i="2" s="1"/>
  <c r="E8" i="2"/>
  <c r="H7" i="2" s="1"/>
  <c r="K6" i="2" s="1"/>
  <c r="N5" i="2" s="1"/>
  <c r="Q4" i="2" s="1"/>
  <c r="F8" i="2"/>
  <c r="I7" i="2" s="1"/>
  <c r="L6" i="2" s="1"/>
  <c r="O5" i="2" s="1"/>
  <c r="R4" i="2" s="1"/>
  <c r="D9" i="2"/>
  <c r="G8" i="2" s="1"/>
  <c r="J7" i="2" s="1"/>
  <c r="M6" i="2" s="1"/>
  <c r="P5" i="2" s="1"/>
  <c r="E9" i="2"/>
  <c r="H8" i="2" s="1"/>
  <c r="K7" i="2" s="1"/>
  <c r="N6" i="2" s="1"/>
  <c r="Q5" i="2" s="1"/>
  <c r="F9" i="2"/>
  <c r="I8" i="2" s="1"/>
  <c r="L7" i="2" s="1"/>
  <c r="O6" i="2" s="1"/>
  <c r="R5" i="2" s="1"/>
  <c r="D10" i="2"/>
  <c r="G9" i="2" s="1"/>
  <c r="J8" i="2" s="1"/>
  <c r="M7" i="2" s="1"/>
  <c r="P6" i="2" s="1"/>
  <c r="E10" i="2"/>
  <c r="H9" i="2" s="1"/>
  <c r="K8" i="2" s="1"/>
  <c r="N7" i="2" s="1"/>
  <c r="Q6" i="2" s="1"/>
  <c r="F10" i="2"/>
  <c r="I9" i="2" s="1"/>
  <c r="L8" i="2" s="1"/>
  <c r="O7" i="2" s="1"/>
  <c r="R6" i="2" s="1"/>
  <c r="G10" i="2"/>
  <c r="J9" i="2" s="1"/>
  <c r="M8" i="2" s="1"/>
  <c r="P7" i="2" s="1"/>
  <c r="H10" i="2"/>
  <c r="K9" i="2" s="1"/>
  <c r="N8" i="2" s="1"/>
  <c r="Q7" i="2" s="1"/>
  <c r="I10" i="2"/>
  <c r="L9" i="2" s="1"/>
  <c r="O8" i="2" s="1"/>
  <c r="R7" i="2" s="1"/>
  <c r="J10" i="2"/>
  <c r="M9" i="2" s="1"/>
  <c r="P8" i="2" s="1"/>
  <c r="K10" i="2"/>
  <c r="N9" i="2" s="1"/>
  <c r="Q8" i="2" s="1"/>
  <c r="L10" i="2"/>
  <c r="O9" i="2" s="1"/>
  <c r="R8" i="2" s="1"/>
  <c r="M10" i="2"/>
  <c r="P9" i="2" s="1"/>
  <c r="N10" i="2"/>
  <c r="Q9" i="2" s="1"/>
  <c r="O10" i="2"/>
  <c r="R9" i="2" s="1"/>
  <c r="P10" i="2"/>
  <c r="Q10" i="2"/>
  <c r="R10" i="2"/>
  <c r="E2" i="2"/>
  <c r="F2" i="2"/>
  <c r="G2" i="2"/>
  <c r="H2" i="2"/>
  <c r="I2" i="2"/>
  <c r="D2" i="2"/>
  <c r="S2" i="2" l="1"/>
  <c r="A2" i="2"/>
  <c r="B2" i="2" s="1"/>
  <c r="C2" i="2" l="1"/>
  <c r="A3" i="2" s="1"/>
  <c r="B3" i="2" l="1"/>
  <c r="C3" i="2"/>
  <c r="A4" i="2" s="1"/>
  <c r="B4" i="2" s="1"/>
  <c r="C4" i="2"/>
  <c r="A5" i="2"/>
  <c r="B5" i="2" l="1"/>
  <c r="C5" i="2"/>
  <c r="A6" i="2"/>
  <c r="B6" i="2" l="1"/>
  <c r="C6" i="2"/>
  <c r="A7" i="2"/>
  <c r="B7" i="2" l="1"/>
  <c r="C7" i="2"/>
  <c r="A8" i="2"/>
  <c r="B8" i="2" l="1"/>
  <c r="C8" i="2"/>
  <c r="A9" i="2" s="1"/>
  <c r="B9" i="2" l="1"/>
  <c r="C9" i="2"/>
  <c r="A10" i="2"/>
  <c r="B10" i="2" l="1"/>
  <c r="C10" i="2"/>
  <c r="A11" i="2" l="1"/>
  <c r="C11" i="2" s="1"/>
  <c r="B11" i="2" l="1"/>
  <c r="S5" i="2"/>
  <c r="S10" i="2" l="1"/>
  <c r="S3" i="2"/>
  <c r="S4" i="2"/>
  <c r="S9" i="2" l="1"/>
  <c r="S8" i="2" l="1"/>
  <c r="S6" i="2" l="1"/>
  <c r="S7" i="2"/>
</calcChain>
</file>

<file path=xl/sharedStrings.xml><?xml version="1.0" encoding="utf-8"?>
<sst xmlns="http://schemas.openxmlformats.org/spreadsheetml/2006/main" count="1763" uniqueCount="250">
  <si>
    <t/>
  </si>
  <si>
    <t>Форма 203</t>
  </si>
  <si>
    <t>Сальдовая ведомость по лицевым счетам и услугам</t>
  </si>
  <si>
    <t>Услуга: Все услуги; без ФКР(203); без установки ИПУ; без проверки ИПУ</t>
  </si>
  <si>
    <t>31.03.2023</t>
  </si>
  <si>
    <t>Лицевой</t>
  </si>
  <si>
    <t>Квартира</t>
  </si>
  <si>
    <t>ФИО</t>
  </si>
  <si>
    <t>Услуга</t>
  </si>
  <si>
    <t>Кол-во прож.</t>
  </si>
  <si>
    <t>Площадь общ.</t>
  </si>
  <si>
    <t>Дебет (вх.)</t>
  </si>
  <si>
    <t>Кредит (вх.)</t>
  </si>
  <si>
    <t>Коррекция сальдо</t>
  </si>
  <si>
    <t>Постоянные начисления</t>
  </si>
  <si>
    <t>Доначисление/списание</t>
  </si>
  <si>
    <t>Поступление</t>
  </si>
  <si>
    <t>Дебет (исх.)</t>
  </si>
  <si>
    <t>Кредит (исх.)</t>
  </si>
  <si>
    <t>780100001</t>
  </si>
  <si>
    <t>1</t>
  </si>
  <si>
    <t>Лифт: ОтдКВ (собственность)</t>
  </si>
  <si>
    <t>117.84</t>
  </si>
  <si>
    <t>0.00</t>
  </si>
  <si>
    <t>Тех. освид. лифтов</t>
  </si>
  <si>
    <t>14.73</t>
  </si>
  <si>
    <t>Сод. и рем. помещений (с.ж.)</t>
  </si>
  <si>
    <t>638.30</t>
  </si>
  <si>
    <t>Электроснабжение: на СОИ при отсутствии ОДПУ</t>
  </si>
  <si>
    <t>151.87</t>
  </si>
  <si>
    <t>Электроснабжение: на СОИ при наличии ОДПУ</t>
  </si>
  <si>
    <t>72.91</t>
  </si>
  <si>
    <t>ТЭ для ГВ: на СОИ при отсутствии ОДПУ</t>
  </si>
  <si>
    <t>17.39</t>
  </si>
  <si>
    <t>79.21</t>
  </si>
  <si>
    <t>Капит. ремонт ФКР</t>
  </si>
  <si>
    <t>501.31</t>
  </si>
  <si>
    <t>Охрана дома</t>
  </si>
  <si>
    <t>60.00</t>
  </si>
  <si>
    <t>Видеодомофон</t>
  </si>
  <si>
    <t>30.00</t>
  </si>
  <si>
    <t>ХВС: на СОИ при отсутствии ОДПУ</t>
  </si>
  <si>
    <t>3.58</t>
  </si>
  <si>
    <t>14.70</t>
  </si>
  <si>
    <t>ХВ для ГВС: на СОИ при отсутствии  ОДПУ</t>
  </si>
  <si>
    <t>3.23</t>
  </si>
  <si>
    <t>Стоки ХВ: на СОИ при отсутствии ОДПУ по ХВС</t>
  </si>
  <si>
    <t>3.41</t>
  </si>
  <si>
    <t>13.99</t>
  </si>
  <si>
    <t>Стоки ГВ: на СОИ при отсутствии ОДПУ по ГВС</t>
  </si>
  <si>
    <t>3.08</t>
  </si>
  <si>
    <t>Обращение с ТКО (объем по площади)</t>
  </si>
  <si>
    <t>112.54</t>
  </si>
  <si>
    <t>49.1</t>
  </si>
  <si>
    <t>780100003</t>
  </si>
  <si>
    <t>3</t>
  </si>
  <si>
    <t>277.68</t>
  </si>
  <si>
    <t>555.36</t>
  </si>
  <si>
    <t>34.71</t>
  </si>
  <si>
    <t>69.42</t>
  </si>
  <si>
    <t>1504.10</t>
  </si>
  <si>
    <t>3008.20</t>
  </si>
  <si>
    <t>357.87</t>
  </si>
  <si>
    <t>171.81</t>
  </si>
  <si>
    <t>40.97</t>
  </si>
  <si>
    <t>186.66</t>
  </si>
  <si>
    <t>227.63</t>
  </si>
  <si>
    <t>1181.30</t>
  </si>
  <si>
    <t>2362.60</t>
  </si>
  <si>
    <t>120.00</t>
  </si>
  <si>
    <t>8.43</t>
  </si>
  <si>
    <t>34.66</t>
  </si>
  <si>
    <t>43.09</t>
  </si>
  <si>
    <t>7.60</t>
  </si>
  <si>
    <t>42.26</t>
  </si>
  <si>
    <t>8.03</t>
  </si>
  <si>
    <t>32.99</t>
  </si>
  <si>
    <t>41.02</t>
  </si>
  <si>
    <t>7.23</t>
  </si>
  <si>
    <t>40.22</t>
  </si>
  <si>
    <t>265.19</t>
  </si>
  <si>
    <t>530.38</t>
  </si>
  <si>
    <t>115.7</t>
  </si>
  <si>
    <t>780100004</t>
  </si>
  <si>
    <t>4</t>
  </si>
  <si>
    <t>272.64</t>
  </si>
  <si>
    <t>136.32</t>
  </si>
  <si>
    <t>3.82</t>
  </si>
  <si>
    <t>405.14</t>
  </si>
  <si>
    <t>34.08</t>
  </si>
  <si>
    <t>17.04</t>
  </si>
  <si>
    <t>0.48</t>
  </si>
  <si>
    <t>50.64</t>
  </si>
  <si>
    <t>1476.80</t>
  </si>
  <si>
    <t>738.40</t>
  </si>
  <si>
    <t>20.71</t>
  </si>
  <si>
    <t>2194.49</t>
  </si>
  <si>
    <t>175.69</t>
  </si>
  <si>
    <t>167.39</t>
  </si>
  <si>
    <t>2.33</t>
  </si>
  <si>
    <t>165.06</t>
  </si>
  <si>
    <t>91.64</t>
  </si>
  <si>
    <t>0.56</t>
  </si>
  <si>
    <t>131.30</t>
  </si>
  <si>
    <t>43321.33</t>
  </si>
  <si>
    <t>579.93</t>
  </si>
  <si>
    <t>1198.52</t>
  </si>
  <si>
    <t>42702.74</t>
  </si>
  <si>
    <t>180.00</t>
  </si>
  <si>
    <t>90.00</t>
  </si>
  <si>
    <t>8.32</t>
  </si>
  <si>
    <t>17.01</t>
  </si>
  <si>
    <t>0.12</t>
  </si>
  <si>
    <t>25.21</t>
  </si>
  <si>
    <t>7.46</t>
  </si>
  <si>
    <t>0.10</t>
  </si>
  <si>
    <t>24.37</t>
  </si>
  <si>
    <t>7.92</t>
  </si>
  <si>
    <t>16.19</t>
  </si>
  <si>
    <t>0.11</t>
  </si>
  <si>
    <t>24.00</t>
  </si>
  <si>
    <t>7.10</t>
  </si>
  <si>
    <t>23.19</t>
  </si>
  <si>
    <t>260.38</t>
  </si>
  <si>
    <t>130.19</t>
  </si>
  <si>
    <t>3.65</t>
  </si>
  <si>
    <t>386.92</t>
  </si>
  <si>
    <t>56.8</t>
  </si>
  <si>
    <t>780100005</t>
  </si>
  <si>
    <t>5</t>
  </si>
  <si>
    <t>176.21</t>
  </si>
  <si>
    <t>22.03</t>
  </si>
  <si>
    <t>954.46</t>
  </si>
  <si>
    <t>227.10</t>
  </si>
  <si>
    <t>109.03</t>
  </si>
  <si>
    <t>26.00</t>
  </si>
  <si>
    <t>118.45</t>
  </si>
  <si>
    <t>749.62</t>
  </si>
  <si>
    <t>5.37</t>
  </si>
  <si>
    <t>21.98</t>
  </si>
  <si>
    <t>4.82</t>
  </si>
  <si>
    <t>5.11</t>
  </si>
  <si>
    <t>20.92</t>
  </si>
  <si>
    <t>4.59</t>
  </si>
  <si>
    <t>168.28</t>
  </si>
  <si>
    <t>73.42</t>
  </si>
  <si>
    <t>780100006</t>
  </si>
  <si>
    <t>6</t>
  </si>
  <si>
    <t>230.40</t>
  </si>
  <si>
    <t>28.80</t>
  </si>
  <si>
    <t>1248.00</t>
  </si>
  <si>
    <t>296.94</t>
  </si>
  <si>
    <t>142.56</t>
  </si>
  <si>
    <t>33.99</t>
  </si>
  <si>
    <t>154.88</t>
  </si>
  <si>
    <t>980.16</t>
  </si>
  <si>
    <t>Целевой сбор (уборка авто)</t>
  </si>
  <si>
    <t>1250.00</t>
  </si>
  <si>
    <t>1350.00</t>
  </si>
  <si>
    <t>7.02</t>
  </si>
  <si>
    <t>28.76</t>
  </si>
  <si>
    <t>6.32</t>
  </si>
  <si>
    <t>6.68</t>
  </si>
  <si>
    <t>27.38</t>
  </si>
  <si>
    <t>6.02</t>
  </si>
  <si>
    <t>220.04</t>
  </si>
  <si>
    <t>96</t>
  </si>
  <si>
    <t>780100007</t>
  </si>
  <si>
    <t>7</t>
  </si>
  <si>
    <t>273.60</t>
  </si>
  <si>
    <t>34.20</t>
  </si>
  <si>
    <t>1482.00</t>
  </si>
  <si>
    <t>Антенна (базовый пакет, 10 каналов)</t>
  </si>
  <si>
    <t>52.20</t>
  </si>
  <si>
    <t>352.62</t>
  </si>
  <si>
    <t>169.29</t>
  </si>
  <si>
    <t>40.37</t>
  </si>
  <si>
    <t>183.92</t>
  </si>
  <si>
    <t>1163.94</t>
  </si>
  <si>
    <t>34.14</t>
  </si>
  <si>
    <t>7.48</t>
  </si>
  <si>
    <t>32.49</t>
  </si>
  <si>
    <t>7.12</t>
  </si>
  <si>
    <t>261.29</t>
  </si>
  <si>
    <t>114</t>
  </si>
  <si>
    <t>780100008</t>
  </si>
  <si>
    <t>8</t>
  </si>
  <si>
    <t>136.80</t>
  </si>
  <si>
    <t>17.10</t>
  </si>
  <si>
    <t>741.00</t>
  </si>
  <si>
    <t>176.31</t>
  </si>
  <si>
    <t>84.64</t>
  </si>
  <si>
    <t>20.18</t>
  </si>
  <si>
    <t>91.96</t>
  </si>
  <si>
    <t>581.97</t>
  </si>
  <si>
    <t>4.16</t>
  </si>
  <si>
    <t>17.07</t>
  </si>
  <si>
    <t>3.75</t>
  </si>
  <si>
    <t>3.96</t>
  </si>
  <si>
    <t>16.25</t>
  </si>
  <si>
    <t>3.57</t>
  </si>
  <si>
    <t>130.65</t>
  </si>
  <si>
    <t>0</t>
  </si>
  <si>
    <t>57</t>
  </si>
  <si>
    <t>780100009</t>
  </si>
  <si>
    <t>9</t>
  </si>
  <si>
    <t>180.48</t>
  </si>
  <si>
    <t>22.56</t>
  </si>
  <si>
    <t>977.60</t>
  </si>
  <si>
    <t>232.60</t>
  </si>
  <si>
    <t>111.67</t>
  </si>
  <si>
    <t>26.63</t>
  </si>
  <si>
    <t>121.32</t>
  </si>
  <si>
    <t>767.79</t>
  </si>
  <si>
    <t>5.49</t>
  </si>
  <si>
    <t>22.53</t>
  </si>
  <si>
    <t>4.94</t>
  </si>
  <si>
    <t>5.22</t>
  </si>
  <si>
    <t>21.44</t>
  </si>
  <si>
    <t>4.70</t>
  </si>
  <si>
    <t>172.36</t>
  </si>
  <si>
    <t>75.2</t>
  </si>
  <si>
    <t>780100010</t>
  </si>
  <si>
    <t>10</t>
  </si>
  <si>
    <t>230.64</t>
  </si>
  <si>
    <t>28.83</t>
  </si>
  <si>
    <t>1249.30</t>
  </si>
  <si>
    <t>297.25</t>
  </si>
  <si>
    <t>142.70</t>
  </si>
  <si>
    <t>34.03</t>
  </si>
  <si>
    <t>155.04</t>
  </si>
  <si>
    <t>981.18</t>
  </si>
  <si>
    <t>28.79</t>
  </si>
  <si>
    <t>27.41</t>
  </si>
  <si>
    <t>220.27</t>
  </si>
  <si>
    <t xml:space="preserve">ТСН ТСЖ </t>
  </si>
  <si>
    <t xml:space="preserve">АО </t>
  </si>
  <si>
    <t>Договор № 777</t>
  </si>
  <si>
    <t>ул Комарова</t>
  </si>
  <si>
    <t>ИВАНОВА СВЕТЛАНА НИКОЛАЕВНА</t>
  </si>
  <si>
    <t>ПЕТРОВА НАТАЛЬЯ ВИТАЛЬЕВНА</t>
  </si>
  <si>
    <t>СИДОРОВА ЛЮДМИЛА ВАЛЕНТИНОВНА</t>
  </si>
  <si>
    <t>ПУПКИНА ВАЛЕНТИНА ВАСИЛЬЕВНА</t>
  </si>
  <si>
    <t>ВАСИН ДМИТРИЙ АЛЕКСАНДРОВИЧ</t>
  </si>
  <si>
    <t>АЛЕКСАНДРОВ АЛЕКСАНДР ИВАНОВИЧ</t>
  </si>
  <si>
    <t>НИКИТИНА АЛИНА ГЕННАДЬЕВНА</t>
  </si>
  <si>
    <t>ПАВЛОВА ВЕРА ИВАНОВНА</t>
  </si>
  <si>
    <t>СЕРГЕЕВА АНЖЕЛИКА ВИКТОРОВНА</t>
  </si>
  <si>
    <t>Общая сумма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</si>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</sst>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2">
    <font>
      <sz val="10"/>
      <name val="Arial"/>
    </font>
    <font>
      <sz val="8"/>
      <color indexed="8"/>
      <name val="Arial"/>
    </font>
    <font>
      <sz val="12"/>
      <color indexed="8"/>
      <name val="Arial"/>
    </font>
    <font>
      <sz val="12"/>
      <color indexed="8"/>
      <name val="Arial"/>
    </font>
    <font>
      <b/>
      <sz val="8"/>
      <color indexed="8"/>
      <name val="Arial"/>
    </font>
    <font>
      <b/>
      <sz val="8"/>
      <color indexed="8"/>
      <name val="Arial"/>
    </font>
    <font>
      <b/>
      <sz val="6"/>
      <color indexed="8"/>
      <name val="sans-serif"/>
    </font>
    <font>
      <sz val="8"/>
      <color indexed="8"/>
      <name val="Arial"/>
    </font>
    <font>
      <sz val="8"/>
      <color indexed="8"/>
      <name val="Arial"/>
    </font>
    <font>
      <sz val="6"/>
      <color indexed="8"/>
      <name val="sans-serif"/>
    </font>
    <font>
      <sz val="6"/>
      <color indexed="8"/>
      <name val="sans-serif"/>
    </font>
    <font>
      <sz val="6"/>
      <color indexed="8"/>
      <name val="sans-serif"/>
    </font>
    <font>
      <sz val="8"/>
      <color indexed="8"/>
      <name val="Arial"/>
    </font>
    <font>
      <sz val="8"/>
      <color indexed="8"/>
      <name val="Arial"/>
    </font>
    <font>
      <sz val="6"/>
      <color indexed="8"/>
      <name val="sans-serif"/>
    </font>
    <font>
      <sz val="8"/>
      <color indexed="8"/>
      <name val="Arial"/>
    </font>
    <font>
      <sz val="8"/>
      <color indexed="8"/>
      <name val="Arial"/>
    </font>
    <font>
      <sz val="12"/>
      <color indexed="8"/>
      <name val="Arial"/>
    </font>
    <font>
      <sz val="12"/>
      <color indexed="8"/>
      <name val="Arial"/>
    </font>
    <font>
      <sz val="6"/>
      <color indexed="8"/>
      <name val="Arial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12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right" vertical="top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workbookViewId="0">
      <selection activeCell="D11" sqref="D11:M11"/>
    </sheetView>
  </sheetViews>
  <sheetFormatPr defaultRowHeight="12.75"/>
  <cols>
    <col min="1" max="2" width="9.5703125" customWidth="1"/>
    <col min="3" max="4" width="15" customWidth="1"/>
    <col min="5" max="5" width="5.42578125" customWidth="1"/>
    <col min="6" max="14" width="10.7109375" customWidth="1"/>
  </cols>
  <sheetData>
    <row r="1" spans="1:14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>
      <c r="A2" s="24" t="s">
        <v>236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">
      <c r="A3" s="24" t="s">
        <v>235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5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5">
      <c r="A6" s="24" t="s">
        <v>237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4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</row>
    <row r="9" spans="1:14">
      <c r="A9" s="26" t="s">
        <v>238</v>
      </c>
      <c r="B9" s="27"/>
      <c r="C9" s="27"/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 t="s">
        <v>0</v>
      </c>
      <c r="M9" s="2" t="s">
        <v>0</v>
      </c>
      <c r="N9" s="2" t="s">
        <v>0</v>
      </c>
    </row>
    <row r="10" spans="1:14" ht="33.75">
      <c r="A10" s="3" t="s">
        <v>19</v>
      </c>
      <c r="B10" s="4" t="s">
        <v>20</v>
      </c>
      <c r="C10" s="11" t="s">
        <v>239</v>
      </c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5" t="s">
        <v>0</v>
      </c>
      <c r="M10" s="5" t="s">
        <v>0</v>
      </c>
      <c r="N10" s="5" t="s">
        <v>0</v>
      </c>
    </row>
    <row r="11" spans="1:14" ht="22.5">
      <c r="A11" s="28" t="s">
        <v>0</v>
      </c>
      <c r="B11" s="28"/>
      <c r="C11" s="28"/>
      <c r="D11" s="3" t="s">
        <v>21</v>
      </c>
      <c r="E11" s="6" t="s">
        <v>0</v>
      </c>
      <c r="F11" s="6" t="s">
        <v>0</v>
      </c>
      <c r="G11" s="7" t="s">
        <v>22</v>
      </c>
      <c r="H11" s="7" t="s">
        <v>23</v>
      </c>
      <c r="I11" s="8" t="s">
        <v>23</v>
      </c>
      <c r="J11" s="7" t="s">
        <v>22</v>
      </c>
      <c r="K11" s="7" t="s">
        <v>23</v>
      </c>
      <c r="L11" s="7" t="s">
        <v>22</v>
      </c>
      <c r="M11" s="7" t="s">
        <v>22</v>
      </c>
      <c r="N11" s="7" t="s">
        <v>23</v>
      </c>
    </row>
    <row r="12" spans="1:14" ht="22.5">
      <c r="A12" s="28" t="s">
        <v>0</v>
      </c>
      <c r="B12" s="28"/>
      <c r="C12" s="28"/>
      <c r="D12" s="3" t="s">
        <v>24</v>
      </c>
      <c r="E12" s="6" t="s">
        <v>0</v>
      </c>
      <c r="F12" s="6" t="s">
        <v>0</v>
      </c>
      <c r="G12" s="7" t="s">
        <v>25</v>
      </c>
      <c r="H12" s="7" t="s">
        <v>23</v>
      </c>
      <c r="I12" s="8" t="s">
        <v>23</v>
      </c>
      <c r="J12" s="7" t="s">
        <v>25</v>
      </c>
      <c r="K12" s="7" t="s">
        <v>23</v>
      </c>
      <c r="L12" s="7" t="s">
        <v>25</v>
      </c>
      <c r="M12" s="7" t="s">
        <v>25</v>
      </c>
      <c r="N12" s="7" t="s">
        <v>23</v>
      </c>
    </row>
    <row r="13" spans="1:14" ht="22.5">
      <c r="A13" s="28" t="s">
        <v>0</v>
      </c>
      <c r="B13" s="28"/>
      <c r="C13" s="28"/>
      <c r="D13" s="3" t="s">
        <v>26</v>
      </c>
      <c r="E13" s="6" t="s">
        <v>0</v>
      </c>
      <c r="F13" s="6" t="s">
        <v>0</v>
      </c>
      <c r="G13" s="7" t="s">
        <v>27</v>
      </c>
      <c r="H13" s="7" t="s">
        <v>23</v>
      </c>
      <c r="I13" s="8" t="s">
        <v>23</v>
      </c>
      <c r="J13" s="7" t="s">
        <v>27</v>
      </c>
      <c r="K13" s="7" t="s">
        <v>23</v>
      </c>
      <c r="L13" s="7" t="s">
        <v>27</v>
      </c>
      <c r="M13" s="7" t="s">
        <v>27</v>
      </c>
      <c r="N13" s="7" t="s">
        <v>23</v>
      </c>
    </row>
    <row r="14" spans="1:14" ht="33.75">
      <c r="A14" s="28" t="s">
        <v>0</v>
      </c>
      <c r="B14" s="28"/>
      <c r="C14" s="28"/>
      <c r="D14" s="3" t="s">
        <v>28</v>
      </c>
      <c r="E14" s="6" t="s">
        <v>0</v>
      </c>
      <c r="F14" s="6" t="s">
        <v>0</v>
      </c>
      <c r="G14" s="7" t="s">
        <v>23</v>
      </c>
      <c r="H14" s="7" t="s">
        <v>23</v>
      </c>
      <c r="I14" s="8" t="s">
        <v>23</v>
      </c>
      <c r="J14" s="7" t="s">
        <v>23</v>
      </c>
      <c r="K14" s="7" t="s">
        <v>29</v>
      </c>
      <c r="L14" s="7" t="s">
        <v>23</v>
      </c>
      <c r="M14" s="7" t="s">
        <v>29</v>
      </c>
      <c r="N14" s="7" t="s">
        <v>23</v>
      </c>
    </row>
    <row r="15" spans="1:14" ht="33.75">
      <c r="A15" s="28" t="s">
        <v>0</v>
      </c>
      <c r="B15" s="28"/>
      <c r="C15" s="28"/>
      <c r="D15" s="3" t="s">
        <v>30</v>
      </c>
      <c r="E15" s="6" t="s">
        <v>0</v>
      </c>
      <c r="F15" s="6" t="s">
        <v>0</v>
      </c>
      <c r="G15" s="7" t="s">
        <v>31</v>
      </c>
      <c r="H15" s="7" t="s">
        <v>23</v>
      </c>
      <c r="I15" s="8" t="s">
        <v>23</v>
      </c>
      <c r="J15" s="7" t="s">
        <v>23</v>
      </c>
      <c r="K15" s="7" t="s">
        <v>23</v>
      </c>
      <c r="L15" s="7" t="s">
        <v>31</v>
      </c>
      <c r="M15" s="7" t="s">
        <v>23</v>
      </c>
      <c r="N15" s="7" t="s">
        <v>23</v>
      </c>
    </row>
    <row r="16" spans="1:14" ht="33.75">
      <c r="A16" s="28" t="s">
        <v>0</v>
      </c>
      <c r="B16" s="28"/>
      <c r="C16" s="28"/>
      <c r="D16" s="3" t="s">
        <v>32</v>
      </c>
      <c r="E16" s="6" t="s">
        <v>0</v>
      </c>
      <c r="F16" s="6" t="s">
        <v>0</v>
      </c>
      <c r="G16" s="7" t="s">
        <v>33</v>
      </c>
      <c r="H16" s="7" t="s">
        <v>23</v>
      </c>
      <c r="I16" s="8" t="s">
        <v>23</v>
      </c>
      <c r="J16" s="7" t="s">
        <v>23</v>
      </c>
      <c r="K16" s="7" t="s">
        <v>34</v>
      </c>
      <c r="L16" s="7" t="s">
        <v>33</v>
      </c>
      <c r="M16" s="7" t="s">
        <v>34</v>
      </c>
      <c r="N16" s="7" t="s">
        <v>23</v>
      </c>
    </row>
    <row r="17" spans="1:14" ht="22.5">
      <c r="A17" s="28" t="s">
        <v>0</v>
      </c>
      <c r="B17" s="28"/>
      <c r="C17" s="28"/>
      <c r="D17" s="3" t="s">
        <v>35</v>
      </c>
      <c r="E17" s="6" t="s">
        <v>0</v>
      </c>
      <c r="F17" s="6" t="s">
        <v>0</v>
      </c>
      <c r="G17" s="7" t="s">
        <v>36</v>
      </c>
      <c r="H17" s="7" t="s">
        <v>23</v>
      </c>
      <c r="I17" s="8" t="s">
        <v>23</v>
      </c>
      <c r="J17" s="7" t="s">
        <v>36</v>
      </c>
      <c r="K17" s="7" t="s">
        <v>23</v>
      </c>
      <c r="L17" s="7" t="s">
        <v>36</v>
      </c>
      <c r="M17" s="7" t="s">
        <v>36</v>
      </c>
      <c r="N17" s="7" t="s">
        <v>23</v>
      </c>
    </row>
    <row r="18" spans="1:14">
      <c r="A18" s="28" t="s">
        <v>0</v>
      </c>
      <c r="B18" s="28"/>
      <c r="C18" s="28"/>
      <c r="D18" s="3" t="s">
        <v>37</v>
      </c>
      <c r="E18" s="6" t="s">
        <v>0</v>
      </c>
      <c r="F18" s="6" t="s">
        <v>0</v>
      </c>
      <c r="G18" s="7" t="s">
        <v>38</v>
      </c>
      <c r="H18" s="7" t="s">
        <v>23</v>
      </c>
      <c r="I18" s="8" t="s">
        <v>23</v>
      </c>
      <c r="J18" s="7" t="s">
        <v>38</v>
      </c>
      <c r="K18" s="7" t="s">
        <v>23</v>
      </c>
      <c r="L18" s="7" t="s">
        <v>38</v>
      </c>
      <c r="M18" s="7" t="s">
        <v>38</v>
      </c>
      <c r="N18" s="7" t="s">
        <v>23</v>
      </c>
    </row>
    <row r="19" spans="1:14">
      <c r="A19" s="28" t="s">
        <v>0</v>
      </c>
      <c r="B19" s="28"/>
      <c r="C19" s="28"/>
      <c r="D19" s="3" t="s">
        <v>39</v>
      </c>
      <c r="E19" s="6" t="s">
        <v>0</v>
      </c>
      <c r="F19" s="6" t="s">
        <v>0</v>
      </c>
      <c r="G19" s="7" t="s">
        <v>40</v>
      </c>
      <c r="H19" s="7" t="s">
        <v>23</v>
      </c>
      <c r="I19" s="8" t="s">
        <v>23</v>
      </c>
      <c r="J19" s="7" t="s">
        <v>40</v>
      </c>
      <c r="K19" s="7" t="s">
        <v>23</v>
      </c>
      <c r="L19" s="7" t="s">
        <v>40</v>
      </c>
      <c r="M19" s="7" t="s">
        <v>40</v>
      </c>
      <c r="N19" s="7" t="s">
        <v>23</v>
      </c>
    </row>
    <row r="20" spans="1:14" ht="22.5">
      <c r="A20" s="28" t="s">
        <v>0</v>
      </c>
      <c r="B20" s="28"/>
      <c r="C20" s="28"/>
      <c r="D20" s="3" t="s">
        <v>41</v>
      </c>
      <c r="E20" s="6" t="s">
        <v>0</v>
      </c>
      <c r="F20" s="6" t="s">
        <v>0</v>
      </c>
      <c r="G20" s="7" t="s">
        <v>42</v>
      </c>
      <c r="H20" s="7" t="s">
        <v>23</v>
      </c>
      <c r="I20" s="8" t="s">
        <v>23</v>
      </c>
      <c r="J20" s="7" t="s">
        <v>23</v>
      </c>
      <c r="K20" s="7" t="s">
        <v>43</v>
      </c>
      <c r="L20" s="7" t="s">
        <v>42</v>
      </c>
      <c r="M20" s="7" t="s">
        <v>43</v>
      </c>
      <c r="N20" s="7" t="s">
        <v>23</v>
      </c>
    </row>
    <row r="21" spans="1:14" ht="33.75">
      <c r="A21" s="28" t="s">
        <v>0</v>
      </c>
      <c r="B21" s="28"/>
      <c r="C21" s="28"/>
      <c r="D21" s="3" t="s">
        <v>44</v>
      </c>
      <c r="E21" s="6" t="s">
        <v>0</v>
      </c>
      <c r="F21" s="6" t="s">
        <v>0</v>
      </c>
      <c r="G21" s="7" t="s">
        <v>45</v>
      </c>
      <c r="H21" s="7" t="s">
        <v>23</v>
      </c>
      <c r="I21" s="8" t="s">
        <v>23</v>
      </c>
      <c r="J21" s="7" t="s">
        <v>23</v>
      </c>
      <c r="K21" s="7" t="s">
        <v>43</v>
      </c>
      <c r="L21" s="7" t="s">
        <v>45</v>
      </c>
      <c r="M21" s="7" t="s">
        <v>43</v>
      </c>
      <c r="N21" s="7" t="s">
        <v>23</v>
      </c>
    </row>
    <row r="22" spans="1:14" ht="33.75">
      <c r="A22" s="28" t="s">
        <v>0</v>
      </c>
      <c r="B22" s="28"/>
      <c r="C22" s="28"/>
      <c r="D22" s="3" t="s">
        <v>46</v>
      </c>
      <c r="E22" s="6" t="s">
        <v>0</v>
      </c>
      <c r="F22" s="6" t="s">
        <v>0</v>
      </c>
      <c r="G22" s="7" t="s">
        <v>47</v>
      </c>
      <c r="H22" s="7" t="s">
        <v>23</v>
      </c>
      <c r="I22" s="8" t="s">
        <v>23</v>
      </c>
      <c r="J22" s="7" t="s">
        <v>23</v>
      </c>
      <c r="K22" s="7" t="s">
        <v>48</v>
      </c>
      <c r="L22" s="7" t="s">
        <v>47</v>
      </c>
      <c r="M22" s="7" t="s">
        <v>48</v>
      </c>
      <c r="N22" s="7" t="s">
        <v>23</v>
      </c>
    </row>
    <row r="23" spans="1:14" ht="33.75">
      <c r="A23" s="28" t="s">
        <v>0</v>
      </c>
      <c r="B23" s="28"/>
      <c r="C23" s="28"/>
      <c r="D23" s="3" t="s">
        <v>49</v>
      </c>
      <c r="E23" s="6" t="s">
        <v>0</v>
      </c>
      <c r="F23" s="6" t="s">
        <v>0</v>
      </c>
      <c r="G23" s="7" t="s">
        <v>50</v>
      </c>
      <c r="H23" s="7" t="s">
        <v>23</v>
      </c>
      <c r="I23" s="8" t="s">
        <v>23</v>
      </c>
      <c r="J23" s="7" t="s">
        <v>23</v>
      </c>
      <c r="K23" s="7" t="s">
        <v>48</v>
      </c>
      <c r="L23" s="7" t="s">
        <v>50</v>
      </c>
      <c r="M23" s="7" t="s">
        <v>48</v>
      </c>
      <c r="N23" s="7" t="s">
        <v>23</v>
      </c>
    </row>
    <row r="24" spans="1:14" ht="33.75">
      <c r="A24" s="28" t="s">
        <v>0</v>
      </c>
      <c r="B24" s="28"/>
      <c r="C24" s="28"/>
      <c r="D24" s="3" t="s">
        <v>51</v>
      </c>
      <c r="E24" s="6" t="s">
        <v>0</v>
      </c>
      <c r="F24" s="6" t="s">
        <v>0</v>
      </c>
      <c r="G24" s="7" t="s">
        <v>52</v>
      </c>
      <c r="H24" s="7" t="s">
        <v>23</v>
      </c>
      <c r="I24" s="8" t="s">
        <v>23</v>
      </c>
      <c r="J24" s="7" t="s">
        <v>52</v>
      </c>
      <c r="K24" s="7" t="s">
        <v>23</v>
      </c>
      <c r="L24" s="7" t="s">
        <v>52</v>
      </c>
      <c r="M24" s="7" t="s">
        <v>52</v>
      </c>
      <c r="N24" s="7" t="s">
        <v>23</v>
      </c>
    </row>
    <row r="25" spans="1:14">
      <c r="A25" s="29" t="s">
        <v>0</v>
      </c>
      <c r="B25" s="29"/>
      <c r="C25" s="29"/>
      <c r="D25" s="29"/>
      <c r="E25" s="9" t="s">
        <v>20</v>
      </c>
      <c r="F25" s="9" t="s">
        <v>53</v>
      </c>
      <c r="G25" s="10">
        <v>1578.3199999999997</v>
      </c>
      <c r="H25" s="10">
        <v>0</v>
      </c>
      <c r="I25" s="10">
        <v>0</v>
      </c>
      <c r="J25" s="10">
        <v>1474.7199999999998</v>
      </c>
      <c r="K25" s="10">
        <v>288.45999999999998</v>
      </c>
      <c r="L25" s="10">
        <v>1578.3199999999997</v>
      </c>
      <c r="M25" s="10">
        <v>1763.18</v>
      </c>
      <c r="N25" s="10">
        <v>0</v>
      </c>
    </row>
    <row r="26" spans="1:14" ht="33.75">
      <c r="A26" s="3" t="s">
        <v>54</v>
      </c>
      <c r="B26" s="4" t="s">
        <v>55</v>
      </c>
      <c r="C26" s="11" t="s">
        <v>240</v>
      </c>
      <c r="D26" s="5" t="s">
        <v>0</v>
      </c>
      <c r="E26" s="5" t="s">
        <v>0</v>
      </c>
      <c r="F26" s="5" t="s">
        <v>0</v>
      </c>
      <c r="G26" s="5" t="s">
        <v>0</v>
      </c>
      <c r="H26" s="5" t="s">
        <v>0</v>
      </c>
      <c r="I26" s="5" t="s">
        <v>0</v>
      </c>
      <c r="J26" s="5" t="s">
        <v>0</v>
      </c>
      <c r="K26" s="5" t="s">
        <v>0</v>
      </c>
      <c r="L26" s="5" t="s">
        <v>0</v>
      </c>
      <c r="M26" s="5" t="s">
        <v>0</v>
      </c>
      <c r="N26" s="5" t="s">
        <v>0</v>
      </c>
    </row>
    <row r="27" spans="1:14" ht="22.5">
      <c r="A27" s="28" t="s">
        <v>0</v>
      </c>
      <c r="B27" s="28"/>
      <c r="C27" s="28"/>
      <c r="D27" s="3" t="s">
        <v>21</v>
      </c>
      <c r="E27" s="6" t="s">
        <v>0</v>
      </c>
      <c r="F27" s="6" t="s">
        <v>0</v>
      </c>
      <c r="G27" s="7" t="s">
        <v>56</v>
      </c>
      <c r="H27" s="7" t="s">
        <v>23</v>
      </c>
      <c r="I27" s="8" t="s">
        <v>23</v>
      </c>
      <c r="J27" s="7" t="s">
        <v>56</v>
      </c>
      <c r="K27" s="7" t="s">
        <v>23</v>
      </c>
      <c r="L27" s="7" t="s">
        <v>23</v>
      </c>
      <c r="M27" s="7" t="s">
        <v>57</v>
      </c>
      <c r="N27" s="7" t="s">
        <v>23</v>
      </c>
    </row>
    <row r="28" spans="1:14" ht="22.5">
      <c r="A28" s="28" t="s">
        <v>0</v>
      </c>
      <c r="B28" s="28"/>
      <c r="C28" s="28"/>
      <c r="D28" s="3" t="s">
        <v>24</v>
      </c>
      <c r="E28" s="6" t="s">
        <v>0</v>
      </c>
      <c r="F28" s="6" t="s">
        <v>0</v>
      </c>
      <c r="G28" s="7" t="s">
        <v>58</v>
      </c>
      <c r="H28" s="7" t="s">
        <v>23</v>
      </c>
      <c r="I28" s="8" t="s">
        <v>23</v>
      </c>
      <c r="J28" s="7" t="s">
        <v>58</v>
      </c>
      <c r="K28" s="7" t="s">
        <v>23</v>
      </c>
      <c r="L28" s="7" t="s">
        <v>23</v>
      </c>
      <c r="M28" s="7" t="s">
        <v>59</v>
      </c>
      <c r="N28" s="7" t="s">
        <v>23</v>
      </c>
    </row>
    <row r="29" spans="1:14" ht="22.5">
      <c r="A29" s="28" t="s">
        <v>0</v>
      </c>
      <c r="B29" s="28"/>
      <c r="C29" s="28"/>
      <c r="D29" s="3" t="s">
        <v>26</v>
      </c>
      <c r="E29" s="6" t="s">
        <v>0</v>
      </c>
      <c r="F29" s="6" t="s">
        <v>0</v>
      </c>
      <c r="G29" s="7" t="s">
        <v>60</v>
      </c>
      <c r="H29" s="7" t="s">
        <v>23</v>
      </c>
      <c r="I29" s="8" t="s">
        <v>23</v>
      </c>
      <c r="J29" s="7" t="s">
        <v>60</v>
      </c>
      <c r="K29" s="7" t="s">
        <v>23</v>
      </c>
      <c r="L29" s="7" t="s">
        <v>23</v>
      </c>
      <c r="M29" s="7" t="s">
        <v>61</v>
      </c>
      <c r="N29" s="7" t="s">
        <v>23</v>
      </c>
    </row>
    <row r="30" spans="1:14" ht="33.75">
      <c r="A30" s="28" t="s">
        <v>0</v>
      </c>
      <c r="B30" s="28"/>
      <c r="C30" s="28"/>
      <c r="D30" s="3" t="s">
        <v>28</v>
      </c>
      <c r="E30" s="6" t="s">
        <v>0</v>
      </c>
      <c r="F30" s="6" t="s">
        <v>0</v>
      </c>
      <c r="G30" s="7" t="s">
        <v>23</v>
      </c>
      <c r="H30" s="7" t="s">
        <v>23</v>
      </c>
      <c r="I30" s="8" t="s">
        <v>23</v>
      </c>
      <c r="J30" s="7" t="s">
        <v>23</v>
      </c>
      <c r="K30" s="7" t="s">
        <v>62</v>
      </c>
      <c r="L30" s="7" t="s">
        <v>23</v>
      </c>
      <c r="M30" s="7" t="s">
        <v>62</v>
      </c>
      <c r="N30" s="7" t="s">
        <v>23</v>
      </c>
    </row>
    <row r="31" spans="1:14" ht="33.75">
      <c r="A31" s="28" t="s">
        <v>0</v>
      </c>
      <c r="B31" s="28"/>
      <c r="C31" s="28"/>
      <c r="D31" s="3" t="s">
        <v>30</v>
      </c>
      <c r="E31" s="6" t="s">
        <v>0</v>
      </c>
      <c r="F31" s="6" t="s">
        <v>0</v>
      </c>
      <c r="G31" s="7" t="s">
        <v>63</v>
      </c>
      <c r="H31" s="7" t="s">
        <v>23</v>
      </c>
      <c r="I31" s="8" t="s">
        <v>23</v>
      </c>
      <c r="J31" s="7" t="s">
        <v>23</v>
      </c>
      <c r="K31" s="7" t="s">
        <v>23</v>
      </c>
      <c r="L31" s="7" t="s">
        <v>23</v>
      </c>
      <c r="M31" s="7" t="s">
        <v>63</v>
      </c>
      <c r="N31" s="7" t="s">
        <v>23</v>
      </c>
    </row>
    <row r="32" spans="1:14" ht="33.75">
      <c r="A32" s="28" t="s">
        <v>0</v>
      </c>
      <c r="B32" s="28"/>
      <c r="C32" s="28"/>
      <c r="D32" s="3" t="s">
        <v>32</v>
      </c>
      <c r="E32" s="6" t="s">
        <v>0</v>
      </c>
      <c r="F32" s="6" t="s">
        <v>0</v>
      </c>
      <c r="G32" s="7" t="s">
        <v>64</v>
      </c>
      <c r="H32" s="7" t="s">
        <v>23</v>
      </c>
      <c r="I32" s="8" t="s">
        <v>23</v>
      </c>
      <c r="J32" s="7" t="s">
        <v>23</v>
      </c>
      <c r="K32" s="7" t="s">
        <v>65</v>
      </c>
      <c r="L32" s="7" t="s">
        <v>23</v>
      </c>
      <c r="M32" s="7" t="s">
        <v>66</v>
      </c>
      <c r="N32" s="7" t="s">
        <v>23</v>
      </c>
    </row>
    <row r="33" spans="1:14" ht="22.5">
      <c r="A33" s="28" t="s">
        <v>0</v>
      </c>
      <c r="B33" s="28"/>
      <c r="C33" s="28"/>
      <c r="D33" s="3" t="s">
        <v>35</v>
      </c>
      <c r="E33" s="6" t="s">
        <v>0</v>
      </c>
      <c r="F33" s="6" t="s">
        <v>0</v>
      </c>
      <c r="G33" s="7" t="s">
        <v>67</v>
      </c>
      <c r="H33" s="7" t="s">
        <v>23</v>
      </c>
      <c r="I33" s="8" t="s">
        <v>23</v>
      </c>
      <c r="J33" s="7" t="s">
        <v>67</v>
      </c>
      <c r="K33" s="7" t="s">
        <v>23</v>
      </c>
      <c r="L33" s="7" t="s">
        <v>23</v>
      </c>
      <c r="M33" s="7" t="s">
        <v>68</v>
      </c>
      <c r="N33" s="7" t="s">
        <v>23</v>
      </c>
    </row>
    <row r="34" spans="1:14">
      <c r="A34" s="28" t="s">
        <v>0</v>
      </c>
      <c r="B34" s="28"/>
      <c r="C34" s="28"/>
      <c r="D34" s="3" t="s">
        <v>37</v>
      </c>
      <c r="E34" s="6" t="s">
        <v>0</v>
      </c>
      <c r="F34" s="6" t="s">
        <v>0</v>
      </c>
      <c r="G34" s="7" t="s">
        <v>38</v>
      </c>
      <c r="H34" s="7" t="s">
        <v>23</v>
      </c>
      <c r="I34" s="8" t="s">
        <v>23</v>
      </c>
      <c r="J34" s="7" t="s">
        <v>38</v>
      </c>
      <c r="K34" s="7" t="s">
        <v>23</v>
      </c>
      <c r="L34" s="7" t="s">
        <v>23</v>
      </c>
      <c r="M34" s="7" t="s">
        <v>69</v>
      </c>
      <c r="N34" s="7" t="s">
        <v>23</v>
      </c>
    </row>
    <row r="35" spans="1:14">
      <c r="A35" s="28" t="s">
        <v>0</v>
      </c>
      <c r="B35" s="28"/>
      <c r="C35" s="28"/>
      <c r="D35" s="3" t="s">
        <v>39</v>
      </c>
      <c r="E35" s="6" t="s">
        <v>0</v>
      </c>
      <c r="F35" s="6" t="s">
        <v>0</v>
      </c>
      <c r="G35" s="7" t="s">
        <v>40</v>
      </c>
      <c r="H35" s="7" t="s">
        <v>23</v>
      </c>
      <c r="I35" s="8" t="s">
        <v>23</v>
      </c>
      <c r="J35" s="7" t="s">
        <v>40</v>
      </c>
      <c r="K35" s="7" t="s">
        <v>23</v>
      </c>
      <c r="L35" s="7" t="s">
        <v>23</v>
      </c>
      <c r="M35" s="7" t="s">
        <v>38</v>
      </c>
      <c r="N35" s="7" t="s">
        <v>23</v>
      </c>
    </row>
    <row r="36" spans="1:14" ht="22.5">
      <c r="A36" s="28" t="s">
        <v>0</v>
      </c>
      <c r="B36" s="28"/>
      <c r="C36" s="28"/>
      <c r="D36" s="3" t="s">
        <v>41</v>
      </c>
      <c r="E36" s="6" t="s">
        <v>0</v>
      </c>
      <c r="F36" s="6" t="s">
        <v>0</v>
      </c>
      <c r="G36" s="7" t="s">
        <v>70</v>
      </c>
      <c r="H36" s="7" t="s">
        <v>23</v>
      </c>
      <c r="I36" s="8" t="s">
        <v>23</v>
      </c>
      <c r="J36" s="7" t="s">
        <v>23</v>
      </c>
      <c r="K36" s="7" t="s">
        <v>71</v>
      </c>
      <c r="L36" s="7" t="s">
        <v>23</v>
      </c>
      <c r="M36" s="7" t="s">
        <v>72</v>
      </c>
      <c r="N36" s="7" t="s">
        <v>23</v>
      </c>
    </row>
    <row r="37" spans="1:14" ht="33.75">
      <c r="A37" s="28" t="s">
        <v>0</v>
      </c>
      <c r="B37" s="28"/>
      <c r="C37" s="28"/>
      <c r="D37" s="3" t="s">
        <v>44</v>
      </c>
      <c r="E37" s="6" t="s">
        <v>0</v>
      </c>
      <c r="F37" s="6" t="s">
        <v>0</v>
      </c>
      <c r="G37" s="7" t="s">
        <v>73</v>
      </c>
      <c r="H37" s="7" t="s">
        <v>23</v>
      </c>
      <c r="I37" s="8" t="s">
        <v>23</v>
      </c>
      <c r="J37" s="7" t="s">
        <v>23</v>
      </c>
      <c r="K37" s="7" t="s">
        <v>71</v>
      </c>
      <c r="L37" s="7" t="s">
        <v>23</v>
      </c>
      <c r="M37" s="7" t="s">
        <v>74</v>
      </c>
      <c r="N37" s="7" t="s">
        <v>23</v>
      </c>
    </row>
    <row r="38" spans="1:14" ht="33.75">
      <c r="A38" s="28" t="s">
        <v>0</v>
      </c>
      <c r="B38" s="28"/>
      <c r="C38" s="28"/>
      <c r="D38" s="3" t="s">
        <v>46</v>
      </c>
      <c r="E38" s="6" t="s">
        <v>0</v>
      </c>
      <c r="F38" s="6" t="s">
        <v>0</v>
      </c>
      <c r="G38" s="7" t="s">
        <v>75</v>
      </c>
      <c r="H38" s="7" t="s">
        <v>23</v>
      </c>
      <c r="I38" s="8" t="s">
        <v>23</v>
      </c>
      <c r="J38" s="7" t="s">
        <v>23</v>
      </c>
      <c r="K38" s="7" t="s">
        <v>76</v>
      </c>
      <c r="L38" s="7" t="s">
        <v>23</v>
      </c>
      <c r="M38" s="7" t="s">
        <v>77</v>
      </c>
      <c r="N38" s="7" t="s">
        <v>23</v>
      </c>
    </row>
    <row r="39" spans="1:14" ht="33.75">
      <c r="A39" s="28" t="s">
        <v>0</v>
      </c>
      <c r="B39" s="28"/>
      <c r="C39" s="28"/>
      <c r="D39" s="3" t="s">
        <v>49</v>
      </c>
      <c r="E39" s="6" t="s">
        <v>0</v>
      </c>
      <c r="F39" s="6" t="s">
        <v>0</v>
      </c>
      <c r="G39" s="7" t="s">
        <v>78</v>
      </c>
      <c r="H39" s="7" t="s">
        <v>23</v>
      </c>
      <c r="I39" s="8" t="s">
        <v>23</v>
      </c>
      <c r="J39" s="7" t="s">
        <v>23</v>
      </c>
      <c r="K39" s="7" t="s">
        <v>76</v>
      </c>
      <c r="L39" s="7" t="s">
        <v>23</v>
      </c>
      <c r="M39" s="7" t="s">
        <v>79</v>
      </c>
      <c r="N39" s="7" t="s">
        <v>23</v>
      </c>
    </row>
    <row r="40" spans="1:14" ht="33.75">
      <c r="A40" s="28" t="s">
        <v>0</v>
      </c>
      <c r="B40" s="28"/>
      <c r="C40" s="28"/>
      <c r="D40" s="3" t="s">
        <v>51</v>
      </c>
      <c r="E40" s="6" t="s">
        <v>0</v>
      </c>
      <c r="F40" s="6" t="s">
        <v>0</v>
      </c>
      <c r="G40" s="7" t="s">
        <v>80</v>
      </c>
      <c r="H40" s="7" t="s">
        <v>23</v>
      </c>
      <c r="I40" s="8" t="s">
        <v>23</v>
      </c>
      <c r="J40" s="7" t="s">
        <v>80</v>
      </c>
      <c r="K40" s="7" t="s">
        <v>23</v>
      </c>
      <c r="L40" s="7" t="s">
        <v>23</v>
      </c>
      <c r="M40" s="7" t="s">
        <v>81</v>
      </c>
      <c r="N40" s="7" t="s">
        <v>23</v>
      </c>
    </row>
    <row r="41" spans="1:14">
      <c r="A41" s="29" t="s">
        <v>0</v>
      </c>
      <c r="B41" s="29"/>
      <c r="C41" s="29"/>
      <c r="D41" s="29"/>
      <c r="E41" s="9" t="s">
        <v>55</v>
      </c>
      <c r="F41" s="9" t="s">
        <v>82</v>
      </c>
      <c r="G41" s="10">
        <v>3597.0499999999997</v>
      </c>
      <c r="H41" s="10">
        <v>0</v>
      </c>
      <c r="I41" s="10">
        <v>0</v>
      </c>
      <c r="J41" s="10">
        <v>3352.98</v>
      </c>
      <c r="K41" s="10">
        <v>679.82999999999993</v>
      </c>
      <c r="L41" s="10">
        <v>0</v>
      </c>
      <c r="M41" s="10">
        <v>7629.8600000000006</v>
      </c>
      <c r="N41" s="10">
        <v>0</v>
      </c>
    </row>
    <row r="42" spans="1:14" ht="33.75">
      <c r="A42" s="3" t="s">
        <v>83</v>
      </c>
      <c r="B42" s="4" t="s">
        <v>84</v>
      </c>
      <c r="C42" s="11" t="s">
        <v>241</v>
      </c>
      <c r="D42" s="5" t="s">
        <v>0</v>
      </c>
      <c r="E42" s="5" t="s">
        <v>0</v>
      </c>
      <c r="F42" s="5" t="s">
        <v>0</v>
      </c>
      <c r="G42" s="5" t="s">
        <v>0</v>
      </c>
      <c r="H42" s="5" t="s">
        <v>0</v>
      </c>
      <c r="I42" s="5" t="s">
        <v>0</v>
      </c>
      <c r="J42" s="5" t="s">
        <v>0</v>
      </c>
      <c r="K42" s="5" t="s">
        <v>0</v>
      </c>
      <c r="L42" s="5" t="s">
        <v>0</v>
      </c>
      <c r="M42" s="5" t="s">
        <v>0</v>
      </c>
      <c r="N42" s="5" t="s">
        <v>0</v>
      </c>
    </row>
    <row r="43" spans="1:14" ht="22.5">
      <c r="A43" s="28" t="s">
        <v>0</v>
      </c>
      <c r="B43" s="28"/>
      <c r="C43" s="28"/>
      <c r="D43" s="3" t="s">
        <v>21</v>
      </c>
      <c r="E43" s="6" t="s">
        <v>0</v>
      </c>
      <c r="F43" s="6" t="s">
        <v>0</v>
      </c>
      <c r="G43" s="7" t="s">
        <v>85</v>
      </c>
      <c r="H43" s="7" t="s">
        <v>23</v>
      </c>
      <c r="I43" s="8" t="s">
        <v>23</v>
      </c>
      <c r="J43" s="7" t="s">
        <v>86</v>
      </c>
      <c r="K43" s="7" t="s">
        <v>23</v>
      </c>
      <c r="L43" s="7" t="s">
        <v>87</v>
      </c>
      <c r="M43" s="7" t="s">
        <v>88</v>
      </c>
      <c r="N43" s="7" t="s">
        <v>23</v>
      </c>
    </row>
    <row r="44" spans="1:14" ht="22.5">
      <c r="A44" s="28" t="s">
        <v>0</v>
      </c>
      <c r="B44" s="28"/>
      <c r="C44" s="28"/>
      <c r="D44" s="3" t="s">
        <v>24</v>
      </c>
      <c r="E44" s="6" t="s">
        <v>0</v>
      </c>
      <c r="F44" s="6" t="s">
        <v>0</v>
      </c>
      <c r="G44" s="7" t="s">
        <v>89</v>
      </c>
      <c r="H44" s="7" t="s">
        <v>23</v>
      </c>
      <c r="I44" s="8" t="s">
        <v>23</v>
      </c>
      <c r="J44" s="7" t="s">
        <v>90</v>
      </c>
      <c r="K44" s="7" t="s">
        <v>23</v>
      </c>
      <c r="L44" s="7" t="s">
        <v>91</v>
      </c>
      <c r="M44" s="7" t="s">
        <v>92</v>
      </c>
      <c r="N44" s="7" t="s">
        <v>23</v>
      </c>
    </row>
    <row r="45" spans="1:14" ht="22.5">
      <c r="A45" s="28" t="s">
        <v>0</v>
      </c>
      <c r="B45" s="28"/>
      <c r="C45" s="28"/>
      <c r="D45" s="3" t="s">
        <v>26</v>
      </c>
      <c r="E45" s="6" t="s">
        <v>0</v>
      </c>
      <c r="F45" s="6" t="s">
        <v>0</v>
      </c>
      <c r="G45" s="7" t="s">
        <v>93</v>
      </c>
      <c r="H45" s="7" t="s">
        <v>23</v>
      </c>
      <c r="I45" s="8" t="s">
        <v>23</v>
      </c>
      <c r="J45" s="7" t="s">
        <v>94</v>
      </c>
      <c r="K45" s="7" t="s">
        <v>23</v>
      </c>
      <c r="L45" s="7" t="s">
        <v>95</v>
      </c>
      <c r="M45" s="7" t="s">
        <v>96</v>
      </c>
      <c r="N45" s="7" t="s">
        <v>23</v>
      </c>
    </row>
    <row r="46" spans="1:14" ht="33.75">
      <c r="A46" s="28" t="s">
        <v>0</v>
      </c>
      <c r="B46" s="28"/>
      <c r="C46" s="28"/>
      <c r="D46" s="3" t="s">
        <v>28</v>
      </c>
      <c r="E46" s="6" t="s">
        <v>0</v>
      </c>
      <c r="F46" s="6" t="s">
        <v>0</v>
      </c>
      <c r="G46" s="7" t="s">
        <v>23</v>
      </c>
      <c r="H46" s="7" t="s">
        <v>23</v>
      </c>
      <c r="I46" s="8" t="s">
        <v>23</v>
      </c>
      <c r="J46" s="7" t="s">
        <v>23</v>
      </c>
      <c r="K46" s="7" t="s">
        <v>97</v>
      </c>
      <c r="L46" s="7" t="s">
        <v>23</v>
      </c>
      <c r="M46" s="7" t="s">
        <v>97</v>
      </c>
      <c r="N46" s="7" t="s">
        <v>23</v>
      </c>
    </row>
    <row r="47" spans="1:14" ht="33.75">
      <c r="A47" s="28" t="s">
        <v>0</v>
      </c>
      <c r="B47" s="28"/>
      <c r="C47" s="28"/>
      <c r="D47" s="3" t="s">
        <v>30</v>
      </c>
      <c r="E47" s="6" t="s">
        <v>0</v>
      </c>
      <c r="F47" s="6" t="s">
        <v>0</v>
      </c>
      <c r="G47" s="7" t="s">
        <v>98</v>
      </c>
      <c r="H47" s="7" t="s">
        <v>23</v>
      </c>
      <c r="I47" s="8" t="s">
        <v>23</v>
      </c>
      <c r="J47" s="7" t="s">
        <v>23</v>
      </c>
      <c r="K47" s="7" t="s">
        <v>23</v>
      </c>
      <c r="L47" s="7" t="s">
        <v>99</v>
      </c>
      <c r="M47" s="7" t="s">
        <v>100</v>
      </c>
      <c r="N47" s="7" t="s">
        <v>23</v>
      </c>
    </row>
    <row r="48" spans="1:14" ht="33.75">
      <c r="A48" s="28" t="s">
        <v>0</v>
      </c>
      <c r="B48" s="28"/>
      <c r="C48" s="28"/>
      <c r="D48" s="3" t="s">
        <v>32</v>
      </c>
      <c r="E48" s="6" t="s">
        <v>0</v>
      </c>
      <c r="F48" s="6" t="s">
        <v>0</v>
      </c>
      <c r="G48" s="7" t="s">
        <v>79</v>
      </c>
      <c r="H48" s="7" t="s">
        <v>23</v>
      </c>
      <c r="I48" s="8" t="s">
        <v>23</v>
      </c>
      <c r="J48" s="7" t="s">
        <v>23</v>
      </c>
      <c r="K48" s="7" t="s">
        <v>101</v>
      </c>
      <c r="L48" s="7" t="s">
        <v>102</v>
      </c>
      <c r="M48" s="7" t="s">
        <v>103</v>
      </c>
      <c r="N48" s="7" t="s">
        <v>23</v>
      </c>
    </row>
    <row r="49" spans="1:14" ht="22.5">
      <c r="A49" s="28" t="s">
        <v>0</v>
      </c>
      <c r="B49" s="28"/>
      <c r="C49" s="28"/>
      <c r="D49" s="3" t="s">
        <v>35</v>
      </c>
      <c r="E49" s="6" t="s">
        <v>0</v>
      </c>
      <c r="F49" s="6" t="s">
        <v>0</v>
      </c>
      <c r="G49" s="7" t="s">
        <v>104</v>
      </c>
      <c r="H49" s="7" t="s">
        <v>23</v>
      </c>
      <c r="I49" s="8" t="s">
        <v>23</v>
      </c>
      <c r="J49" s="7" t="s">
        <v>105</v>
      </c>
      <c r="K49" s="7" t="s">
        <v>23</v>
      </c>
      <c r="L49" s="7" t="s">
        <v>106</v>
      </c>
      <c r="M49" s="7" t="s">
        <v>107</v>
      </c>
      <c r="N49" s="7" t="s">
        <v>23</v>
      </c>
    </row>
    <row r="50" spans="1:14">
      <c r="A50" s="28" t="s">
        <v>0</v>
      </c>
      <c r="B50" s="28"/>
      <c r="C50" s="28"/>
      <c r="D50" s="3" t="s">
        <v>37</v>
      </c>
      <c r="E50" s="6" t="s">
        <v>0</v>
      </c>
      <c r="F50" s="6" t="s">
        <v>0</v>
      </c>
      <c r="G50" s="7" t="s">
        <v>69</v>
      </c>
      <c r="H50" s="7" t="s">
        <v>23</v>
      </c>
      <c r="I50" s="8" t="s">
        <v>23</v>
      </c>
      <c r="J50" s="7" t="s">
        <v>38</v>
      </c>
      <c r="K50" s="7" t="s">
        <v>23</v>
      </c>
      <c r="L50" s="7" t="s">
        <v>23</v>
      </c>
      <c r="M50" s="7" t="s">
        <v>108</v>
      </c>
      <c r="N50" s="7" t="s">
        <v>23</v>
      </c>
    </row>
    <row r="51" spans="1:14">
      <c r="A51" s="28" t="s">
        <v>0</v>
      </c>
      <c r="B51" s="28"/>
      <c r="C51" s="28"/>
      <c r="D51" s="3" t="s">
        <v>39</v>
      </c>
      <c r="E51" s="6" t="s">
        <v>0</v>
      </c>
      <c r="F51" s="6" t="s">
        <v>0</v>
      </c>
      <c r="G51" s="7" t="s">
        <v>38</v>
      </c>
      <c r="H51" s="7" t="s">
        <v>23</v>
      </c>
      <c r="I51" s="8" t="s">
        <v>23</v>
      </c>
      <c r="J51" s="7" t="s">
        <v>40</v>
      </c>
      <c r="K51" s="7" t="s">
        <v>23</v>
      </c>
      <c r="L51" s="7" t="s">
        <v>23</v>
      </c>
      <c r="M51" s="7" t="s">
        <v>109</v>
      </c>
      <c r="N51" s="7" t="s">
        <v>23</v>
      </c>
    </row>
    <row r="52" spans="1:14" ht="22.5">
      <c r="A52" s="28" t="s">
        <v>0</v>
      </c>
      <c r="B52" s="28"/>
      <c r="C52" s="28"/>
      <c r="D52" s="3" t="s">
        <v>41</v>
      </c>
      <c r="E52" s="6" t="s">
        <v>0</v>
      </c>
      <c r="F52" s="6" t="s">
        <v>0</v>
      </c>
      <c r="G52" s="7" t="s">
        <v>110</v>
      </c>
      <c r="H52" s="7" t="s">
        <v>23</v>
      </c>
      <c r="I52" s="8" t="s">
        <v>23</v>
      </c>
      <c r="J52" s="7" t="s">
        <v>23</v>
      </c>
      <c r="K52" s="7" t="s">
        <v>111</v>
      </c>
      <c r="L52" s="7" t="s">
        <v>112</v>
      </c>
      <c r="M52" s="7" t="s">
        <v>113</v>
      </c>
      <c r="N52" s="7" t="s">
        <v>23</v>
      </c>
    </row>
    <row r="53" spans="1:14" ht="33.75">
      <c r="A53" s="28" t="s">
        <v>0</v>
      </c>
      <c r="B53" s="28"/>
      <c r="C53" s="28"/>
      <c r="D53" s="3" t="s">
        <v>44</v>
      </c>
      <c r="E53" s="6" t="s">
        <v>0</v>
      </c>
      <c r="F53" s="6" t="s">
        <v>0</v>
      </c>
      <c r="G53" s="7" t="s">
        <v>114</v>
      </c>
      <c r="H53" s="7" t="s">
        <v>23</v>
      </c>
      <c r="I53" s="8" t="s">
        <v>23</v>
      </c>
      <c r="J53" s="7" t="s">
        <v>23</v>
      </c>
      <c r="K53" s="7" t="s">
        <v>111</v>
      </c>
      <c r="L53" s="7" t="s">
        <v>115</v>
      </c>
      <c r="M53" s="7" t="s">
        <v>116</v>
      </c>
      <c r="N53" s="7" t="s">
        <v>23</v>
      </c>
    </row>
    <row r="54" spans="1:14" ht="33.75">
      <c r="A54" s="28" t="s">
        <v>0</v>
      </c>
      <c r="B54" s="28"/>
      <c r="C54" s="28"/>
      <c r="D54" s="3" t="s">
        <v>46</v>
      </c>
      <c r="E54" s="6" t="s">
        <v>0</v>
      </c>
      <c r="F54" s="6" t="s">
        <v>0</v>
      </c>
      <c r="G54" s="7" t="s">
        <v>117</v>
      </c>
      <c r="H54" s="7" t="s">
        <v>23</v>
      </c>
      <c r="I54" s="8" t="s">
        <v>23</v>
      </c>
      <c r="J54" s="7" t="s">
        <v>23</v>
      </c>
      <c r="K54" s="7" t="s">
        <v>118</v>
      </c>
      <c r="L54" s="7" t="s">
        <v>119</v>
      </c>
      <c r="M54" s="7" t="s">
        <v>120</v>
      </c>
      <c r="N54" s="7" t="s">
        <v>23</v>
      </c>
    </row>
    <row r="55" spans="1:14" ht="33.75">
      <c r="A55" s="28" t="s">
        <v>0</v>
      </c>
      <c r="B55" s="28"/>
      <c r="C55" s="28"/>
      <c r="D55" s="3" t="s">
        <v>49</v>
      </c>
      <c r="E55" s="6" t="s">
        <v>0</v>
      </c>
      <c r="F55" s="6" t="s">
        <v>0</v>
      </c>
      <c r="G55" s="7" t="s">
        <v>121</v>
      </c>
      <c r="H55" s="7" t="s">
        <v>23</v>
      </c>
      <c r="I55" s="8" t="s">
        <v>23</v>
      </c>
      <c r="J55" s="7" t="s">
        <v>23</v>
      </c>
      <c r="K55" s="7" t="s">
        <v>118</v>
      </c>
      <c r="L55" s="7" t="s">
        <v>115</v>
      </c>
      <c r="M55" s="7" t="s">
        <v>122</v>
      </c>
      <c r="N55" s="7" t="s">
        <v>23</v>
      </c>
    </row>
    <row r="56" spans="1:14" ht="33.75">
      <c r="A56" s="28" t="s">
        <v>0</v>
      </c>
      <c r="B56" s="28"/>
      <c r="C56" s="28"/>
      <c r="D56" s="3" t="s">
        <v>51</v>
      </c>
      <c r="E56" s="6" t="s">
        <v>0</v>
      </c>
      <c r="F56" s="6" t="s">
        <v>0</v>
      </c>
      <c r="G56" s="7" t="s">
        <v>123</v>
      </c>
      <c r="H56" s="7" t="s">
        <v>23</v>
      </c>
      <c r="I56" s="8" t="s">
        <v>23</v>
      </c>
      <c r="J56" s="7" t="s">
        <v>124</v>
      </c>
      <c r="K56" s="7" t="s">
        <v>23</v>
      </c>
      <c r="L56" s="7" t="s">
        <v>125</v>
      </c>
      <c r="M56" s="7" t="s">
        <v>126</v>
      </c>
      <c r="N56" s="7" t="s">
        <v>23</v>
      </c>
    </row>
    <row r="57" spans="1:14">
      <c r="A57" s="29" t="s">
        <v>0</v>
      </c>
      <c r="B57" s="29"/>
      <c r="C57" s="29"/>
      <c r="D57" s="29"/>
      <c r="E57" s="9" t="s">
        <v>20</v>
      </c>
      <c r="F57" s="9" t="s">
        <v>127</v>
      </c>
      <c r="G57" s="10">
        <v>45783.639999999992</v>
      </c>
      <c r="H57" s="10">
        <v>0</v>
      </c>
      <c r="I57" s="10">
        <v>0</v>
      </c>
      <c r="J57" s="10">
        <v>1691.88</v>
      </c>
      <c r="K57" s="10">
        <v>333.72999999999996</v>
      </c>
      <c r="L57" s="10">
        <v>1230.4999999999998</v>
      </c>
      <c r="M57" s="10">
        <v>46578.75</v>
      </c>
      <c r="N57" s="10">
        <v>0</v>
      </c>
    </row>
    <row r="58" spans="1:14" ht="33.75">
      <c r="A58" s="3" t="s">
        <v>128</v>
      </c>
      <c r="B58" s="4" t="s">
        <v>129</v>
      </c>
      <c r="C58" s="11" t="s">
        <v>242</v>
      </c>
      <c r="D58" s="5" t="s">
        <v>0</v>
      </c>
      <c r="E58" s="5" t="s">
        <v>0</v>
      </c>
      <c r="F58" s="5" t="s">
        <v>0</v>
      </c>
      <c r="G58" s="5" t="s">
        <v>0</v>
      </c>
      <c r="H58" s="5" t="s">
        <v>0</v>
      </c>
      <c r="I58" s="5" t="s">
        <v>0</v>
      </c>
      <c r="J58" s="5" t="s">
        <v>0</v>
      </c>
      <c r="K58" s="5" t="s">
        <v>0</v>
      </c>
      <c r="L58" s="5" t="s">
        <v>0</v>
      </c>
      <c r="M58" s="5" t="s">
        <v>0</v>
      </c>
      <c r="N58" s="5" t="s">
        <v>0</v>
      </c>
    </row>
    <row r="59" spans="1:14" ht="22.5">
      <c r="A59" s="28" t="s">
        <v>0</v>
      </c>
      <c r="B59" s="28"/>
      <c r="C59" s="28"/>
      <c r="D59" s="3" t="s">
        <v>21</v>
      </c>
      <c r="E59" s="6" t="s">
        <v>0</v>
      </c>
      <c r="F59" s="6" t="s">
        <v>0</v>
      </c>
      <c r="G59" s="7" t="s">
        <v>130</v>
      </c>
      <c r="H59" s="7" t="s">
        <v>23</v>
      </c>
      <c r="I59" s="8" t="s">
        <v>23</v>
      </c>
      <c r="J59" s="7" t="s">
        <v>130</v>
      </c>
      <c r="K59" s="7" t="s">
        <v>23</v>
      </c>
      <c r="L59" s="7" t="s">
        <v>130</v>
      </c>
      <c r="M59" s="7" t="s">
        <v>130</v>
      </c>
      <c r="N59" s="7" t="s">
        <v>23</v>
      </c>
    </row>
    <row r="60" spans="1:14" ht="22.5">
      <c r="A60" s="28" t="s">
        <v>0</v>
      </c>
      <c r="B60" s="28"/>
      <c r="C60" s="28"/>
      <c r="D60" s="3" t="s">
        <v>24</v>
      </c>
      <c r="E60" s="6" t="s">
        <v>0</v>
      </c>
      <c r="F60" s="6" t="s">
        <v>0</v>
      </c>
      <c r="G60" s="7" t="s">
        <v>131</v>
      </c>
      <c r="H60" s="7" t="s">
        <v>23</v>
      </c>
      <c r="I60" s="8" t="s">
        <v>23</v>
      </c>
      <c r="J60" s="7" t="s">
        <v>131</v>
      </c>
      <c r="K60" s="7" t="s">
        <v>23</v>
      </c>
      <c r="L60" s="7" t="s">
        <v>131</v>
      </c>
      <c r="M60" s="7" t="s">
        <v>131</v>
      </c>
      <c r="N60" s="7" t="s">
        <v>23</v>
      </c>
    </row>
    <row r="61" spans="1:14" ht="22.5">
      <c r="A61" s="28" t="s">
        <v>0</v>
      </c>
      <c r="B61" s="28"/>
      <c r="C61" s="28"/>
      <c r="D61" s="3" t="s">
        <v>26</v>
      </c>
      <c r="E61" s="6" t="s">
        <v>0</v>
      </c>
      <c r="F61" s="6" t="s">
        <v>0</v>
      </c>
      <c r="G61" s="7" t="s">
        <v>132</v>
      </c>
      <c r="H61" s="7" t="s">
        <v>23</v>
      </c>
      <c r="I61" s="8" t="s">
        <v>23</v>
      </c>
      <c r="J61" s="7" t="s">
        <v>132</v>
      </c>
      <c r="K61" s="7" t="s">
        <v>23</v>
      </c>
      <c r="L61" s="7" t="s">
        <v>132</v>
      </c>
      <c r="M61" s="7" t="s">
        <v>132</v>
      </c>
      <c r="N61" s="7" t="s">
        <v>23</v>
      </c>
    </row>
    <row r="62" spans="1:14" ht="33.75">
      <c r="A62" s="28" t="s">
        <v>0</v>
      </c>
      <c r="B62" s="28"/>
      <c r="C62" s="28"/>
      <c r="D62" s="3" t="s">
        <v>28</v>
      </c>
      <c r="E62" s="6" t="s">
        <v>0</v>
      </c>
      <c r="F62" s="6" t="s">
        <v>0</v>
      </c>
      <c r="G62" s="7" t="s">
        <v>23</v>
      </c>
      <c r="H62" s="7" t="s">
        <v>23</v>
      </c>
      <c r="I62" s="8" t="s">
        <v>23</v>
      </c>
      <c r="J62" s="7" t="s">
        <v>23</v>
      </c>
      <c r="K62" s="7" t="s">
        <v>133</v>
      </c>
      <c r="L62" s="7" t="s">
        <v>23</v>
      </c>
      <c r="M62" s="7" t="s">
        <v>133</v>
      </c>
      <c r="N62" s="7" t="s">
        <v>23</v>
      </c>
    </row>
    <row r="63" spans="1:14" ht="33.75">
      <c r="A63" s="28" t="s">
        <v>0</v>
      </c>
      <c r="B63" s="28"/>
      <c r="C63" s="28"/>
      <c r="D63" s="3" t="s">
        <v>30</v>
      </c>
      <c r="E63" s="6" t="s">
        <v>0</v>
      </c>
      <c r="F63" s="6" t="s">
        <v>0</v>
      </c>
      <c r="G63" s="7" t="s">
        <v>134</v>
      </c>
      <c r="H63" s="7" t="s">
        <v>23</v>
      </c>
      <c r="I63" s="8" t="s">
        <v>23</v>
      </c>
      <c r="J63" s="7" t="s">
        <v>23</v>
      </c>
      <c r="K63" s="7" t="s">
        <v>23</v>
      </c>
      <c r="L63" s="7" t="s">
        <v>134</v>
      </c>
      <c r="M63" s="7" t="s">
        <v>23</v>
      </c>
      <c r="N63" s="7" t="s">
        <v>23</v>
      </c>
    </row>
    <row r="64" spans="1:14" ht="33.75">
      <c r="A64" s="28" t="s">
        <v>0</v>
      </c>
      <c r="B64" s="28"/>
      <c r="C64" s="28"/>
      <c r="D64" s="3" t="s">
        <v>32</v>
      </c>
      <c r="E64" s="6" t="s">
        <v>0</v>
      </c>
      <c r="F64" s="6" t="s">
        <v>0</v>
      </c>
      <c r="G64" s="7" t="s">
        <v>135</v>
      </c>
      <c r="H64" s="7" t="s">
        <v>23</v>
      </c>
      <c r="I64" s="8" t="s">
        <v>23</v>
      </c>
      <c r="J64" s="7" t="s">
        <v>23</v>
      </c>
      <c r="K64" s="7" t="s">
        <v>136</v>
      </c>
      <c r="L64" s="7" t="s">
        <v>135</v>
      </c>
      <c r="M64" s="7" t="s">
        <v>136</v>
      </c>
      <c r="N64" s="7" t="s">
        <v>23</v>
      </c>
    </row>
    <row r="65" spans="1:14" ht="22.5">
      <c r="A65" s="28" t="s">
        <v>0</v>
      </c>
      <c r="B65" s="28"/>
      <c r="C65" s="28"/>
      <c r="D65" s="3" t="s">
        <v>35</v>
      </c>
      <c r="E65" s="6" t="s">
        <v>0</v>
      </c>
      <c r="F65" s="6" t="s">
        <v>0</v>
      </c>
      <c r="G65" s="7" t="s">
        <v>137</v>
      </c>
      <c r="H65" s="7" t="s">
        <v>23</v>
      </c>
      <c r="I65" s="8" t="s">
        <v>23</v>
      </c>
      <c r="J65" s="7" t="s">
        <v>137</v>
      </c>
      <c r="K65" s="7" t="s">
        <v>23</v>
      </c>
      <c r="L65" s="7" t="s">
        <v>137</v>
      </c>
      <c r="M65" s="7" t="s">
        <v>137</v>
      </c>
      <c r="N65" s="7" t="s">
        <v>23</v>
      </c>
    </row>
    <row r="66" spans="1:14">
      <c r="A66" s="28" t="s">
        <v>0</v>
      </c>
      <c r="B66" s="28"/>
      <c r="C66" s="28"/>
      <c r="D66" s="3" t="s">
        <v>37</v>
      </c>
      <c r="E66" s="6" t="s">
        <v>0</v>
      </c>
      <c r="F66" s="6" t="s">
        <v>0</v>
      </c>
      <c r="G66" s="7" t="s">
        <v>38</v>
      </c>
      <c r="H66" s="7" t="s">
        <v>23</v>
      </c>
      <c r="I66" s="8" t="s">
        <v>23</v>
      </c>
      <c r="J66" s="7" t="s">
        <v>38</v>
      </c>
      <c r="K66" s="7" t="s">
        <v>23</v>
      </c>
      <c r="L66" s="7" t="s">
        <v>38</v>
      </c>
      <c r="M66" s="7" t="s">
        <v>38</v>
      </c>
      <c r="N66" s="7" t="s">
        <v>23</v>
      </c>
    </row>
    <row r="67" spans="1:14">
      <c r="A67" s="28" t="s">
        <v>0</v>
      </c>
      <c r="B67" s="28"/>
      <c r="C67" s="28"/>
      <c r="D67" s="3" t="s">
        <v>39</v>
      </c>
      <c r="E67" s="6" t="s">
        <v>0</v>
      </c>
      <c r="F67" s="6" t="s">
        <v>0</v>
      </c>
      <c r="G67" s="7" t="s">
        <v>40</v>
      </c>
      <c r="H67" s="7" t="s">
        <v>23</v>
      </c>
      <c r="I67" s="8" t="s">
        <v>23</v>
      </c>
      <c r="J67" s="7" t="s">
        <v>40</v>
      </c>
      <c r="K67" s="7" t="s">
        <v>23</v>
      </c>
      <c r="L67" s="7" t="s">
        <v>40</v>
      </c>
      <c r="M67" s="7" t="s">
        <v>40</v>
      </c>
      <c r="N67" s="7" t="s">
        <v>23</v>
      </c>
    </row>
    <row r="68" spans="1:14" ht="22.5">
      <c r="A68" s="28" t="s">
        <v>0</v>
      </c>
      <c r="B68" s="28"/>
      <c r="C68" s="28"/>
      <c r="D68" s="3" t="s">
        <v>41</v>
      </c>
      <c r="E68" s="6" t="s">
        <v>0</v>
      </c>
      <c r="F68" s="6" t="s">
        <v>0</v>
      </c>
      <c r="G68" s="7" t="s">
        <v>138</v>
      </c>
      <c r="H68" s="7" t="s">
        <v>23</v>
      </c>
      <c r="I68" s="8" t="s">
        <v>23</v>
      </c>
      <c r="J68" s="7" t="s">
        <v>23</v>
      </c>
      <c r="K68" s="7" t="s">
        <v>139</v>
      </c>
      <c r="L68" s="7" t="s">
        <v>138</v>
      </c>
      <c r="M68" s="7" t="s">
        <v>139</v>
      </c>
      <c r="N68" s="7" t="s">
        <v>23</v>
      </c>
    </row>
    <row r="69" spans="1:14" ht="33.75">
      <c r="A69" s="28" t="s">
        <v>0</v>
      </c>
      <c r="B69" s="28"/>
      <c r="C69" s="28"/>
      <c r="D69" s="3" t="s">
        <v>44</v>
      </c>
      <c r="E69" s="6" t="s">
        <v>0</v>
      </c>
      <c r="F69" s="6" t="s">
        <v>0</v>
      </c>
      <c r="G69" s="7" t="s">
        <v>140</v>
      </c>
      <c r="H69" s="7" t="s">
        <v>23</v>
      </c>
      <c r="I69" s="8" t="s">
        <v>23</v>
      </c>
      <c r="J69" s="7" t="s">
        <v>23</v>
      </c>
      <c r="K69" s="7" t="s">
        <v>139</v>
      </c>
      <c r="L69" s="7" t="s">
        <v>140</v>
      </c>
      <c r="M69" s="7" t="s">
        <v>139</v>
      </c>
      <c r="N69" s="7" t="s">
        <v>23</v>
      </c>
    </row>
    <row r="70" spans="1:14" ht="33.75">
      <c r="A70" s="28" t="s">
        <v>0</v>
      </c>
      <c r="B70" s="28"/>
      <c r="C70" s="28"/>
      <c r="D70" s="3" t="s">
        <v>46</v>
      </c>
      <c r="E70" s="6" t="s">
        <v>0</v>
      </c>
      <c r="F70" s="6" t="s">
        <v>0</v>
      </c>
      <c r="G70" s="7" t="s">
        <v>141</v>
      </c>
      <c r="H70" s="7" t="s">
        <v>23</v>
      </c>
      <c r="I70" s="8" t="s">
        <v>23</v>
      </c>
      <c r="J70" s="7" t="s">
        <v>23</v>
      </c>
      <c r="K70" s="7" t="s">
        <v>142</v>
      </c>
      <c r="L70" s="7" t="s">
        <v>141</v>
      </c>
      <c r="M70" s="7" t="s">
        <v>142</v>
      </c>
      <c r="N70" s="7" t="s">
        <v>23</v>
      </c>
    </row>
    <row r="71" spans="1:14" ht="33.75">
      <c r="A71" s="28" t="s">
        <v>0</v>
      </c>
      <c r="B71" s="28"/>
      <c r="C71" s="28"/>
      <c r="D71" s="3" t="s">
        <v>49</v>
      </c>
      <c r="E71" s="6" t="s">
        <v>0</v>
      </c>
      <c r="F71" s="6" t="s">
        <v>0</v>
      </c>
      <c r="G71" s="7" t="s">
        <v>143</v>
      </c>
      <c r="H71" s="7" t="s">
        <v>23</v>
      </c>
      <c r="I71" s="8" t="s">
        <v>23</v>
      </c>
      <c r="J71" s="7" t="s">
        <v>23</v>
      </c>
      <c r="K71" s="7" t="s">
        <v>142</v>
      </c>
      <c r="L71" s="7" t="s">
        <v>143</v>
      </c>
      <c r="M71" s="7" t="s">
        <v>142</v>
      </c>
      <c r="N71" s="7" t="s">
        <v>23</v>
      </c>
    </row>
    <row r="72" spans="1:14" ht="33.75">
      <c r="A72" s="28" t="s">
        <v>0</v>
      </c>
      <c r="B72" s="28"/>
      <c r="C72" s="28"/>
      <c r="D72" s="3" t="s">
        <v>51</v>
      </c>
      <c r="E72" s="6" t="s">
        <v>0</v>
      </c>
      <c r="F72" s="6" t="s">
        <v>0</v>
      </c>
      <c r="G72" s="7" t="s">
        <v>144</v>
      </c>
      <c r="H72" s="7" t="s">
        <v>23</v>
      </c>
      <c r="I72" s="8" t="s">
        <v>23</v>
      </c>
      <c r="J72" s="7" t="s">
        <v>144</v>
      </c>
      <c r="K72" s="7" t="s">
        <v>23</v>
      </c>
      <c r="L72" s="7" t="s">
        <v>144</v>
      </c>
      <c r="M72" s="7" t="s">
        <v>144</v>
      </c>
      <c r="N72" s="7" t="s">
        <v>23</v>
      </c>
    </row>
    <row r="73" spans="1:14">
      <c r="A73" s="29" t="s">
        <v>0</v>
      </c>
      <c r="B73" s="29"/>
      <c r="C73" s="29"/>
      <c r="D73" s="29"/>
      <c r="E73" s="9" t="s">
        <v>20</v>
      </c>
      <c r="F73" s="9" t="s">
        <v>145</v>
      </c>
      <c r="G73" s="10">
        <v>2315.5200000000004</v>
      </c>
      <c r="H73" s="10">
        <v>0</v>
      </c>
      <c r="I73" s="10">
        <v>0</v>
      </c>
      <c r="J73" s="10">
        <v>2160.6000000000004</v>
      </c>
      <c r="K73" s="10">
        <v>431.35000000000008</v>
      </c>
      <c r="L73" s="10">
        <v>2315.5200000000004</v>
      </c>
      <c r="M73" s="10">
        <v>2591.9500000000003</v>
      </c>
      <c r="N73" s="10">
        <v>0</v>
      </c>
    </row>
    <row r="74" spans="1:14" ht="22.5">
      <c r="A74" s="3" t="s">
        <v>146</v>
      </c>
      <c r="B74" s="4" t="s">
        <v>147</v>
      </c>
      <c r="C74" s="11" t="s">
        <v>243</v>
      </c>
      <c r="D74" s="5" t="s">
        <v>0</v>
      </c>
      <c r="E74" s="5" t="s">
        <v>0</v>
      </c>
      <c r="F74" s="5" t="s">
        <v>0</v>
      </c>
      <c r="G74" s="5" t="s">
        <v>0</v>
      </c>
      <c r="H74" s="5" t="s">
        <v>0</v>
      </c>
      <c r="I74" s="5" t="s">
        <v>0</v>
      </c>
      <c r="J74" s="5" t="s">
        <v>0</v>
      </c>
      <c r="K74" s="5" t="s">
        <v>0</v>
      </c>
      <c r="L74" s="5" t="s">
        <v>0</v>
      </c>
      <c r="M74" s="5" t="s">
        <v>0</v>
      </c>
      <c r="N74" s="5" t="s">
        <v>0</v>
      </c>
    </row>
    <row r="75" spans="1:14" ht="22.5">
      <c r="A75" s="28" t="s">
        <v>0</v>
      </c>
      <c r="B75" s="28"/>
      <c r="C75" s="28"/>
      <c r="D75" s="3" t="s">
        <v>21</v>
      </c>
      <c r="E75" s="6" t="s">
        <v>0</v>
      </c>
      <c r="F75" s="6" t="s">
        <v>0</v>
      </c>
      <c r="G75" s="7" t="s">
        <v>148</v>
      </c>
      <c r="H75" s="7" t="s">
        <v>23</v>
      </c>
      <c r="I75" s="8" t="s">
        <v>23</v>
      </c>
      <c r="J75" s="7" t="s">
        <v>148</v>
      </c>
      <c r="K75" s="7" t="s">
        <v>23</v>
      </c>
      <c r="L75" s="7" t="s">
        <v>148</v>
      </c>
      <c r="M75" s="7" t="s">
        <v>148</v>
      </c>
      <c r="N75" s="7" t="s">
        <v>23</v>
      </c>
    </row>
    <row r="76" spans="1:14" ht="22.5">
      <c r="A76" s="28" t="s">
        <v>0</v>
      </c>
      <c r="B76" s="28"/>
      <c r="C76" s="28"/>
      <c r="D76" s="3" t="s">
        <v>24</v>
      </c>
      <c r="E76" s="6" t="s">
        <v>0</v>
      </c>
      <c r="F76" s="6" t="s">
        <v>0</v>
      </c>
      <c r="G76" s="7" t="s">
        <v>149</v>
      </c>
      <c r="H76" s="7" t="s">
        <v>23</v>
      </c>
      <c r="I76" s="8" t="s">
        <v>23</v>
      </c>
      <c r="J76" s="7" t="s">
        <v>149</v>
      </c>
      <c r="K76" s="7" t="s">
        <v>23</v>
      </c>
      <c r="L76" s="7" t="s">
        <v>149</v>
      </c>
      <c r="M76" s="7" t="s">
        <v>149</v>
      </c>
      <c r="N76" s="7" t="s">
        <v>23</v>
      </c>
    </row>
    <row r="77" spans="1:14" ht="22.5">
      <c r="A77" s="28" t="s">
        <v>0</v>
      </c>
      <c r="B77" s="28"/>
      <c r="C77" s="28"/>
      <c r="D77" s="3" t="s">
        <v>26</v>
      </c>
      <c r="E77" s="6" t="s">
        <v>0</v>
      </c>
      <c r="F77" s="6" t="s">
        <v>0</v>
      </c>
      <c r="G77" s="7" t="s">
        <v>150</v>
      </c>
      <c r="H77" s="7" t="s">
        <v>23</v>
      </c>
      <c r="I77" s="8" t="s">
        <v>23</v>
      </c>
      <c r="J77" s="7" t="s">
        <v>150</v>
      </c>
      <c r="K77" s="7" t="s">
        <v>23</v>
      </c>
      <c r="L77" s="7" t="s">
        <v>150</v>
      </c>
      <c r="M77" s="7" t="s">
        <v>150</v>
      </c>
      <c r="N77" s="7" t="s">
        <v>23</v>
      </c>
    </row>
    <row r="78" spans="1:14" ht="33.75">
      <c r="A78" s="28" t="s">
        <v>0</v>
      </c>
      <c r="B78" s="28"/>
      <c r="C78" s="28"/>
      <c r="D78" s="3" t="s">
        <v>28</v>
      </c>
      <c r="E78" s="6" t="s">
        <v>0</v>
      </c>
      <c r="F78" s="6" t="s">
        <v>0</v>
      </c>
      <c r="G78" s="7" t="s">
        <v>23</v>
      </c>
      <c r="H78" s="7" t="s">
        <v>23</v>
      </c>
      <c r="I78" s="8" t="s">
        <v>23</v>
      </c>
      <c r="J78" s="7" t="s">
        <v>23</v>
      </c>
      <c r="K78" s="7" t="s">
        <v>151</v>
      </c>
      <c r="L78" s="7" t="s">
        <v>23</v>
      </c>
      <c r="M78" s="7" t="s">
        <v>151</v>
      </c>
      <c r="N78" s="7" t="s">
        <v>23</v>
      </c>
    </row>
    <row r="79" spans="1:14" ht="33.75">
      <c r="A79" s="28" t="s">
        <v>0</v>
      </c>
      <c r="B79" s="28"/>
      <c r="C79" s="28"/>
      <c r="D79" s="3" t="s">
        <v>30</v>
      </c>
      <c r="E79" s="6" t="s">
        <v>0</v>
      </c>
      <c r="F79" s="6" t="s">
        <v>0</v>
      </c>
      <c r="G79" s="7" t="s">
        <v>152</v>
      </c>
      <c r="H79" s="7" t="s">
        <v>23</v>
      </c>
      <c r="I79" s="8" t="s">
        <v>23</v>
      </c>
      <c r="J79" s="7" t="s">
        <v>23</v>
      </c>
      <c r="K79" s="7" t="s">
        <v>23</v>
      </c>
      <c r="L79" s="7" t="s">
        <v>152</v>
      </c>
      <c r="M79" s="7" t="s">
        <v>23</v>
      </c>
      <c r="N79" s="7" t="s">
        <v>23</v>
      </c>
    </row>
    <row r="80" spans="1:14" ht="33.75">
      <c r="A80" s="28" t="s">
        <v>0</v>
      </c>
      <c r="B80" s="28"/>
      <c r="C80" s="28"/>
      <c r="D80" s="3" t="s">
        <v>32</v>
      </c>
      <c r="E80" s="6" t="s">
        <v>0</v>
      </c>
      <c r="F80" s="6" t="s">
        <v>0</v>
      </c>
      <c r="G80" s="7" t="s">
        <v>153</v>
      </c>
      <c r="H80" s="7" t="s">
        <v>23</v>
      </c>
      <c r="I80" s="8" t="s">
        <v>23</v>
      </c>
      <c r="J80" s="7" t="s">
        <v>23</v>
      </c>
      <c r="K80" s="7" t="s">
        <v>154</v>
      </c>
      <c r="L80" s="7" t="s">
        <v>153</v>
      </c>
      <c r="M80" s="7" t="s">
        <v>154</v>
      </c>
      <c r="N80" s="7" t="s">
        <v>23</v>
      </c>
    </row>
    <row r="81" spans="1:14" ht="22.5">
      <c r="A81" s="28" t="s">
        <v>0</v>
      </c>
      <c r="B81" s="28"/>
      <c r="C81" s="28"/>
      <c r="D81" s="3" t="s">
        <v>35</v>
      </c>
      <c r="E81" s="6" t="s">
        <v>0</v>
      </c>
      <c r="F81" s="6" t="s">
        <v>0</v>
      </c>
      <c r="G81" s="7" t="s">
        <v>155</v>
      </c>
      <c r="H81" s="7" t="s">
        <v>23</v>
      </c>
      <c r="I81" s="8" t="s">
        <v>23</v>
      </c>
      <c r="J81" s="7" t="s">
        <v>155</v>
      </c>
      <c r="K81" s="7" t="s">
        <v>23</v>
      </c>
      <c r="L81" s="7" t="s">
        <v>155</v>
      </c>
      <c r="M81" s="7" t="s">
        <v>155</v>
      </c>
      <c r="N81" s="7" t="s">
        <v>23</v>
      </c>
    </row>
    <row r="82" spans="1:14">
      <c r="A82" s="28" t="s">
        <v>0</v>
      </c>
      <c r="B82" s="28"/>
      <c r="C82" s="28"/>
      <c r="D82" s="3" t="s">
        <v>37</v>
      </c>
      <c r="E82" s="6" t="s">
        <v>0</v>
      </c>
      <c r="F82" s="6" t="s">
        <v>0</v>
      </c>
      <c r="G82" s="7" t="s">
        <v>38</v>
      </c>
      <c r="H82" s="7" t="s">
        <v>23</v>
      </c>
      <c r="I82" s="8" t="s">
        <v>23</v>
      </c>
      <c r="J82" s="7" t="s">
        <v>38</v>
      </c>
      <c r="K82" s="7" t="s">
        <v>23</v>
      </c>
      <c r="L82" s="7" t="s">
        <v>38</v>
      </c>
      <c r="M82" s="7" t="s">
        <v>38</v>
      </c>
      <c r="N82" s="7" t="s">
        <v>23</v>
      </c>
    </row>
    <row r="83" spans="1:14">
      <c r="A83" s="28" t="s">
        <v>0</v>
      </c>
      <c r="B83" s="28"/>
      <c r="C83" s="28"/>
      <c r="D83" s="3" t="s">
        <v>39</v>
      </c>
      <c r="E83" s="6" t="s">
        <v>0</v>
      </c>
      <c r="F83" s="6" t="s">
        <v>0</v>
      </c>
      <c r="G83" s="7" t="s">
        <v>40</v>
      </c>
      <c r="H83" s="7" t="s">
        <v>23</v>
      </c>
      <c r="I83" s="8" t="s">
        <v>23</v>
      </c>
      <c r="J83" s="7" t="s">
        <v>40</v>
      </c>
      <c r="K83" s="7" t="s">
        <v>23</v>
      </c>
      <c r="L83" s="7" t="s">
        <v>40</v>
      </c>
      <c r="M83" s="7" t="s">
        <v>40</v>
      </c>
      <c r="N83" s="7" t="s">
        <v>23</v>
      </c>
    </row>
    <row r="84" spans="1:14" ht="22.5">
      <c r="A84" s="28" t="s">
        <v>0</v>
      </c>
      <c r="B84" s="28"/>
      <c r="C84" s="28"/>
      <c r="D84" s="3" t="s">
        <v>156</v>
      </c>
      <c r="E84" s="6" t="s">
        <v>0</v>
      </c>
      <c r="F84" s="6" t="s">
        <v>0</v>
      </c>
      <c r="G84" s="7" t="s">
        <v>157</v>
      </c>
      <c r="H84" s="7" t="s">
        <v>23</v>
      </c>
      <c r="I84" s="8" t="s">
        <v>23</v>
      </c>
      <c r="J84" s="7" t="s">
        <v>158</v>
      </c>
      <c r="K84" s="7" t="s">
        <v>23</v>
      </c>
      <c r="L84" s="7" t="s">
        <v>157</v>
      </c>
      <c r="M84" s="7" t="s">
        <v>158</v>
      </c>
      <c r="N84" s="7" t="s">
        <v>23</v>
      </c>
    </row>
    <row r="85" spans="1:14" ht="22.5">
      <c r="A85" s="28" t="s">
        <v>0</v>
      </c>
      <c r="B85" s="28"/>
      <c r="C85" s="28"/>
      <c r="D85" s="3" t="s">
        <v>41</v>
      </c>
      <c r="E85" s="6" t="s">
        <v>0</v>
      </c>
      <c r="F85" s="6" t="s">
        <v>0</v>
      </c>
      <c r="G85" s="7" t="s">
        <v>159</v>
      </c>
      <c r="H85" s="7" t="s">
        <v>23</v>
      </c>
      <c r="I85" s="8" t="s">
        <v>23</v>
      </c>
      <c r="J85" s="7" t="s">
        <v>23</v>
      </c>
      <c r="K85" s="7" t="s">
        <v>160</v>
      </c>
      <c r="L85" s="7" t="s">
        <v>159</v>
      </c>
      <c r="M85" s="7" t="s">
        <v>160</v>
      </c>
      <c r="N85" s="7" t="s">
        <v>23</v>
      </c>
    </row>
    <row r="86" spans="1:14" ht="33.75">
      <c r="A86" s="28" t="s">
        <v>0</v>
      </c>
      <c r="B86" s="28"/>
      <c r="C86" s="28"/>
      <c r="D86" s="3" t="s">
        <v>44</v>
      </c>
      <c r="E86" s="6" t="s">
        <v>0</v>
      </c>
      <c r="F86" s="6" t="s">
        <v>0</v>
      </c>
      <c r="G86" s="7" t="s">
        <v>161</v>
      </c>
      <c r="H86" s="7" t="s">
        <v>23</v>
      </c>
      <c r="I86" s="8" t="s">
        <v>23</v>
      </c>
      <c r="J86" s="7" t="s">
        <v>23</v>
      </c>
      <c r="K86" s="7" t="s">
        <v>160</v>
      </c>
      <c r="L86" s="7" t="s">
        <v>161</v>
      </c>
      <c r="M86" s="7" t="s">
        <v>160</v>
      </c>
      <c r="N86" s="7" t="s">
        <v>23</v>
      </c>
    </row>
    <row r="87" spans="1:14" ht="33.75">
      <c r="A87" s="28" t="s">
        <v>0</v>
      </c>
      <c r="B87" s="28"/>
      <c r="C87" s="28"/>
      <c r="D87" s="3" t="s">
        <v>46</v>
      </c>
      <c r="E87" s="6" t="s">
        <v>0</v>
      </c>
      <c r="F87" s="6" t="s">
        <v>0</v>
      </c>
      <c r="G87" s="7" t="s">
        <v>162</v>
      </c>
      <c r="H87" s="7" t="s">
        <v>23</v>
      </c>
      <c r="I87" s="8" t="s">
        <v>23</v>
      </c>
      <c r="J87" s="7" t="s">
        <v>23</v>
      </c>
      <c r="K87" s="7" t="s">
        <v>163</v>
      </c>
      <c r="L87" s="7" t="s">
        <v>162</v>
      </c>
      <c r="M87" s="7" t="s">
        <v>163</v>
      </c>
      <c r="N87" s="7" t="s">
        <v>23</v>
      </c>
    </row>
    <row r="88" spans="1:14" ht="33.75">
      <c r="A88" s="28" t="s">
        <v>0</v>
      </c>
      <c r="B88" s="28"/>
      <c r="C88" s="28"/>
      <c r="D88" s="3" t="s">
        <v>49</v>
      </c>
      <c r="E88" s="6" t="s">
        <v>0</v>
      </c>
      <c r="F88" s="6" t="s">
        <v>0</v>
      </c>
      <c r="G88" s="7" t="s">
        <v>164</v>
      </c>
      <c r="H88" s="7" t="s">
        <v>23</v>
      </c>
      <c r="I88" s="8" t="s">
        <v>23</v>
      </c>
      <c r="J88" s="7" t="s">
        <v>23</v>
      </c>
      <c r="K88" s="7" t="s">
        <v>163</v>
      </c>
      <c r="L88" s="7" t="s">
        <v>164</v>
      </c>
      <c r="M88" s="7" t="s">
        <v>163</v>
      </c>
      <c r="N88" s="7" t="s">
        <v>23</v>
      </c>
    </row>
    <row r="89" spans="1:14" ht="33.75">
      <c r="A89" s="28" t="s">
        <v>0</v>
      </c>
      <c r="B89" s="28"/>
      <c r="C89" s="28"/>
      <c r="D89" s="3" t="s">
        <v>51</v>
      </c>
      <c r="E89" s="6" t="s">
        <v>0</v>
      </c>
      <c r="F89" s="6" t="s">
        <v>0</v>
      </c>
      <c r="G89" s="7" t="s">
        <v>165</v>
      </c>
      <c r="H89" s="7" t="s">
        <v>23</v>
      </c>
      <c r="I89" s="8" t="s">
        <v>23</v>
      </c>
      <c r="J89" s="7" t="s">
        <v>165</v>
      </c>
      <c r="K89" s="7" t="s">
        <v>23</v>
      </c>
      <c r="L89" s="7" t="s">
        <v>165</v>
      </c>
      <c r="M89" s="7" t="s">
        <v>165</v>
      </c>
      <c r="N89" s="7" t="s">
        <v>23</v>
      </c>
    </row>
    <row r="90" spans="1:14">
      <c r="A90" s="29" t="s">
        <v>0</v>
      </c>
      <c r="B90" s="29"/>
      <c r="C90" s="29"/>
      <c r="D90" s="29"/>
      <c r="E90" s="9" t="s">
        <v>84</v>
      </c>
      <c r="F90" s="9" t="s">
        <v>166</v>
      </c>
      <c r="G90" s="10">
        <v>4249.99</v>
      </c>
      <c r="H90" s="10">
        <v>0</v>
      </c>
      <c r="I90" s="10">
        <v>0</v>
      </c>
      <c r="J90" s="10">
        <v>4147.4000000000005</v>
      </c>
      <c r="K90" s="10">
        <v>564.1</v>
      </c>
      <c r="L90" s="10">
        <v>4249.99</v>
      </c>
      <c r="M90" s="10">
        <v>4711.5000000000009</v>
      </c>
      <c r="N90" s="10">
        <v>0</v>
      </c>
    </row>
    <row r="91" spans="1:14" ht="33.75">
      <c r="A91" s="3" t="s">
        <v>167</v>
      </c>
      <c r="B91" s="4" t="s">
        <v>168</v>
      </c>
      <c r="C91" s="11" t="s">
        <v>244</v>
      </c>
      <c r="D91" s="5" t="s">
        <v>0</v>
      </c>
      <c r="E91" s="5" t="s">
        <v>0</v>
      </c>
      <c r="F91" s="5" t="s">
        <v>0</v>
      </c>
      <c r="G91" s="5" t="s">
        <v>0</v>
      </c>
      <c r="H91" s="5" t="s">
        <v>0</v>
      </c>
      <c r="I91" s="5" t="s">
        <v>0</v>
      </c>
      <c r="J91" s="5" t="s">
        <v>0</v>
      </c>
      <c r="K91" s="5" t="s">
        <v>0</v>
      </c>
      <c r="L91" s="5" t="s">
        <v>0</v>
      </c>
      <c r="M91" s="5" t="s">
        <v>0</v>
      </c>
      <c r="N91" s="5" t="s">
        <v>0</v>
      </c>
    </row>
    <row r="92" spans="1:14" ht="22.5">
      <c r="A92" s="28" t="s">
        <v>0</v>
      </c>
      <c r="B92" s="28"/>
      <c r="C92" s="28"/>
      <c r="D92" s="3" t="s">
        <v>21</v>
      </c>
      <c r="E92" s="6" t="s">
        <v>0</v>
      </c>
      <c r="F92" s="6" t="s">
        <v>0</v>
      </c>
      <c r="G92" s="7" t="s">
        <v>169</v>
      </c>
      <c r="H92" s="7" t="s">
        <v>23</v>
      </c>
      <c r="I92" s="8" t="s">
        <v>23</v>
      </c>
      <c r="J92" s="7" t="s">
        <v>169</v>
      </c>
      <c r="K92" s="7" t="s">
        <v>23</v>
      </c>
      <c r="L92" s="7" t="s">
        <v>169</v>
      </c>
      <c r="M92" s="7" t="s">
        <v>169</v>
      </c>
      <c r="N92" s="7" t="s">
        <v>23</v>
      </c>
    </row>
    <row r="93" spans="1:14" ht="22.5">
      <c r="A93" s="28" t="s">
        <v>0</v>
      </c>
      <c r="B93" s="28"/>
      <c r="C93" s="28"/>
      <c r="D93" s="3" t="s">
        <v>24</v>
      </c>
      <c r="E93" s="6" t="s">
        <v>0</v>
      </c>
      <c r="F93" s="6" t="s">
        <v>0</v>
      </c>
      <c r="G93" s="7" t="s">
        <v>170</v>
      </c>
      <c r="H93" s="7" t="s">
        <v>23</v>
      </c>
      <c r="I93" s="8" t="s">
        <v>23</v>
      </c>
      <c r="J93" s="7" t="s">
        <v>170</v>
      </c>
      <c r="K93" s="7" t="s">
        <v>23</v>
      </c>
      <c r="L93" s="7" t="s">
        <v>170</v>
      </c>
      <c r="M93" s="7" t="s">
        <v>170</v>
      </c>
      <c r="N93" s="7" t="s">
        <v>23</v>
      </c>
    </row>
    <row r="94" spans="1:14" ht="22.5">
      <c r="A94" s="28" t="s">
        <v>0</v>
      </c>
      <c r="B94" s="28"/>
      <c r="C94" s="28"/>
      <c r="D94" s="3" t="s">
        <v>26</v>
      </c>
      <c r="E94" s="6" t="s">
        <v>0</v>
      </c>
      <c r="F94" s="6" t="s">
        <v>0</v>
      </c>
      <c r="G94" s="7" t="s">
        <v>171</v>
      </c>
      <c r="H94" s="7" t="s">
        <v>23</v>
      </c>
      <c r="I94" s="8" t="s">
        <v>23</v>
      </c>
      <c r="J94" s="7" t="s">
        <v>171</v>
      </c>
      <c r="K94" s="7" t="s">
        <v>23</v>
      </c>
      <c r="L94" s="7" t="s">
        <v>171</v>
      </c>
      <c r="M94" s="7" t="s">
        <v>171</v>
      </c>
      <c r="N94" s="7" t="s">
        <v>23</v>
      </c>
    </row>
    <row r="95" spans="1:14" ht="22.5">
      <c r="A95" s="28" t="s">
        <v>0</v>
      </c>
      <c r="B95" s="28"/>
      <c r="C95" s="28"/>
      <c r="D95" s="3" t="s">
        <v>172</v>
      </c>
      <c r="E95" s="6" t="s">
        <v>0</v>
      </c>
      <c r="F95" s="6" t="s">
        <v>0</v>
      </c>
      <c r="G95" s="7" t="s">
        <v>173</v>
      </c>
      <c r="H95" s="7" t="s">
        <v>23</v>
      </c>
      <c r="I95" s="8" t="s">
        <v>23</v>
      </c>
      <c r="J95" s="7" t="s">
        <v>173</v>
      </c>
      <c r="K95" s="7" t="s">
        <v>23</v>
      </c>
      <c r="L95" s="7" t="s">
        <v>173</v>
      </c>
      <c r="M95" s="7" t="s">
        <v>173</v>
      </c>
      <c r="N95" s="7" t="s">
        <v>23</v>
      </c>
    </row>
    <row r="96" spans="1:14" ht="33.75">
      <c r="A96" s="28" t="s">
        <v>0</v>
      </c>
      <c r="B96" s="28"/>
      <c r="C96" s="28"/>
      <c r="D96" s="3" t="s">
        <v>28</v>
      </c>
      <c r="E96" s="6" t="s">
        <v>0</v>
      </c>
      <c r="F96" s="6" t="s">
        <v>0</v>
      </c>
      <c r="G96" s="7" t="s">
        <v>23</v>
      </c>
      <c r="H96" s="7" t="s">
        <v>23</v>
      </c>
      <c r="I96" s="8" t="s">
        <v>23</v>
      </c>
      <c r="J96" s="7" t="s">
        <v>23</v>
      </c>
      <c r="K96" s="7" t="s">
        <v>174</v>
      </c>
      <c r="L96" s="7" t="s">
        <v>23</v>
      </c>
      <c r="M96" s="7" t="s">
        <v>174</v>
      </c>
      <c r="N96" s="7" t="s">
        <v>23</v>
      </c>
    </row>
    <row r="97" spans="1:14" ht="33.75">
      <c r="A97" s="28" t="s">
        <v>0</v>
      </c>
      <c r="B97" s="28"/>
      <c r="C97" s="28"/>
      <c r="D97" s="3" t="s">
        <v>30</v>
      </c>
      <c r="E97" s="6" t="s">
        <v>0</v>
      </c>
      <c r="F97" s="6" t="s">
        <v>0</v>
      </c>
      <c r="G97" s="7" t="s">
        <v>175</v>
      </c>
      <c r="H97" s="7" t="s">
        <v>23</v>
      </c>
      <c r="I97" s="8" t="s">
        <v>23</v>
      </c>
      <c r="J97" s="7" t="s">
        <v>23</v>
      </c>
      <c r="K97" s="7" t="s">
        <v>23</v>
      </c>
      <c r="L97" s="7" t="s">
        <v>175</v>
      </c>
      <c r="M97" s="7" t="s">
        <v>23</v>
      </c>
      <c r="N97" s="7" t="s">
        <v>23</v>
      </c>
    </row>
    <row r="98" spans="1:14" ht="33.75">
      <c r="A98" s="28" t="s">
        <v>0</v>
      </c>
      <c r="B98" s="28"/>
      <c r="C98" s="28"/>
      <c r="D98" s="3" t="s">
        <v>32</v>
      </c>
      <c r="E98" s="6" t="s">
        <v>0</v>
      </c>
      <c r="F98" s="6" t="s">
        <v>0</v>
      </c>
      <c r="G98" s="7" t="s">
        <v>176</v>
      </c>
      <c r="H98" s="7" t="s">
        <v>23</v>
      </c>
      <c r="I98" s="8" t="s">
        <v>23</v>
      </c>
      <c r="J98" s="7" t="s">
        <v>23</v>
      </c>
      <c r="K98" s="7" t="s">
        <v>177</v>
      </c>
      <c r="L98" s="7" t="s">
        <v>176</v>
      </c>
      <c r="M98" s="7" t="s">
        <v>177</v>
      </c>
      <c r="N98" s="7" t="s">
        <v>23</v>
      </c>
    </row>
    <row r="99" spans="1:14" ht="22.5">
      <c r="A99" s="28" t="s">
        <v>0</v>
      </c>
      <c r="B99" s="28"/>
      <c r="C99" s="28"/>
      <c r="D99" s="3" t="s">
        <v>35</v>
      </c>
      <c r="E99" s="6" t="s">
        <v>0</v>
      </c>
      <c r="F99" s="6" t="s">
        <v>0</v>
      </c>
      <c r="G99" s="7" t="s">
        <v>178</v>
      </c>
      <c r="H99" s="7" t="s">
        <v>23</v>
      </c>
      <c r="I99" s="8" t="s">
        <v>23</v>
      </c>
      <c r="J99" s="7" t="s">
        <v>178</v>
      </c>
      <c r="K99" s="7" t="s">
        <v>23</v>
      </c>
      <c r="L99" s="7" t="s">
        <v>178</v>
      </c>
      <c r="M99" s="7" t="s">
        <v>178</v>
      </c>
      <c r="N99" s="7" t="s">
        <v>23</v>
      </c>
    </row>
    <row r="100" spans="1:14">
      <c r="A100" s="28" t="s">
        <v>0</v>
      </c>
      <c r="B100" s="28"/>
      <c r="C100" s="28"/>
      <c r="D100" s="3" t="s">
        <v>37</v>
      </c>
      <c r="E100" s="6" t="s">
        <v>0</v>
      </c>
      <c r="F100" s="6" t="s">
        <v>0</v>
      </c>
      <c r="G100" s="7" t="s">
        <v>38</v>
      </c>
      <c r="H100" s="7" t="s">
        <v>23</v>
      </c>
      <c r="I100" s="8" t="s">
        <v>23</v>
      </c>
      <c r="J100" s="7" t="s">
        <v>38</v>
      </c>
      <c r="K100" s="7" t="s">
        <v>23</v>
      </c>
      <c r="L100" s="7" t="s">
        <v>38</v>
      </c>
      <c r="M100" s="7" t="s">
        <v>38</v>
      </c>
      <c r="N100" s="7" t="s">
        <v>23</v>
      </c>
    </row>
    <row r="101" spans="1:14">
      <c r="A101" s="28" t="s">
        <v>0</v>
      </c>
      <c r="B101" s="28"/>
      <c r="C101" s="28"/>
      <c r="D101" s="3" t="s">
        <v>39</v>
      </c>
      <c r="E101" s="6" t="s">
        <v>0</v>
      </c>
      <c r="F101" s="6" t="s">
        <v>0</v>
      </c>
      <c r="G101" s="7" t="s">
        <v>40</v>
      </c>
      <c r="H101" s="7" t="s">
        <v>23</v>
      </c>
      <c r="I101" s="8" t="s">
        <v>23</v>
      </c>
      <c r="J101" s="7" t="s">
        <v>40</v>
      </c>
      <c r="K101" s="7" t="s">
        <v>23</v>
      </c>
      <c r="L101" s="7" t="s">
        <v>40</v>
      </c>
      <c r="M101" s="7" t="s">
        <v>40</v>
      </c>
      <c r="N101" s="7" t="s">
        <v>23</v>
      </c>
    </row>
    <row r="102" spans="1:14" ht="22.5">
      <c r="A102" s="28" t="s">
        <v>0</v>
      </c>
      <c r="B102" s="28"/>
      <c r="C102" s="28"/>
      <c r="D102" s="3" t="s">
        <v>41</v>
      </c>
      <c r="E102" s="6" t="s">
        <v>0</v>
      </c>
      <c r="F102" s="6" t="s">
        <v>0</v>
      </c>
      <c r="G102" s="7" t="s">
        <v>110</v>
      </c>
      <c r="H102" s="7" t="s">
        <v>23</v>
      </c>
      <c r="I102" s="8" t="s">
        <v>23</v>
      </c>
      <c r="J102" s="7" t="s">
        <v>23</v>
      </c>
      <c r="K102" s="7" t="s">
        <v>179</v>
      </c>
      <c r="L102" s="7" t="s">
        <v>110</v>
      </c>
      <c r="M102" s="7" t="s">
        <v>179</v>
      </c>
      <c r="N102" s="7" t="s">
        <v>23</v>
      </c>
    </row>
    <row r="103" spans="1:14" ht="33.75">
      <c r="A103" s="28" t="s">
        <v>0</v>
      </c>
      <c r="B103" s="28"/>
      <c r="C103" s="28"/>
      <c r="D103" s="3" t="s">
        <v>44</v>
      </c>
      <c r="E103" s="6" t="s">
        <v>0</v>
      </c>
      <c r="F103" s="6" t="s">
        <v>0</v>
      </c>
      <c r="G103" s="7" t="s">
        <v>180</v>
      </c>
      <c r="H103" s="7" t="s">
        <v>23</v>
      </c>
      <c r="I103" s="8" t="s">
        <v>23</v>
      </c>
      <c r="J103" s="7" t="s">
        <v>23</v>
      </c>
      <c r="K103" s="7" t="s">
        <v>179</v>
      </c>
      <c r="L103" s="7" t="s">
        <v>180</v>
      </c>
      <c r="M103" s="7" t="s">
        <v>179</v>
      </c>
      <c r="N103" s="7" t="s">
        <v>23</v>
      </c>
    </row>
    <row r="104" spans="1:14" ht="33.75">
      <c r="A104" s="28" t="s">
        <v>0</v>
      </c>
      <c r="B104" s="28"/>
      <c r="C104" s="28"/>
      <c r="D104" s="3" t="s">
        <v>46</v>
      </c>
      <c r="E104" s="6" t="s">
        <v>0</v>
      </c>
      <c r="F104" s="6" t="s">
        <v>0</v>
      </c>
      <c r="G104" s="7" t="s">
        <v>117</v>
      </c>
      <c r="H104" s="7" t="s">
        <v>23</v>
      </c>
      <c r="I104" s="8" t="s">
        <v>23</v>
      </c>
      <c r="J104" s="7" t="s">
        <v>23</v>
      </c>
      <c r="K104" s="7" t="s">
        <v>181</v>
      </c>
      <c r="L104" s="7" t="s">
        <v>117</v>
      </c>
      <c r="M104" s="7" t="s">
        <v>181</v>
      </c>
      <c r="N104" s="7" t="s">
        <v>23</v>
      </c>
    </row>
    <row r="105" spans="1:14" ht="33.75">
      <c r="A105" s="28" t="s">
        <v>0</v>
      </c>
      <c r="B105" s="28"/>
      <c r="C105" s="28"/>
      <c r="D105" s="3" t="s">
        <v>49</v>
      </c>
      <c r="E105" s="6" t="s">
        <v>0</v>
      </c>
      <c r="F105" s="6" t="s">
        <v>0</v>
      </c>
      <c r="G105" s="7" t="s">
        <v>182</v>
      </c>
      <c r="H105" s="7" t="s">
        <v>23</v>
      </c>
      <c r="I105" s="8" t="s">
        <v>23</v>
      </c>
      <c r="J105" s="7" t="s">
        <v>23</v>
      </c>
      <c r="K105" s="7" t="s">
        <v>181</v>
      </c>
      <c r="L105" s="7" t="s">
        <v>182</v>
      </c>
      <c r="M105" s="7" t="s">
        <v>181</v>
      </c>
      <c r="N105" s="7" t="s">
        <v>23</v>
      </c>
    </row>
    <row r="106" spans="1:14" ht="33.75">
      <c r="A106" s="28" t="s">
        <v>0</v>
      </c>
      <c r="B106" s="28"/>
      <c r="C106" s="28"/>
      <c r="D106" s="3" t="s">
        <v>51</v>
      </c>
      <c r="E106" s="6" t="s">
        <v>0</v>
      </c>
      <c r="F106" s="6" t="s">
        <v>0</v>
      </c>
      <c r="G106" s="7" t="s">
        <v>183</v>
      </c>
      <c r="H106" s="7" t="s">
        <v>23</v>
      </c>
      <c r="I106" s="8" t="s">
        <v>23</v>
      </c>
      <c r="J106" s="7" t="s">
        <v>183</v>
      </c>
      <c r="K106" s="7" t="s">
        <v>23</v>
      </c>
      <c r="L106" s="7" t="s">
        <v>183</v>
      </c>
      <c r="M106" s="7" t="s">
        <v>183</v>
      </c>
      <c r="N106" s="7" t="s">
        <v>23</v>
      </c>
    </row>
    <row r="107" spans="1:14">
      <c r="A107" s="29" t="s">
        <v>0</v>
      </c>
      <c r="B107" s="29"/>
      <c r="C107" s="29"/>
      <c r="D107" s="29"/>
      <c r="E107" s="9" t="s">
        <v>55</v>
      </c>
      <c r="F107" s="9" t="s">
        <v>184</v>
      </c>
      <c r="G107" s="10">
        <v>3597.73</v>
      </c>
      <c r="H107" s="10">
        <v>0</v>
      </c>
      <c r="I107" s="10">
        <v>0</v>
      </c>
      <c r="J107" s="10">
        <v>3357.23</v>
      </c>
      <c r="K107" s="10">
        <v>669.8</v>
      </c>
      <c r="L107" s="10">
        <v>3597.73</v>
      </c>
      <c r="M107" s="10">
        <v>4027.0299999999993</v>
      </c>
      <c r="N107" s="10">
        <v>0</v>
      </c>
    </row>
    <row r="108" spans="1:14" ht="33.75">
      <c r="A108" s="3" t="s">
        <v>185</v>
      </c>
      <c r="B108" s="4" t="s">
        <v>186</v>
      </c>
      <c r="C108" s="11" t="s">
        <v>245</v>
      </c>
      <c r="D108" s="5" t="s">
        <v>0</v>
      </c>
      <c r="E108" s="5" t="s">
        <v>0</v>
      </c>
      <c r="F108" s="5" t="s">
        <v>0</v>
      </c>
      <c r="G108" s="5" t="s">
        <v>0</v>
      </c>
      <c r="H108" s="5" t="s">
        <v>0</v>
      </c>
      <c r="I108" s="5" t="s">
        <v>0</v>
      </c>
      <c r="J108" s="5" t="s">
        <v>0</v>
      </c>
      <c r="K108" s="5" t="s">
        <v>0</v>
      </c>
      <c r="L108" s="5" t="s">
        <v>0</v>
      </c>
      <c r="M108" s="5" t="s">
        <v>0</v>
      </c>
      <c r="N108" s="5" t="s">
        <v>0</v>
      </c>
    </row>
    <row r="109" spans="1:14" ht="22.5">
      <c r="A109" s="28" t="s">
        <v>0</v>
      </c>
      <c r="B109" s="28"/>
      <c r="C109" s="28"/>
      <c r="D109" s="3" t="s">
        <v>21</v>
      </c>
      <c r="E109" s="6" t="s">
        <v>0</v>
      </c>
      <c r="F109" s="6" t="s">
        <v>0</v>
      </c>
      <c r="G109" s="7" t="s">
        <v>187</v>
      </c>
      <c r="H109" s="7" t="s">
        <v>23</v>
      </c>
      <c r="I109" s="8" t="s">
        <v>23</v>
      </c>
      <c r="J109" s="7" t="s">
        <v>187</v>
      </c>
      <c r="K109" s="7" t="s">
        <v>23</v>
      </c>
      <c r="L109" s="7" t="s">
        <v>187</v>
      </c>
      <c r="M109" s="7" t="s">
        <v>187</v>
      </c>
      <c r="N109" s="7" t="s">
        <v>23</v>
      </c>
    </row>
    <row r="110" spans="1:14" ht="22.5">
      <c r="A110" s="28" t="s">
        <v>0</v>
      </c>
      <c r="B110" s="28"/>
      <c r="C110" s="28"/>
      <c r="D110" s="3" t="s">
        <v>24</v>
      </c>
      <c r="E110" s="6" t="s">
        <v>0</v>
      </c>
      <c r="F110" s="6" t="s">
        <v>0</v>
      </c>
      <c r="G110" s="7" t="s">
        <v>188</v>
      </c>
      <c r="H110" s="7" t="s">
        <v>23</v>
      </c>
      <c r="I110" s="8" t="s">
        <v>23</v>
      </c>
      <c r="J110" s="7" t="s">
        <v>188</v>
      </c>
      <c r="K110" s="7" t="s">
        <v>23</v>
      </c>
      <c r="L110" s="7" t="s">
        <v>188</v>
      </c>
      <c r="M110" s="7" t="s">
        <v>188</v>
      </c>
      <c r="N110" s="7" t="s">
        <v>23</v>
      </c>
    </row>
    <row r="111" spans="1:14" ht="22.5">
      <c r="A111" s="28" t="s">
        <v>0</v>
      </c>
      <c r="B111" s="28"/>
      <c r="C111" s="28"/>
      <c r="D111" s="3" t="s">
        <v>26</v>
      </c>
      <c r="E111" s="6" t="s">
        <v>0</v>
      </c>
      <c r="F111" s="6" t="s">
        <v>0</v>
      </c>
      <c r="G111" s="7" t="s">
        <v>189</v>
      </c>
      <c r="H111" s="7" t="s">
        <v>23</v>
      </c>
      <c r="I111" s="8" t="s">
        <v>23</v>
      </c>
      <c r="J111" s="7" t="s">
        <v>189</v>
      </c>
      <c r="K111" s="7" t="s">
        <v>23</v>
      </c>
      <c r="L111" s="7" t="s">
        <v>189</v>
      </c>
      <c r="M111" s="7" t="s">
        <v>189</v>
      </c>
      <c r="N111" s="7" t="s">
        <v>23</v>
      </c>
    </row>
    <row r="112" spans="1:14" ht="22.5">
      <c r="A112" s="28" t="s">
        <v>0</v>
      </c>
      <c r="B112" s="28"/>
      <c r="C112" s="28"/>
      <c r="D112" s="3" t="s">
        <v>172</v>
      </c>
      <c r="E112" s="6" t="s">
        <v>0</v>
      </c>
      <c r="F112" s="6" t="s">
        <v>0</v>
      </c>
      <c r="G112" s="7" t="s">
        <v>173</v>
      </c>
      <c r="H112" s="7" t="s">
        <v>23</v>
      </c>
      <c r="I112" s="8" t="s">
        <v>23</v>
      </c>
      <c r="J112" s="7" t="s">
        <v>173</v>
      </c>
      <c r="K112" s="7" t="s">
        <v>23</v>
      </c>
      <c r="L112" s="7" t="s">
        <v>173</v>
      </c>
      <c r="M112" s="7" t="s">
        <v>173</v>
      </c>
      <c r="N112" s="7" t="s">
        <v>23</v>
      </c>
    </row>
    <row r="113" spans="1:14" ht="33.75">
      <c r="A113" s="28" t="s">
        <v>0</v>
      </c>
      <c r="B113" s="28"/>
      <c r="C113" s="28"/>
      <c r="D113" s="3" t="s">
        <v>28</v>
      </c>
      <c r="E113" s="6" t="s">
        <v>0</v>
      </c>
      <c r="F113" s="6" t="s">
        <v>0</v>
      </c>
      <c r="G113" s="7" t="s">
        <v>23</v>
      </c>
      <c r="H113" s="7" t="s">
        <v>23</v>
      </c>
      <c r="I113" s="8" t="s">
        <v>23</v>
      </c>
      <c r="J113" s="7" t="s">
        <v>23</v>
      </c>
      <c r="K113" s="7" t="s">
        <v>190</v>
      </c>
      <c r="L113" s="7" t="s">
        <v>23</v>
      </c>
      <c r="M113" s="7" t="s">
        <v>190</v>
      </c>
      <c r="N113" s="7" t="s">
        <v>23</v>
      </c>
    </row>
    <row r="114" spans="1:14" ht="33.75">
      <c r="A114" s="28" t="s">
        <v>0</v>
      </c>
      <c r="B114" s="28"/>
      <c r="C114" s="28"/>
      <c r="D114" s="3" t="s">
        <v>30</v>
      </c>
      <c r="E114" s="6" t="s">
        <v>0</v>
      </c>
      <c r="F114" s="6" t="s">
        <v>0</v>
      </c>
      <c r="G114" s="7" t="s">
        <v>191</v>
      </c>
      <c r="H114" s="7" t="s">
        <v>23</v>
      </c>
      <c r="I114" s="8" t="s">
        <v>23</v>
      </c>
      <c r="J114" s="7" t="s">
        <v>23</v>
      </c>
      <c r="K114" s="7" t="s">
        <v>23</v>
      </c>
      <c r="L114" s="7" t="s">
        <v>191</v>
      </c>
      <c r="M114" s="7" t="s">
        <v>23</v>
      </c>
      <c r="N114" s="7" t="s">
        <v>23</v>
      </c>
    </row>
    <row r="115" spans="1:14" ht="33.75">
      <c r="A115" s="28" t="s">
        <v>0</v>
      </c>
      <c r="B115" s="28"/>
      <c r="C115" s="28"/>
      <c r="D115" s="3" t="s">
        <v>32</v>
      </c>
      <c r="E115" s="6" t="s">
        <v>0</v>
      </c>
      <c r="F115" s="6" t="s">
        <v>0</v>
      </c>
      <c r="G115" s="7" t="s">
        <v>192</v>
      </c>
      <c r="H115" s="7" t="s">
        <v>23</v>
      </c>
      <c r="I115" s="8" t="s">
        <v>23</v>
      </c>
      <c r="J115" s="7" t="s">
        <v>23</v>
      </c>
      <c r="K115" s="7" t="s">
        <v>193</v>
      </c>
      <c r="L115" s="7" t="s">
        <v>192</v>
      </c>
      <c r="M115" s="7" t="s">
        <v>193</v>
      </c>
      <c r="N115" s="7" t="s">
        <v>23</v>
      </c>
    </row>
    <row r="116" spans="1:14" ht="22.5">
      <c r="A116" s="28" t="s">
        <v>0</v>
      </c>
      <c r="B116" s="28"/>
      <c r="C116" s="28"/>
      <c r="D116" s="3" t="s">
        <v>35</v>
      </c>
      <c r="E116" s="6" t="s">
        <v>0</v>
      </c>
      <c r="F116" s="6" t="s">
        <v>0</v>
      </c>
      <c r="G116" s="7" t="s">
        <v>194</v>
      </c>
      <c r="H116" s="7" t="s">
        <v>23</v>
      </c>
      <c r="I116" s="8" t="s">
        <v>23</v>
      </c>
      <c r="J116" s="7" t="s">
        <v>194</v>
      </c>
      <c r="K116" s="7" t="s">
        <v>23</v>
      </c>
      <c r="L116" s="7" t="s">
        <v>194</v>
      </c>
      <c r="M116" s="7" t="s">
        <v>194</v>
      </c>
      <c r="N116" s="7" t="s">
        <v>23</v>
      </c>
    </row>
    <row r="117" spans="1:14">
      <c r="A117" s="28" t="s">
        <v>0</v>
      </c>
      <c r="B117" s="28"/>
      <c r="C117" s="28"/>
      <c r="D117" s="3" t="s">
        <v>37</v>
      </c>
      <c r="E117" s="6" t="s">
        <v>0</v>
      </c>
      <c r="F117" s="6" t="s">
        <v>0</v>
      </c>
      <c r="G117" s="7" t="s">
        <v>38</v>
      </c>
      <c r="H117" s="7" t="s">
        <v>23</v>
      </c>
      <c r="I117" s="8" t="s">
        <v>23</v>
      </c>
      <c r="J117" s="7" t="s">
        <v>38</v>
      </c>
      <c r="K117" s="7" t="s">
        <v>23</v>
      </c>
      <c r="L117" s="7" t="s">
        <v>38</v>
      </c>
      <c r="M117" s="7" t="s">
        <v>38</v>
      </c>
      <c r="N117" s="7" t="s">
        <v>23</v>
      </c>
    </row>
    <row r="118" spans="1:14">
      <c r="A118" s="28" t="s">
        <v>0</v>
      </c>
      <c r="B118" s="28"/>
      <c r="C118" s="28"/>
      <c r="D118" s="3" t="s">
        <v>39</v>
      </c>
      <c r="E118" s="6" t="s">
        <v>0</v>
      </c>
      <c r="F118" s="6" t="s">
        <v>0</v>
      </c>
      <c r="G118" s="7" t="s">
        <v>40</v>
      </c>
      <c r="H118" s="7" t="s">
        <v>23</v>
      </c>
      <c r="I118" s="8" t="s">
        <v>23</v>
      </c>
      <c r="J118" s="7" t="s">
        <v>40</v>
      </c>
      <c r="K118" s="7" t="s">
        <v>23</v>
      </c>
      <c r="L118" s="7" t="s">
        <v>40</v>
      </c>
      <c r="M118" s="7" t="s">
        <v>40</v>
      </c>
      <c r="N118" s="7" t="s">
        <v>23</v>
      </c>
    </row>
    <row r="119" spans="1:14" ht="22.5">
      <c r="A119" s="28" t="s">
        <v>0</v>
      </c>
      <c r="B119" s="28"/>
      <c r="C119" s="28"/>
      <c r="D119" s="3" t="s">
        <v>41</v>
      </c>
      <c r="E119" s="6" t="s">
        <v>0</v>
      </c>
      <c r="F119" s="6" t="s">
        <v>0</v>
      </c>
      <c r="G119" s="7" t="s">
        <v>195</v>
      </c>
      <c r="H119" s="7" t="s">
        <v>23</v>
      </c>
      <c r="I119" s="8" t="s">
        <v>23</v>
      </c>
      <c r="J119" s="7" t="s">
        <v>23</v>
      </c>
      <c r="K119" s="7" t="s">
        <v>196</v>
      </c>
      <c r="L119" s="7" t="s">
        <v>195</v>
      </c>
      <c r="M119" s="7" t="s">
        <v>196</v>
      </c>
      <c r="N119" s="7" t="s">
        <v>23</v>
      </c>
    </row>
    <row r="120" spans="1:14" ht="33.75">
      <c r="A120" s="28" t="s">
        <v>0</v>
      </c>
      <c r="B120" s="28"/>
      <c r="C120" s="28"/>
      <c r="D120" s="3" t="s">
        <v>44</v>
      </c>
      <c r="E120" s="6" t="s">
        <v>0</v>
      </c>
      <c r="F120" s="6" t="s">
        <v>0</v>
      </c>
      <c r="G120" s="7" t="s">
        <v>197</v>
      </c>
      <c r="H120" s="7" t="s">
        <v>23</v>
      </c>
      <c r="I120" s="8" t="s">
        <v>23</v>
      </c>
      <c r="J120" s="7" t="s">
        <v>23</v>
      </c>
      <c r="K120" s="7" t="s">
        <v>196</v>
      </c>
      <c r="L120" s="7" t="s">
        <v>197</v>
      </c>
      <c r="M120" s="7" t="s">
        <v>196</v>
      </c>
      <c r="N120" s="7" t="s">
        <v>23</v>
      </c>
    </row>
    <row r="121" spans="1:14" ht="33.75">
      <c r="A121" s="28" t="s">
        <v>0</v>
      </c>
      <c r="B121" s="28"/>
      <c r="C121" s="28"/>
      <c r="D121" s="3" t="s">
        <v>46</v>
      </c>
      <c r="E121" s="6" t="s">
        <v>0</v>
      </c>
      <c r="F121" s="6" t="s">
        <v>0</v>
      </c>
      <c r="G121" s="7" t="s">
        <v>198</v>
      </c>
      <c r="H121" s="7" t="s">
        <v>23</v>
      </c>
      <c r="I121" s="8" t="s">
        <v>23</v>
      </c>
      <c r="J121" s="7" t="s">
        <v>23</v>
      </c>
      <c r="K121" s="7" t="s">
        <v>199</v>
      </c>
      <c r="L121" s="7" t="s">
        <v>198</v>
      </c>
      <c r="M121" s="7" t="s">
        <v>199</v>
      </c>
      <c r="N121" s="7" t="s">
        <v>23</v>
      </c>
    </row>
    <row r="122" spans="1:14" ht="33.75">
      <c r="A122" s="28" t="s">
        <v>0</v>
      </c>
      <c r="B122" s="28"/>
      <c r="C122" s="28"/>
      <c r="D122" s="3" t="s">
        <v>49</v>
      </c>
      <c r="E122" s="6" t="s">
        <v>0</v>
      </c>
      <c r="F122" s="6" t="s">
        <v>0</v>
      </c>
      <c r="G122" s="7" t="s">
        <v>200</v>
      </c>
      <c r="H122" s="7" t="s">
        <v>23</v>
      </c>
      <c r="I122" s="8" t="s">
        <v>23</v>
      </c>
      <c r="J122" s="7" t="s">
        <v>23</v>
      </c>
      <c r="K122" s="7" t="s">
        <v>199</v>
      </c>
      <c r="L122" s="7" t="s">
        <v>200</v>
      </c>
      <c r="M122" s="7" t="s">
        <v>199</v>
      </c>
      <c r="N122" s="7" t="s">
        <v>23</v>
      </c>
    </row>
    <row r="123" spans="1:14" ht="33.75">
      <c r="A123" s="28" t="s">
        <v>0</v>
      </c>
      <c r="B123" s="28"/>
      <c r="C123" s="28"/>
      <c r="D123" s="3" t="s">
        <v>51</v>
      </c>
      <c r="E123" s="6" t="s">
        <v>0</v>
      </c>
      <c r="F123" s="6" t="s">
        <v>0</v>
      </c>
      <c r="G123" s="7" t="s">
        <v>201</v>
      </c>
      <c r="H123" s="7" t="s">
        <v>23</v>
      </c>
      <c r="I123" s="8" t="s">
        <v>23</v>
      </c>
      <c r="J123" s="7" t="s">
        <v>201</v>
      </c>
      <c r="K123" s="7" t="s">
        <v>23</v>
      </c>
      <c r="L123" s="7" t="s">
        <v>201</v>
      </c>
      <c r="M123" s="7" t="s">
        <v>201</v>
      </c>
      <c r="N123" s="7" t="s">
        <v>23</v>
      </c>
    </row>
    <row r="124" spans="1:14">
      <c r="A124" s="29" t="s">
        <v>0</v>
      </c>
      <c r="B124" s="29"/>
      <c r="C124" s="29"/>
      <c r="D124" s="29"/>
      <c r="E124" s="9" t="s">
        <v>202</v>
      </c>
      <c r="F124" s="9" t="s">
        <v>203</v>
      </c>
      <c r="G124" s="10">
        <v>1869.9800000000002</v>
      </c>
      <c r="H124" s="10">
        <v>0</v>
      </c>
      <c r="I124" s="10">
        <v>0</v>
      </c>
      <c r="J124" s="10">
        <v>1749.7200000000003</v>
      </c>
      <c r="K124" s="10">
        <v>334.90999999999997</v>
      </c>
      <c r="L124" s="10">
        <v>1869.9800000000002</v>
      </c>
      <c r="M124" s="10">
        <v>2084.63</v>
      </c>
      <c r="N124" s="10">
        <v>0</v>
      </c>
    </row>
    <row r="125" spans="1:14" ht="22.5">
      <c r="A125" s="3" t="s">
        <v>204</v>
      </c>
      <c r="B125" s="4" t="s">
        <v>205</v>
      </c>
      <c r="C125" s="11" t="s">
        <v>246</v>
      </c>
      <c r="D125" s="5" t="s">
        <v>0</v>
      </c>
      <c r="E125" s="5" t="s">
        <v>0</v>
      </c>
      <c r="F125" s="5" t="s">
        <v>0</v>
      </c>
      <c r="G125" s="5" t="s">
        <v>0</v>
      </c>
      <c r="H125" s="5" t="s">
        <v>0</v>
      </c>
      <c r="I125" s="5" t="s">
        <v>0</v>
      </c>
      <c r="J125" s="5" t="s">
        <v>0</v>
      </c>
      <c r="K125" s="5" t="s">
        <v>0</v>
      </c>
      <c r="L125" s="5" t="s">
        <v>0</v>
      </c>
      <c r="M125" s="5" t="s">
        <v>0</v>
      </c>
      <c r="N125" s="5" t="s">
        <v>0</v>
      </c>
    </row>
    <row r="126" spans="1:14" ht="22.5">
      <c r="A126" s="28" t="s">
        <v>0</v>
      </c>
      <c r="B126" s="28"/>
      <c r="C126" s="28"/>
      <c r="D126" s="3" t="s">
        <v>21</v>
      </c>
      <c r="E126" s="6" t="s">
        <v>0</v>
      </c>
      <c r="F126" s="6" t="s">
        <v>0</v>
      </c>
      <c r="G126" s="7" t="s">
        <v>206</v>
      </c>
      <c r="H126" s="7" t="s">
        <v>23</v>
      </c>
      <c r="I126" s="8" t="s">
        <v>23</v>
      </c>
      <c r="J126" s="7" t="s">
        <v>206</v>
      </c>
      <c r="K126" s="7" t="s">
        <v>23</v>
      </c>
      <c r="L126" s="7" t="s">
        <v>206</v>
      </c>
      <c r="M126" s="7" t="s">
        <v>206</v>
      </c>
      <c r="N126" s="7" t="s">
        <v>23</v>
      </c>
    </row>
    <row r="127" spans="1:14" ht="22.5">
      <c r="A127" s="28" t="s">
        <v>0</v>
      </c>
      <c r="B127" s="28"/>
      <c r="C127" s="28"/>
      <c r="D127" s="3" t="s">
        <v>24</v>
      </c>
      <c r="E127" s="6" t="s">
        <v>0</v>
      </c>
      <c r="F127" s="6" t="s">
        <v>0</v>
      </c>
      <c r="G127" s="7" t="s">
        <v>207</v>
      </c>
      <c r="H127" s="7" t="s">
        <v>23</v>
      </c>
      <c r="I127" s="8" t="s">
        <v>23</v>
      </c>
      <c r="J127" s="7" t="s">
        <v>207</v>
      </c>
      <c r="K127" s="7" t="s">
        <v>23</v>
      </c>
      <c r="L127" s="7" t="s">
        <v>207</v>
      </c>
      <c r="M127" s="7" t="s">
        <v>207</v>
      </c>
      <c r="N127" s="7" t="s">
        <v>23</v>
      </c>
    </row>
    <row r="128" spans="1:14" ht="22.5">
      <c r="A128" s="28" t="s">
        <v>0</v>
      </c>
      <c r="B128" s="28"/>
      <c r="C128" s="28"/>
      <c r="D128" s="3" t="s">
        <v>26</v>
      </c>
      <c r="E128" s="6" t="s">
        <v>0</v>
      </c>
      <c r="F128" s="6" t="s">
        <v>0</v>
      </c>
      <c r="G128" s="7" t="s">
        <v>208</v>
      </c>
      <c r="H128" s="7" t="s">
        <v>23</v>
      </c>
      <c r="I128" s="8" t="s">
        <v>23</v>
      </c>
      <c r="J128" s="7" t="s">
        <v>208</v>
      </c>
      <c r="K128" s="7" t="s">
        <v>23</v>
      </c>
      <c r="L128" s="7" t="s">
        <v>208</v>
      </c>
      <c r="M128" s="7" t="s">
        <v>208</v>
      </c>
      <c r="N128" s="7" t="s">
        <v>23</v>
      </c>
    </row>
    <row r="129" spans="1:14" ht="22.5">
      <c r="A129" s="28" t="s">
        <v>0</v>
      </c>
      <c r="B129" s="28"/>
      <c r="C129" s="28"/>
      <c r="D129" s="3" t="s">
        <v>172</v>
      </c>
      <c r="E129" s="6" t="s">
        <v>0</v>
      </c>
      <c r="F129" s="6" t="s">
        <v>0</v>
      </c>
      <c r="G129" s="7" t="s">
        <v>173</v>
      </c>
      <c r="H129" s="7" t="s">
        <v>23</v>
      </c>
      <c r="I129" s="8" t="s">
        <v>23</v>
      </c>
      <c r="J129" s="7" t="s">
        <v>173</v>
      </c>
      <c r="K129" s="7" t="s">
        <v>23</v>
      </c>
      <c r="L129" s="7" t="s">
        <v>173</v>
      </c>
      <c r="M129" s="7" t="s">
        <v>173</v>
      </c>
      <c r="N129" s="7" t="s">
        <v>23</v>
      </c>
    </row>
    <row r="130" spans="1:14" ht="33.75">
      <c r="A130" s="28" t="s">
        <v>0</v>
      </c>
      <c r="B130" s="28"/>
      <c r="C130" s="28"/>
      <c r="D130" s="3" t="s">
        <v>28</v>
      </c>
      <c r="E130" s="6" t="s">
        <v>0</v>
      </c>
      <c r="F130" s="6" t="s">
        <v>0</v>
      </c>
      <c r="G130" s="7" t="s">
        <v>23</v>
      </c>
      <c r="H130" s="7" t="s">
        <v>23</v>
      </c>
      <c r="I130" s="8" t="s">
        <v>23</v>
      </c>
      <c r="J130" s="7" t="s">
        <v>23</v>
      </c>
      <c r="K130" s="7" t="s">
        <v>209</v>
      </c>
      <c r="L130" s="7" t="s">
        <v>23</v>
      </c>
      <c r="M130" s="7" t="s">
        <v>209</v>
      </c>
      <c r="N130" s="7" t="s">
        <v>23</v>
      </c>
    </row>
    <row r="131" spans="1:14" ht="33.75">
      <c r="A131" s="28" t="s">
        <v>0</v>
      </c>
      <c r="B131" s="28"/>
      <c r="C131" s="28"/>
      <c r="D131" s="3" t="s">
        <v>30</v>
      </c>
      <c r="E131" s="6" t="s">
        <v>0</v>
      </c>
      <c r="F131" s="6" t="s">
        <v>0</v>
      </c>
      <c r="G131" s="7" t="s">
        <v>210</v>
      </c>
      <c r="H131" s="7" t="s">
        <v>23</v>
      </c>
      <c r="I131" s="8" t="s">
        <v>23</v>
      </c>
      <c r="J131" s="7" t="s">
        <v>23</v>
      </c>
      <c r="K131" s="7" t="s">
        <v>23</v>
      </c>
      <c r="L131" s="7" t="s">
        <v>210</v>
      </c>
      <c r="M131" s="7" t="s">
        <v>23</v>
      </c>
      <c r="N131" s="7" t="s">
        <v>23</v>
      </c>
    </row>
    <row r="132" spans="1:14" ht="33.75">
      <c r="A132" s="28" t="s">
        <v>0</v>
      </c>
      <c r="B132" s="28"/>
      <c r="C132" s="28"/>
      <c r="D132" s="3" t="s">
        <v>32</v>
      </c>
      <c r="E132" s="6" t="s">
        <v>0</v>
      </c>
      <c r="F132" s="6" t="s">
        <v>0</v>
      </c>
      <c r="G132" s="7" t="s">
        <v>211</v>
      </c>
      <c r="H132" s="7" t="s">
        <v>23</v>
      </c>
      <c r="I132" s="8" t="s">
        <v>23</v>
      </c>
      <c r="J132" s="7" t="s">
        <v>23</v>
      </c>
      <c r="K132" s="7" t="s">
        <v>212</v>
      </c>
      <c r="L132" s="7" t="s">
        <v>211</v>
      </c>
      <c r="M132" s="7" t="s">
        <v>212</v>
      </c>
      <c r="N132" s="7" t="s">
        <v>23</v>
      </c>
    </row>
    <row r="133" spans="1:14" ht="22.5">
      <c r="A133" s="28" t="s">
        <v>0</v>
      </c>
      <c r="B133" s="28"/>
      <c r="C133" s="28"/>
      <c r="D133" s="3" t="s">
        <v>35</v>
      </c>
      <c r="E133" s="6" t="s">
        <v>0</v>
      </c>
      <c r="F133" s="6" t="s">
        <v>0</v>
      </c>
      <c r="G133" s="7" t="s">
        <v>213</v>
      </c>
      <c r="H133" s="7" t="s">
        <v>23</v>
      </c>
      <c r="I133" s="8" t="s">
        <v>23</v>
      </c>
      <c r="J133" s="7" t="s">
        <v>213</v>
      </c>
      <c r="K133" s="7" t="s">
        <v>23</v>
      </c>
      <c r="L133" s="7" t="s">
        <v>213</v>
      </c>
      <c r="M133" s="7" t="s">
        <v>213</v>
      </c>
      <c r="N133" s="7" t="s">
        <v>23</v>
      </c>
    </row>
    <row r="134" spans="1:14">
      <c r="A134" s="28" t="s">
        <v>0</v>
      </c>
      <c r="B134" s="28"/>
      <c r="C134" s="28"/>
      <c r="D134" s="3" t="s">
        <v>37</v>
      </c>
      <c r="E134" s="6" t="s">
        <v>0</v>
      </c>
      <c r="F134" s="6" t="s">
        <v>0</v>
      </c>
      <c r="G134" s="7" t="s">
        <v>38</v>
      </c>
      <c r="H134" s="7" t="s">
        <v>23</v>
      </c>
      <c r="I134" s="8" t="s">
        <v>23</v>
      </c>
      <c r="J134" s="7" t="s">
        <v>38</v>
      </c>
      <c r="K134" s="7" t="s">
        <v>23</v>
      </c>
      <c r="L134" s="7" t="s">
        <v>38</v>
      </c>
      <c r="M134" s="7" t="s">
        <v>38</v>
      </c>
      <c r="N134" s="7" t="s">
        <v>23</v>
      </c>
    </row>
    <row r="135" spans="1:14">
      <c r="A135" s="28" t="s">
        <v>0</v>
      </c>
      <c r="B135" s="28"/>
      <c r="C135" s="28"/>
      <c r="D135" s="3" t="s">
        <v>39</v>
      </c>
      <c r="E135" s="6" t="s">
        <v>0</v>
      </c>
      <c r="F135" s="6" t="s">
        <v>0</v>
      </c>
      <c r="G135" s="7" t="s">
        <v>40</v>
      </c>
      <c r="H135" s="7" t="s">
        <v>23</v>
      </c>
      <c r="I135" s="8" t="s">
        <v>23</v>
      </c>
      <c r="J135" s="7" t="s">
        <v>40</v>
      </c>
      <c r="K135" s="7" t="s">
        <v>23</v>
      </c>
      <c r="L135" s="7" t="s">
        <v>40</v>
      </c>
      <c r="M135" s="7" t="s">
        <v>40</v>
      </c>
      <c r="N135" s="7" t="s">
        <v>23</v>
      </c>
    </row>
    <row r="136" spans="1:14" ht="22.5">
      <c r="A136" s="28" t="s">
        <v>0</v>
      </c>
      <c r="B136" s="28"/>
      <c r="C136" s="28"/>
      <c r="D136" s="3" t="s">
        <v>41</v>
      </c>
      <c r="E136" s="6" t="s">
        <v>0</v>
      </c>
      <c r="F136" s="6" t="s">
        <v>0</v>
      </c>
      <c r="G136" s="7" t="s">
        <v>214</v>
      </c>
      <c r="H136" s="7" t="s">
        <v>23</v>
      </c>
      <c r="I136" s="8" t="s">
        <v>23</v>
      </c>
      <c r="J136" s="7" t="s">
        <v>23</v>
      </c>
      <c r="K136" s="7" t="s">
        <v>215</v>
      </c>
      <c r="L136" s="7" t="s">
        <v>214</v>
      </c>
      <c r="M136" s="7" t="s">
        <v>215</v>
      </c>
      <c r="N136" s="7" t="s">
        <v>23</v>
      </c>
    </row>
    <row r="137" spans="1:14" ht="33.75">
      <c r="A137" s="28" t="s">
        <v>0</v>
      </c>
      <c r="B137" s="28"/>
      <c r="C137" s="28"/>
      <c r="D137" s="3" t="s">
        <v>44</v>
      </c>
      <c r="E137" s="6" t="s">
        <v>0</v>
      </c>
      <c r="F137" s="6" t="s">
        <v>0</v>
      </c>
      <c r="G137" s="7" t="s">
        <v>216</v>
      </c>
      <c r="H137" s="7" t="s">
        <v>23</v>
      </c>
      <c r="I137" s="8" t="s">
        <v>23</v>
      </c>
      <c r="J137" s="7" t="s">
        <v>23</v>
      </c>
      <c r="K137" s="7" t="s">
        <v>215</v>
      </c>
      <c r="L137" s="7" t="s">
        <v>216</v>
      </c>
      <c r="M137" s="7" t="s">
        <v>215</v>
      </c>
      <c r="N137" s="7" t="s">
        <v>23</v>
      </c>
    </row>
    <row r="138" spans="1:14" ht="33.75">
      <c r="A138" s="28" t="s">
        <v>0</v>
      </c>
      <c r="B138" s="28"/>
      <c r="C138" s="28"/>
      <c r="D138" s="3" t="s">
        <v>46</v>
      </c>
      <c r="E138" s="6" t="s">
        <v>0</v>
      </c>
      <c r="F138" s="6" t="s">
        <v>0</v>
      </c>
      <c r="G138" s="7" t="s">
        <v>217</v>
      </c>
      <c r="H138" s="7" t="s">
        <v>23</v>
      </c>
      <c r="I138" s="8" t="s">
        <v>23</v>
      </c>
      <c r="J138" s="7" t="s">
        <v>23</v>
      </c>
      <c r="K138" s="7" t="s">
        <v>218</v>
      </c>
      <c r="L138" s="7" t="s">
        <v>217</v>
      </c>
      <c r="M138" s="7" t="s">
        <v>218</v>
      </c>
      <c r="N138" s="7" t="s">
        <v>23</v>
      </c>
    </row>
    <row r="139" spans="1:14" ht="33.75">
      <c r="A139" s="28" t="s">
        <v>0</v>
      </c>
      <c r="B139" s="28"/>
      <c r="C139" s="28"/>
      <c r="D139" s="3" t="s">
        <v>49</v>
      </c>
      <c r="E139" s="6" t="s">
        <v>0</v>
      </c>
      <c r="F139" s="6" t="s">
        <v>0</v>
      </c>
      <c r="G139" s="7" t="s">
        <v>219</v>
      </c>
      <c r="H139" s="7" t="s">
        <v>23</v>
      </c>
      <c r="I139" s="8" t="s">
        <v>23</v>
      </c>
      <c r="J139" s="7" t="s">
        <v>23</v>
      </c>
      <c r="K139" s="7" t="s">
        <v>218</v>
      </c>
      <c r="L139" s="7" t="s">
        <v>219</v>
      </c>
      <c r="M139" s="7" t="s">
        <v>218</v>
      </c>
      <c r="N139" s="7" t="s">
        <v>23</v>
      </c>
    </row>
    <row r="140" spans="1:14" ht="33.75">
      <c r="A140" s="28" t="s">
        <v>0</v>
      </c>
      <c r="B140" s="28"/>
      <c r="C140" s="28"/>
      <c r="D140" s="3" t="s">
        <v>51</v>
      </c>
      <c r="E140" s="6" t="s">
        <v>0</v>
      </c>
      <c r="F140" s="6" t="s">
        <v>0</v>
      </c>
      <c r="G140" s="7" t="s">
        <v>220</v>
      </c>
      <c r="H140" s="7" t="s">
        <v>23</v>
      </c>
      <c r="I140" s="8" t="s">
        <v>23</v>
      </c>
      <c r="J140" s="7" t="s">
        <v>220</v>
      </c>
      <c r="K140" s="7" t="s">
        <v>23</v>
      </c>
      <c r="L140" s="7" t="s">
        <v>220</v>
      </c>
      <c r="M140" s="7" t="s">
        <v>220</v>
      </c>
      <c r="N140" s="7" t="s">
        <v>23</v>
      </c>
    </row>
    <row r="141" spans="1:14">
      <c r="A141" s="29" t="s">
        <v>0</v>
      </c>
      <c r="B141" s="29"/>
      <c r="C141" s="29"/>
      <c r="D141" s="29"/>
      <c r="E141" s="9" t="s">
        <v>55</v>
      </c>
      <c r="F141" s="9" t="s">
        <v>221</v>
      </c>
      <c r="G141" s="10">
        <v>2421.64</v>
      </c>
      <c r="H141" s="10">
        <v>0</v>
      </c>
      <c r="I141" s="10">
        <v>0</v>
      </c>
      <c r="J141" s="10">
        <v>2262.9900000000002</v>
      </c>
      <c r="K141" s="10">
        <v>441.8599999999999</v>
      </c>
      <c r="L141" s="10">
        <v>2421.64</v>
      </c>
      <c r="M141" s="10">
        <v>2704.8500000000008</v>
      </c>
      <c r="N141" s="10">
        <v>0</v>
      </c>
    </row>
    <row r="142" spans="1:14" ht="33.75">
      <c r="A142" s="3" t="s">
        <v>222</v>
      </c>
      <c r="B142" s="4" t="s">
        <v>223</v>
      </c>
      <c r="C142" s="11" t="s">
        <v>247</v>
      </c>
      <c r="D142" s="5" t="s">
        <v>0</v>
      </c>
      <c r="E142" s="5" t="s">
        <v>0</v>
      </c>
      <c r="F142" s="5" t="s">
        <v>0</v>
      </c>
      <c r="G142" s="5" t="s">
        <v>0</v>
      </c>
      <c r="H142" s="5" t="s">
        <v>0</v>
      </c>
      <c r="I142" s="5" t="s">
        <v>0</v>
      </c>
      <c r="J142" s="5" t="s">
        <v>0</v>
      </c>
      <c r="K142" s="5" t="s">
        <v>0</v>
      </c>
      <c r="L142" s="5" t="s">
        <v>0</v>
      </c>
      <c r="M142" s="5" t="s">
        <v>0</v>
      </c>
      <c r="N142" s="5" t="s">
        <v>0</v>
      </c>
    </row>
    <row r="143" spans="1:14" ht="22.5">
      <c r="A143" s="28" t="s">
        <v>0</v>
      </c>
      <c r="B143" s="28"/>
      <c r="C143" s="28"/>
      <c r="D143" s="3" t="s">
        <v>21</v>
      </c>
      <c r="E143" s="6" t="s">
        <v>0</v>
      </c>
      <c r="F143" s="6" t="s">
        <v>0</v>
      </c>
      <c r="G143" s="7" t="s">
        <v>224</v>
      </c>
      <c r="H143" s="7" t="s">
        <v>23</v>
      </c>
      <c r="I143" s="8" t="s">
        <v>23</v>
      </c>
      <c r="J143" s="7" t="s">
        <v>224</v>
      </c>
      <c r="K143" s="7" t="s">
        <v>23</v>
      </c>
      <c r="L143" s="7" t="s">
        <v>224</v>
      </c>
      <c r="M143" s="7" t="s">
        <v>224</v>
      </c>
      <c r="N143" s="7" t="s">
        <v>23</v>
      </c>
    </row>
    <row r="144" spans="1:14" ht="22.5">
      <c r="A144" s="28" t="s">
        <v>0</v>
      </c>
      <c r="B144" s="28"/>
      <c r="C144" s="28"/>
      <c r="D144" s="3" t="s">
        <v>24</v>
      </c>
      <c r="E144" s="6" t="s">
        <v>0</v>
      </c>
      <c r="F144" s="6" t="s">
        <v>0</v>
      </c>
      <c r="G144" s="7" t="s">
        <v>225</v>
      </c>
      <c r="H144" s="7" t="s">
        <v>23</v>
      </c>
      <c r="I144" s="8" t="s">
        <v>23</v>
      </c>
      <c r="J144" s="7" t="s">
        <v>225</v>
      </c>
      <c r="K144" s="7" t="s">
        <v>23</v>
      </c>
      <c r="L144" s="7" t="s">
        <v>225</v>
      </c>
      <c r="M144" s="7" t="s">
        <v>225</v>
      </c>
      <c r="N144" s="7" t="s">
        <v>23</v>
      </c>
    </row>
    <row r="145" spans="1:14" ht="22.5">
      <c r="A145" s="28" t="s">
        <v>0</v>
      </c>
      <c r="B145" s="28"/>
      <c r="C145" s="28"/>
      <c r="D145" s="3" t="s">
        <v>26</v>
      </c>
      <c r="E145" s="6" t="s">
        <v>0</v>
      </c>
      <c r="F145" s="6" t="s">
        <v>0</v>
      </c>
      <c r="G145" s="7" t="s">
        <v>226</v>
      </c>
      <c r="H145" s="7" t="s">
        <v>23</v>
      </c>
      <c r="I145" s="8" t="s">
        <v>23</v>
      </c>
      <c r="J145" s="7" t="s">
        <v>226</v>
      </c>
      <c r="K145" s="7" t="s">
        <v>23</v>
      </c>
      <c r="L145" s="7" t="s">
        <v>226</v>
      </c>
      <c r="M145" s="7" t="s">
        <v>226</v>
      </c>
      <c r="N145" s="7" t="s">
        <v>23</v>
      </c>
    </row>
    <row r="146" spans="1:14" ht="33.75">
      <c r="A146" s="28" t="s">
        <v>0</v>
      </c>
      <c r="B146" s="28"/>
      <c r="C146" s="28"/>
      <c r="D146" s="3" t="s">
        <v>28</v>
      </c>
      <c r="E146" s="6" t="s">
        <v>0</v>
      </c>
      <c r="F146" s="6" t="s">
        <v>0</v>
      </c>
      <c r="G146" s="7" t="s">
        <v>23</v>
      </c>
      <c r="H146" s="7" t="s">
        <v>23</v>
      </c>
      <c r="I146" s="8" t="s">
        <v>23</v>
      </c>
      <c r="J146" s="7" t="s">
        <v>23</v>
      </c>
      <c r="K146" s="7" t="s">
        <v>227</v>
      </c>
      <c r="L146" s="7" t="s">
        <v>23</v>
      </c>
      <c r="M146" s="7" t="s">
        <v>227</v>
      </c>
      <c r="N146" s="7" t="s">
        <v>23</v>
      </c>
    </row>
    <row r="147" spans="1:14" ht="33.75">
      <c r="A147" s="28" t="s">
        <v>0</v>
      </c>
      <c r="B147" s="28"/>
      <c r="C147" s="28"/>
      <c r="D147" s="3" t="s">
        <v>30</v>
      </c>
      <c r="E147" s="6" t="s">
        <v>0</v>
      </c>
      <c r="F147" s="6" t="s">
        <v>0</v>
      </c>
      <c r="G147" s="7" t="s">
        <v>228</v>
      </c>
      <c r="H147" s="7" t="s">
        <v>23</v>
      </c>
      <c r="I147" s="8" t="s">
        <v>23</v>
      </c>
      <c r="J147" s="7" t="s">
        <v>23</v>
      </c>
      <c r="K147" s="7" t="s">
        <v>23</v>
      </c>
      <c r="L147" s="7" t="s">
        <v>228</v>
      </c>
      <c r="M147" s="7" t="s">
        <v>23</v>
      </c>
      <c r="N147" s="7" t="s">
        <v>23</v>
      </c>
    </row>
    <row r="148" spans="1:14" ht="33.75">
      <c r="A148" s="28" t="s">
        <v>0</v>
      </c>
      <c r="B148" s="28"/>
      <c r="C148" s="28"/>
      <c r="D148" s="3" t="s">
        <v>32</v>
      </c>
      <c r="E148" s="6" t="s">
        <v>0</v>
      </c>
      <c r="F148" s="6" t="s">
        <v>0</v>
      </c>
      <c r="G148" s="7" t="s">
        <v>229</v>
      </c>
      <c r="H148" s="7" t="s">
        <v>23</v>
      </c>
      <c r="I148" s="8" t="s">
        <v>23</v>
      </c>
      <c r="J148" s="7" t="s">
        <v>23</v>
      </c>
      <c r="K148" s="7" t="s">
        <v>230</v>
      </c>
      <c r="L148" s="7" t="s">
        <v>229</v>
      </c>
      <c r="M148" s="7" t="s">
        <v>230</v>
      </c>
      <c r="N148" s="7" t="s">
        <v>23</v>
      </c>
    </row>
    <row r="149" spans="1:14" ht="22.5">
      <c r="A149" s="28" t="s">
        <v>0</v>
      </c>
      <c r="B149" s="28"/>
      <c r="C149" s="28"/>
      <c r="D149" s="3" t="s">
        <v>35</v>
      </c>
      <c r="E149" s="6" t="s">
        <v>0</v>
      </c>
      <c r="F149" s="6" t="s">
        <v>0</v>
      </c>
      <c r="G149" s="7" t="s">
        <v>231</v>
      </c>
      <c r="H149" s="7" t="s">
        <v>23</v>
      </c>
      <c r="I149" s="8" t="s">
        <v>23</v>
      </c>
      <c r="J149" s="7" t="s">
        <v>231</v>
      </c>
      <c r="K149" s="7" t="s">
        <v>23</v>
      </c>
      <c r="L149" s="7" t="s">
        <v>231</v>
      </c>
      <c r="M149" s="7" t="s">
        <v>231</v>
      </c>
      <c r="N149" s="7" t="s">
        <v>23</v>
      </c>
    </row>
    <row r="150" spans="1:14">
      <c r="A150" s="28" t="s">
        <v>0</v>
      </c>
      <c r="B150" s="28"/>
      <c r="C150" s="28"/>
      <c r="D150" s="3" t="s">
        <v>37</v>
      </c>
      <c r="E150" s="6" t="s">
        <v>0</v>
      </c>
      <c r="F150" s="6" t="s">
        <v>0</v>
      </c>
      <c r="G150" s="7" t="s">
        <v>38</v>
      </c>
      <c r="H150" s="7" t="s">
        <v>23</v>
      </c>
      <c r="I150" s="8" t="s">
        <v>23</v>
      </c>
      <c r="J150" s="7" t="s">
        <v>38</v>
      </c>
      <c r="K150" s="7" t="s">
        <v>23</v>
      </c>
      <c r="L150" s="7" t="s">
        <v>38</v>
      </c>
      <c r="M150" s="7" t="s">
        <v>38</v>
      </c>
      <c r="N150" s="7" t="s">
        <v>23</v>
      </c>
    </row>
    <row r="151" spans="1:14">
      <c r="A151" s="28" t="s">
        <v>0</v>
      </c>
      <c r="B151" s="28"/>
      <c r="C151" s="28"/>
      <c r="D151" s="3" t="s">
        <v>39</v>
      </c>
      <c r="E151" s="6" t="s">
        <v>0</v>
      </c>
      <c r="F151" s="6" t="s">
        <v>0</v>
      </c>
      <c r="G151" s="7" t="s">
        <v>40</v>
      </c>
      <c r="H151" s="7" t="s">
        <v>23</v>
      </c>
      <c r="I151" s="8" t="s">
        <v>23</v>
      </c>
      <c r="J151" s="7" t="s">
        <v>40</v>
      </c>
      <c r="K151" s="7" t="s">
        <v>23</v>
      </c>
      <c r="L151" s="7" t="s">
        <v>40</v>
      </c>
      <c r="M151" s="7" t="s">
        <v>40</v>
      </c>
      <c r="N151" s="7" t="s">
        <v>23</v>
      </c>
    </row>
    <row r="152" spans="1:14" ht="22.5">
      <c r="A152" s="28" t="s">
        <v>0</v>
      </c>
      <c r="B152" s="28"/>
      <c r="C152" s="28"/>
      <c r="D152" s="3" t="s">
        <v>41</v>
      </c>
      <c r="E152" s="6" t="s">
        <v>0</v>
      </c>
      <c r="F152" s="6" t="s">
        <v>0</v>
      </c>
      <c r="G152" s="7" t="s">
        <v>159</v>
      </c>
      <c r="H152" s="7" t="s">
        <v>23</v>
      </c>
      <c r="I152" s="8" t="s">
        <v>23</v>
      </c>
      <c r="J152" s="7" t="s">
        <v>23</v>
      </c>
      <c r="K152" s="7" t="s">
        <v>232</v>
      </c>
      <c r="L152" s="7" t="s">
        <v>159</v>
      </c>
      <c r="M152" s="7" t="s">
        <v>232</v>
      </c>
      <c r="N152" s="7" t="s">
        <v>23</v>
      </c>
    </row>
    <row r="153" spans="1:14" ht="33.75">
      <c r="A153" s="28" t="s">
        <v>0</v>
      </c>
      <c r="B153" s="28"/>
      <c r="C153" s="28"/>
      <c r="D153" s="3" t="s">
        <v>44</v>
      </c>
      <c r="E153" s="6" t="s">
        <v>0</v>
      </c>
      <c r="F153" s="6" t="s">
        <v>0</v>
      </c>
      <c r="G153" s="7" t="s">
        <v>161</v>
      </c>
      <c r="H153" s="7" t="s">
        <v>23</v>
      </c>
      <c r="I153" s="8" t="s">
        <v>23</v>
      </c>
      <c r="J153" s="7" t="s">
        <v>23</v>
      </c>
      <c r="K153" s="7" t="s">
        <v>232</v>
      </c>
      <c r="L153" s="7" t="s">
        <v>161</v>
      </c>
      <c r="M153" s="7" t="s">
        <v>232</v>
      </c>
      <c r="N153" s="7" t="s">
        <v>23</v>
      </c>
    </row>
    <row r="154" spans="1:14" ht="33.75">
      <c r="A154" s="28" t="s">
        <v>0</v>
      </c>
      <c r="B154" s="28"/>
      <c r="C154" s="28"/>
      <c r="D154" s="3" t="s">
        <v>46</v>
      </c>
      <c r="E154" s="6" t="s">
        <v>0</v>
      </c>
      <c r="F154" s="6" t="s">
        <v>0</v>
      </c>
      <c r="G154" s="7" t="s">
        <v>162</v>
      </c>
      <c r="H154" s="7" t="s">
        <v>23</v>
      </c>
      <c r="I154" s="8" t="s">
        <v>23</v>
      </c>
      <c r="J154" s="7" t="s">
        <v>23</v>
      </c>
      <c r="K154" s="7" t="s">
        <v>233</v>
      </c>
      <c r="L154" s="7" t="s">
        <v>162</v>
      </c>
      <c r="M154" s="7" t="s">
        <v>233</v>
      </c>
      <c r="N154" s="7" t="s">
        <v>23</v>
      </c>
    </row>
    <row r="155" spans="1:14" ht="33.75">
      <c r="A155" s="28" t="s">
        <v>0</v>
      </c>
      <c r="B155" s="28"/>
      <c r="C155" s="28"/>
      <c r="D155" s="3" t="s">
        <v>49</v>
      </c>
      <c r="E155" s="6" t="s">
        <v>0</v>
      </c>
      <c r="F155" s="6" t="s">
        <v>0</v>
      </c>
      <c r="G155" s="7" t="s">
        <v>164</v>
      </c>
      <c r="H155" s="7" t="s">
        <v>23</v>
      </c>
      <c r="I155" s="8" t="s">
        <v>23</v>
      </c>
      <c r="J155" s="7" t="s">
        <v>23</v>
      </c>
      <c r="K155" s="7" t="s">
        <v>233</v>
      </c>
      <c r="L155" s="7" t="s">
        <v>164</v>
      </c>
      <c r="M155" s="7" t="s">
        <v>233</v>
      </c>
      <c r="N155" s="7" t="s">
        <v>23</v>
      </c>
    </row>
    <row r="156" spans="1:14" ht="33.75">
      <c r="A156" s="28" t="s">
        <v>0</v>
      </c>
      <c r="B156" s="28"/>
      <c r="C156" s="28"/>
      <c r="D156" s="3" t="s">
        <v>51</v>
      </c>
      <c r="E156" s="6" t="s">
        <v>0</v>
      </c>
      <c r="F156" s="6" t="s">
        <v>0</v>
      </c>
      <c r="G156" s="7" t="s">
        <v>234</v>
      </c>
      <c r="H156" s="7" t="s">
        <v>23</v>
      </c>
      <c r="I156" s="8" t="s">
        <v>23</v>
      </c>
      <c r="J156" s="7" t="s">
        <v>234</v>
      </c>
      <c r="K156" s="7" t="s">
        <v>23</v>
      </c>
      <c r="L156" s="7" t="s">
        <v>234</v>
      </c>
      <c r="M156" s="7" t="s">
        <v>234</v>
      </c>
      <c r="N156" s="7" t="s">
        <v>23</v>
      </c>
    </row>
    <row r="157" spans="1:14" ht="1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</row>
    <row r="158" spans="1:14" ht="1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1:14" ht="1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spans="1:14" ht="1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</row>
  </sheetData>
  <mergeCells count="151">
    <mergeCell ref="A158:N158"/>
    <mergeCell ref="A159:N159"/>
    <mergeCell ref="A160:N160"/>
    <mergeCell ref="A161:N161"/>
    <mergeCell ref="A157:N157"/>
    <mergeCell ref="A155:C155"/>
    <mergeCell ref="A156:C156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36:C136"/>
    <mergeCell ref="A137:C137"/>
    <mergeCell ref="A138:C138"/>
    <mergeCell ref="A139:C139"/>
    <mergeCell ref="A140:C140"/>
    <mergeCell ref="A141:D141"/>
    <mergeCell ref="A143:C143"/>
    <mergeCell ref="A144:C144"/>
    <mergeCell ref="A145:C145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17:C117"/>
    <mergeCell ref="A118:C118"/>
    <mergeCell ref="A119:C119"/>
    <mergeCell ref="A120:C120"/>
    <mergeCell ref="A121:C121"/>
    <mergeCell ref="A122:C122"/>
    <mergeCell ref="A123:C123"/>
    <mergeCell ref="A124:D124"/>
    <mergeCell ref="A126:C126"/>
    <mergeCell ref="A107:D107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88:C88"/>
    <mergeCell ref="A89:C89"/>
    <mergeCell ref="A90:D90"/>
    <mergeCell ref="A92:C92"/>
    <mergeCell ref="A93:C93"/>
    <mergeCell ref="A94:C94"/>
    <mergeCell ref="A95:C95"/>
    <mergeCell ref="A96:C96"/>
    <mergeCell ref="A97:C97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69:C69"/>
    <mergeCell ref="A70:C70"/>
    <mergeCell ref="A71:C71"/>
    <mergeCell ref="A72:C72"/>
    <mergeCell ref="A73:D73"/>
    <mergeCell ref="A75:C75"/>
    <mergeCell ref="A76:C76"/>
    <mergeCell ref="A77:C77"/>
    <mergeCell ref="A78:C78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50:C50"/>
    <mergeCell ref="A51:C51"/>
    <mergeCell ref="A52:C52"/>
    <mergeCell ref="A53:C53"/>
    <mergeCell ref="A54:C54"/>
    <mergeCell ref="A55:C55"/>
    <mergeCell ref="A56:C56"/>
    <mergeCell ref="A57:D57"/>
    <mergeCell ref="A59:C59"/>
    <mergeCell ref="A40:C40"/>
    <mergeCell ref="A41:D41"/>
    <mergeCell ref="A43:C43"/>
    <mergeCell ref="A44:C44"/>
    <mergeCell ref="A45:C45"/>
    <mergeCell ref="A46:C46"/>
    <mergeCell ref="A47:C47"/>
    <mergeCell ref="A48:C48"/>
    <mergeCell ref="A49:C49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1:C21"/>
    <mergeCell ref="A22:C22"/>
    <mergeCell ref="A23:C23"/>
    <mergeCell ref="A24:C24"/>
    <mergeCell ref="A25:D25"/>
    <mergeCell ref="A27:C27"/>
    <mergeCell ref="A28:C28"/>
    <mergeCell ref="A29:C29"/>
    <mergeCell ref="A30:C30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1:N1"/>
    <mergeCell ref="A2:N2"/>
    <mergeCell ref="A3:N3"/>
    <mergeCell ref="A4:N4"/>
    <mergeCell ref="A5:N5"/>
    <mergeCell ref="A6:N6"/>
    <mergeCell ref="A7:N7"/>
    <mergeCell ref="A9:C9"/>
    <mergeCell ref="A11:C11"/>
  </mergeCells>
  <pageMargins left="0.29526388645172119" right="0.29526388645172119" top="0.27558332681655884" bottom="0.27558332681655884" header="0.5" footer="0.5"/>
  <pageSetup paperSize="9" orientation="landscape" horizontalDpi="300" verticalDpi="300"/>
  <headerFooter alignWithMargins="0">
    <oddHeader>&amp;C&amp;L&amp;"Arial"&amp;8&amp;K000000Сальдовая ведомость по домам и услугам&amp;"Arial"&amp;8&amp;K000000&amp;P&amp;"Arial"&amp;8&amp;K000000из
&amp;C&amp;"Arial"&amp;8&amp;K000000&amp;N&amp;L&amp;R</oddHeader>
    <oddFooter>&amp;C&amp;L&amp;L&amp;R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D2" sqref="D2"/>
    </sheetView>
  </sheetViews>
  <sheetFormatPr defaultRowHeight="12.75"/>
  <cols>
    <col min="1" max="1" width="14.85546875" style="12" customWidth="1"/>
    <col min="2" max="2" width="10.5703125" style="12" customWidth="1"/>
    <col min="3" max="3" width="40.7109375" style="13" customWidth="1"/>
    <col min="19" max="19" width="14.28515625" customWidth="1"/>
    <col min="20" max="20" width="41" customWidth="1"/>
  </cols>
  <sheetData>
    <row r="1" spans="1:20" ht="67.5">
      <c r="A1" s="15" t="s">
        <v>5</v>
      </c>
      <c r="B1" s="15" t="s">
        <v>6</v>
      </c>
      <c r="C1" s="16" t="s">
        <v>7</v>
      </c>
      <c r="D1" s="14" t="s">
        <v>21</v>
      </c>
      <c r="E1" s="14" t="s">
        <v>24</v>
      </c>
      <c r="F1" s="14" t="s">
        <v>26</v>
      </c>
      <c r="G1" s="14" t="s">
        <v>28</v>
      </c>
      <c r="H1" s="14" t="s">
        <v>30</v>
      </c>
      <c r="I1" s="14" t="s">
        <v>32</v>
      </c>
      <c r="J1" s="14" t="s">
        <v>35</v>
      </c>
      <c r="K1" s="14" t="s">
        <v>37</v>
      </c>
      <c r="L1" s="14" t="s">
        <v>39</v>
      </c>
      <c r="M1" s="14" t="s">
        <v>156</v>
      </c>
      <c r="N1" s="14" t="s">
        <v>41</v>
      </c>
      <c r="O1" s="14" t="s">
        <v>44</v>
      </c>
      <c r="P1" s="14" t="s">
        <v>46</v>
      </c>
      <c r="Q1" s="14" t="s">
        <v>49</v>
      </c>
      <c r="R1" s="20" t="s">
        <v>51</v>
      </c>
      <c r="S1" s="22" t="s">
        <v>248</v>
      </c>
    </row>
    <row r="2" spans="1:20">
      <c r="A2" s="17" t="str">
        <f>IFERROR(INDEX(Report!A:A,MATCH("*",INDEX(Report!C:C,MATCH(C1,Report!C:C,)+1):'Report'!C$65536,)+MATCH(C1,Report!C:C,)),"")</f>
        <v>780100001</v>
      </c>
      <c r="B2" s="17" t="str">
        <f>IF($A2&lt;&gt;"",VLOOKUP($A2,Report!$A:$C,COLUMN(),),"")</f>
        <v>1</v>
      </c>
      <c r="C2" s="18" t="str">
        <f>IF($A2&lt;&gt;"",VLOOKUP($A2,Report!$A:$C,COLUMN(),),"")</f>
        <v>ИВАНОВА СВЕТЛАНА НИКОЛАЕВНА</v>
      </c>
      <c r="D2" s="19">
        <f>IFERROR(--SUBSTITUTE(VLOOKUP(D$1,INDEX(Report!$D:$M,MATCH($A2,Report!$A:$A,),):INDEX(Report!$D:$M,IF(A3&lt;&gt;"",MATCH($A3,Report!$A:$A,),65536),),10,),".",MID(1/7,2,1)),)</f>
        <v>117.84</v>
      </c>
      <c r="E2" s="19">
        <f>IFERROR(--SUBSTITUTE(VLOOKUP(E$1,INDEX(Report!$D:$M,MATCH($A2,Report!$A:$A,),):INDEX(Report!$D:$M,IF(B3&lt;&gt;"",MATCH($A3,Report!$A:$A,),65536),),10,),".",MID(1/7,2,1)),)</f>
        <v>14.73</v>
      </c>
      <c r="F2" s="19">
        <f>IFERROR(--SUBSTITUTE(VLOOKUP(F$1,INDEX(Report!$D:$M,MATCH($A2,Report!$A:$A,),):INDEX(Report!$D:$M,IF(C3&lt;&gt;"",MATCH($A3,Report!$A:$A,),65536),),10,),".",MID(1/7,2,1)),)</f>
        <v>638.29999999999995</v>
      </c>
      <c r="G2" s="19">
        <f>IFERROR(--SUBSTITUTE(VLOOKUP(G$1,INDEX(Report!$D:$M,MATCH($A2,Report!$A:$A,),):INDEX(Report!$D:$M,IF(D3&lt;&gt;"",MATCH($A3,Report!$A:$A,),65536),),10,),".",MID(1/7,2,1)),)</f>
        <v>151.87</v>
      </c>
      <c r="H2" s="19">
        <f>IFERROR(--SUBSTITUTE(VLOOKUP(H$1,INDEX(Report!$D:$M,MATCH($A2,Report!$A:$A,),):INDEX(Report!$D:$M,IF(E3&lt;&gt;"",MATCH($A3,Report!$A:$A,),65536),),10,),".",MID(1/7,2,1)),)</f>
        <v>0</v>
      </c>
      <c r="I2" s="19">
        <f>IFERROR(--SUBSTITUTE(VLOOKUP(I$1,INDEX(Report!$D:$M,MATCH($A2,Report!$A:$A,),):INDEX(Report!$D:$M,IF(F3&lt;&gt;"",MATCH($A3,Report!$A:$A,),65536),),10,),".",MID(1/7,2,1)),)</f>
        <v>79.209999999999994</v>
      </c>
      <c r="J2" s="19">
        <f>IFERROR(--SUBSTITUTE(VLOOKUP(J$1,INDEX(Report!$D:$M,MATCH($A2,Report!$A:$A,),):INDEX(Report!$D:$M,IF(G3&lt;&gt;"",MATCH($A3,Report!$A:$A,),65536),),10,),".",MID(1/7,2,1)),)</f>
        <v>501.31</v>
      </c>
      <c r="K2" s="19">
        <f>IFERROR(--SUBSTITUTE(VLOOKUP(K$1,INDEX(Report!$D:$M,MATCH($A2,Report!$A:$A,),):INDEX(Report!$D:$M,IF(H3&lt;&gt;"",MATCH($A3,Report!$A:$A,),65536),),10,),".",MID(1/7,2,1)),)</f>
        <v>60</v>
      </c>
      <c r="L2" s="19">
        <f>IFERROR(--SUBSTITUTE(VLOOKUP(L$1,INDEX(Report!$D:$M,MATCH($A2,Report!$A:$A,),):INDEX(Report!$D:$M,IF(I3&lt;&gt;"",MATCH($A3,Report!$A:$A,),65536),),10,),".",MID(1/7,2,1)),)</f>
        <v>30</v>
      </c>
      <c r="M2" s="19">
        <f>IFERROR(--SUBSTITUTE(VLOOKUP(M$1,INDEX(Report!$D:$M,MATCH($A2,Report!$A:$A,),):INDEX(Report!$D:$M,IF(J3&lt;&gt;"",MATCH($A3,Report!$A:$A,),65536),),10,),".",MID(1/7,2,1)),)</f>
        <v>0</v>
      </c>
      <c r="N2" s="19">
        <f>IFERROR(--SUBSTITUTE(VLOOKUP(N$1,INDEX(Report!$D:$M,MATCH($A2,Report!$A:$A,),):INDEX(Report!$D:$M,IF(K3&lt;&gt;"",MATCH($A3,Report!$A:$A,),65536),),10,),".",MID(1/7,2,1)),)</f>
        <v>14.7</v>
      </c>
      <c r="O2" s="19">
        <f>IFERROR(--SUBSTITUTE(VLOOKUP(O$1,INDEX(Report!$D:$M,MATCH($A2,Report!$A:$A,),):INDEX(Report!$D:$M,IF(L3&lt;&gt;"",MATCH($A3,Report!$A:$A,),65536),),10,),".",MID(1/7,2,1)),)</f>
        <v>14.7</v>
      </c>
      <c r="P2" s="19">
        <f>IFERROR(--SUBSTITUTE(VLOOKUP(P$1,INDEX(Report!$D:$M,MATCH($A2,Report!$A:$A,),):INDEX(Report!$D:$M,IF(M3&lt;&gt;"",MATCH($A3,Report!$A:$A,),65536),),10,),".",MID(1/7,2,1)),)</f>
        <v>13.99</v>
      </c>
      <c r="Q2" s="19">
        <f>IFERROR(--SUBSTITUTE(VLOOKUP(Q$1,INDEX(Report!$D:$M,MATCH($A2,Report!$A:$A,),):INDEX(Report!$D:$M,IF(N3&lt;&gt;"",MATCH($A3,Report!$A:$A,),65536),),10,),".",MID(1/7,2,1)),)</f>
        <v>13.99</v>
      </c>
      <c r="R2" s="19">
        <f>IFERROR(--SUBSTITUTE(VLOOKUP(R$1,INDEX(Report!$D:$M,MATCH($A2,Report!$A:$A,),):INDEX(Report!$D:$M,IF(O3&lt;&gt;"",MATCH($A3,Report!$A:$A,),65536),),10,),".",MID(1/7,2,1)),)</f>
        <v>112.54</v>
      </c>
      <c r="S2" s="21">
        <f>SUM(D2:R2)</f>
        <v>1763.18</v>
      </c>
      <c r="T2" t="s">
        <v>249</v>
      </c>
    </row>
    <row r="3" spans="1:20">
      <c r="A3" s="17" t="str">
        <f>IFERROR(INDEX(Report!A:A,MATCH("*",INDEX(Report!C:C,MATCH(C2,Report!C:C,)+1):'Report'!C$65536,)+MATCH(C2,Report!C:C,)),"")</f>
        <v>780100003</v>
      </c>
      <c r="B3" s="17" t="str">
        <f>IF($A3&lt;&gt;"",VLOOKUP($A3,Report!$A:$C,COLUMN(),),"")</f>
        <v>3</v>
      </c>
      <c r="C3" s="18" t="str">
        <f>IF($A3&lt;&gt;"",VLOOKUP($A3,Report!$A:$C,COLUMN(),),"")</f>
        <v>ПЕТРОВА НАТАЛЬЯ ВИТАЛЬЕВНА</v>
      </c>
      <c r="D3" s="19">
        <f>IFERROR(--SUBSTITUTE(VLOOKUP(D$1,INDEX(Report!$D:$M,MATCH($A3,Report!$A:$A,),):INDEX(Report!$D:$M,IF(A4&lt;&gt;"",MATCH($A4,Report!$A:$A,),65536),),10,),".",MID(1/7,2,1)),)</f>
        <v>555.36</v>
      </c>
      <c r="E3" s="19">
        <f>IFERROR(--SUBSTITUTE(VLOOKUP(E$1,INDEX(Report!$D:$M,MATCH($A3,Report!$A:$A,),):INDEX(Report!$D:$M,IF(B4&lt;&gt;"",MATCH($A4,Report!$A:$A,),65536),),10,),".",MID(1/7,2,1)),)</f>
        <v>69.42</v>
      </c>
      <c r="F3" s="19">
        <f>IFERROR(--SUBSTITUTE(VLOOKUP(F$1,INDEX(Report!$D:$M,MATCH($A3,Report!$A:$A,),):INDEX(Report!$D:$M,IF(C4&lt;&gt;"",MATCH($A4,Report!$A:$A,),65536),),10,),".",MID(1/7,2,1)),)</f>
        <v>3008.2</v>
      </c>
      <c r="G3" s="19">
        <f>IFERROR(--SUBSTITUTE(VLOOKUP(G$1,INDEX(Report!$D:$M,MATCH($A3,Report!$A:$A,),):INDEX(Report!$D:$M,IF(D4&lt;&gt;"",MATCH($A4,Report!$A:$A,),65536),),10,),".",MID(1/7,2,1)),)</f>
        <v>357.87</v>
      </c>
      <c r="H3" s="19">
        <f>IFERROR(--SUBSTITUTE(VLOOKUP(H$1,INDEX(Report!$D:$M,MATCH($A3,Report!$A:$A,),):INDEX(Report!$D:$M,IF(E4&lt;&gt;"",MATCH($A4,Report!$A:$A,),65536),),10,),".",MID(1/7,2,1)),)</f>
        <v>171.81</v>
      </c>
      <c r="I3" s="19">
        <f>IFERROR(--SUBSTITUTE(VLOOKUP(I$1,INDEX(Report!$D:$M,MATCH($A3,Report!$A:$A,),):INDEX(Report!$D:$M,IF(F4&lt;&gt;"",MATCH($A4,Report!$A:$A,),65536),),10,),".",MID(1/7,2,1)),)</f>
        <v>227.63</v>
      </c>
      <c r="J3" s="19">
        <f>IFERROR(--SUBSTITUTE(VLOOKUP(J$1,INDEX(Report!$D:$M,MATCH($A3,Report!$A:$A,),):INDEX(Report!$D:$M,IF(G4&lt;&gt;"",MATCH($A4,Report!$A:$A,),65536),),10,),".",MID(1/7,2,1)),)</f>
        <v>2362.6</v>
      </c>
      <c r="K3" s="19">
        <f>IFERROR(--SUBSTITUTE(VLOOKUP(K$1,INDEX(Report!$D:$M,MATCH($A3,Report!$A:$A,),):INDEX(Report!$D:$M,IF(H4&lt;&gt;"",MATCH($A4,Report!$A:$A,),65536),),10,),".",MID(1/7,2,1)),)</f>
        <v>120</v>
      </c>
      <c r="L3" s="19">
        <f>IFERROR(--SUBSTITUTE(VLOOKUP(L$1,INDEX(Report!$D:$M,MATCH($A3,Report!$A:$A,),):INDEX(Report!$D:$M,IF(I4&lt;&gt;"",MATCH($A4,Report!$A:$A,),65536),),10,),".",MID(1/7,2,1)),)</f>
        <v>60</v>
      </c>
      <c r="M3" s="19">
        <f>IFERROR(--SUBSTITUTE(VLOOKUP(M$1,INDEX(Report!$D:$M,MATCH($A3,Report!$A:$A,),):INDEX(Report!$D:$M,IF(J4&lt;&gt;"",MATCH($A4,Report!$A:$A,),65536),),10,),".",MID(1/7,2,1)),)</f>
        <v>0</v>
      </c>
      <c r="N3" s="19">
        <f>IFERROR(--SUBSTITUTE(VLOOKUP(N$1,INDEX(Report!$D:$M,MATCH($A3,Report!$A:$A,),):INDEX(Report!$D:$M,IF(K4&lt;&gt;"",MATCH($A4,Report!$A:$A,),65536),),10,),".",MID(1/7,2,1)),)</f>
        <v>43.09</v>
      </c>
      <c r="O3" s="19">
        <f>IFERROR(--SUBSTITUTE(VLOOKUP(O$1,INDEX(Report!$D:$M,MATCH($A3,Report!$A:$A,),):INDEX(Report!$D:$M,IF(L4&lt;&gt;"",MATCH($A4,Report!$A:$A,),65536),),10,),".",MID(1/7,2,1)),)</f>
        <v>42.26</v>
      </c>
      <c r="P3" s="19">
        <f>IFERROR(--SUBSTITUTE(VLOOKUP(P$1,INDEX(Report!$D:$M,MATCH($A3,Report!$A:$A,),):INDEX(Report!$D:$M,IF(M4&lt;&gt;"",MATCH($A4,Report!$A:$A,),65536),),10,),".",MID(1/7,2,1)),)</f>
        <v>41.02</v>
      </c>
      <c r="Q3" s="19">
        <f>IFERROR(--SUBSTITUTE(VLOOKUP(Q$1,INDEX(Report!$D:$M,MATCH($A3,Report!$A:$A,),):INDEX(Report!$D:$M,IF(N4&lt;&gt;"",MATCH($A4,Report!$A:$A,),65536),),10,),".",MID(1/7,2,1)),)</f>
        <v>40.22</v>
      </c>
      <c r="R3" s="19">
        <f>IFERROR(--SUBSTITUTE(VLOOKUP(R$1,INDEX(Report!$D:$M,MATCH($A3,Report!$A:$A,),):INDEX(Report!$D:$M,IF(O4&lt;&gt;"",MATCH($A4,Report!$A:$A,),65536),),10,),".",MID(1/7,2,1)),)</f>
        <v>530.38</v>
      </c>
      <c r="S3" s="21">
        <f t="shared" ref="S3:S10" si="0">SUM(D3:R3)</f>
        <v>7629.8600000000006</v>
      </c>
    </row>
    <row r="4" spans="1:20">
      <c r="A4" s="17" t="str">
        <f>IFERROR(INDEX(Report!A:A,MATCH("*",INDEX(Report!C:C,MATCH(C3,Report!C:C,)+1):'Report'!C$65536,)+MATCH(C3,Report!C:C,)),"")</f>
        <v>780100004</v>
      </c>
      <c r="B4" s="17" t="str">
        <f>IF($A4&lt;&gt;"",VLOOKUP($A4,Report!$A:$C,COLUMN(),),"")</f>
        <v>4</v>
      </c>
      <c r="C4" s="18" t="str">
        <f>IF($A4&lt;&gt;"",VLOOKUP($A4,Report!$A:$C,COLUMN(),),"")</f>
        <v>СИДОРОВА ЛЮДМИЛА ВАЛЕНТИНОВНА</v>
      </c>
      <c r="D4" s="19">
        <f>IFERROR(--SUBSTITUTE(VLOOKUP(D$1,INDEX(Report!$D:$M,MATCH($A4,Report!$A:$A,),):INDEX(Report!$D:$M,IF(A5&lt;&gt;"",MATCH($A5,Report!$A:$A,),65536),),10,),".",MID(1/7,2,1)),)</f>
        <v>405.14</v>
      </c>
      <c r="E4" s="19">
        <f>IFERROR(--SUBSTITUTE(VLOOKUP(E$1,INDEX(Report!$D:$M,MATCH($A4,Report!$A:$A,),):INDEX(Report!$D:$M,IF(B5&lt;&gt;"",MATCH($A5,Report!$A:$A,),65536),),10,),".",MID(1/7,2,1)),)</f>
        <v>50.64</v>
      </c>
      <c r="F4" s="19">
        <f>IFERROR(--SUBSTITUTE(VLOOKUP(F$1,INDEX(Report!$D:$M,MATCH($A4,Report!$A:$A,),):INDEX(Report!$D:$M,IF(C5&lt;&gt;"",MATCH($A5,Report!$A:$A,),65536),),10,),".",MID(1/7,2,1)),)</f>
        <v>2194.4899999999998</v>
      </c>
      <c r="G4" s="19">
        <f>IFERROR(--SUBSTITUTE(VLOOKUP(G$1,INDEX(Report!$D:$M,MATCH($A4,Report!$A:$A,),):INDEX(Report!$D:$M,IF(D5&lt;&gt;"",MATCH($A5,Report!$A:$A,),65536),),10,),".",MID(1/7,2,1)),)</f>
        <v>175.69</v>
      </c>
      <c r="H4" s="19">
        <f>IFERROR(--SUBSTITUTE(VLOOKUP(H$1,INDEX(Report!$D:$M,MATCH($A4,Report!$A:$A,),):INDEX(Report!$D:$M,IF(E5&lt;&gt;"",MATCH($A5,Report!$A:$A,),65536),),10,),".",MID(1/7,2,1)),)</f>
        <v>165.06</v>
      </c>
      <c r="I4" s="19">
        <f>IFERROR(--SUBSTITUTE(VLOOKUP(I$1,INDEX(Report!$D:$M,MATCH($A4,Report!$A:$A,),):INDEX(Report!$D:$M,IF(F5&lt;&gt;"",MATCH($A5,Report!$A:$A,),65536),),10,),".",MID(1/7,2,1)),)</f>
        <v>131.30000000000001</v>
      </c>
      <c r="J4" s="19">
        <f>IFERROR(--SUBSTITUTE(VLOOKUP(J$1,INDEX(Report!$D:$M,MATCH($A4,Report!$A:$A,),):INDEX(Report!$D:$M,IF(G5&lt;&gt;"",MATCH($A5,Report!$A:$A,),65536),),10,),".",MID(1/7,2,1)),)</f>
        <v>42702.74</v>
      </c>
      <c r="K4" s="19">
        <f>IFERROR(--SUBSTITUTE(VLOOKUP(K$1,INDEX(Report!$D:$M,MATCH($A4,Report!$A:$A,),):INDEX(Report!$D:$M,IF(H5&lt;&gt;"",MATCH($A5,Report!$A:$A,),65536),),10,),".",MID(1/7,2,1)),)</f>
        <v>180</v>
      </c>
      <c r="L4" s="19">
        <f>IFERROR(--SUBSTITUTE(VLOOKUP(L$1,INDEX(Report!$D:$M,MATCH($A4,Report!$A:$A,),):INDEX(Report!$D:$M,IF(I5&lt;&gt;"",MATCH($A5,Report!$A:$A,),65536),),10,),".",MID(1/7,2,1)),)</f>
        <v>90</v>
      </c>
      <c r="M4" s="19">
        <f>IFERROR(--SUBSTITUTE(VLOOKUP(M$1,INDEX(Report!$D:$M,MATCH($A4,Report!$A:$A,),):INDEX(Report!$D:$M,IF(J5&lt;&gt;"",MATCH($A5,Report!$A:$A,),65536),),10,),".",MID(1/7,2,1)),)</f>
        <v>0</v>
      </c>
      <c r="N4" s="19">
        <f>IFERROR(--SUBSTITUTE(VLOOKUP(N$1,INDEX(Report!$D:$M,MATCH($A4,Report!$A:$A,),):INDEX(Report!$D:$M,IF(K5&lt;&gt;"",MATCH($A5,Report!$A:$A,),65536),),10,),".",MID(1/7,2,1)),)</f>
        <v>25.21</v>
      </c>
      <c r="O4" s="19">
        <f>IFERROR(--SUBSTITUTE(VLOOKUP(O$1,INDEX(Report!$D:$M,MATCH($A4,Report!$A:$A,),):INDEX(Report!$D:$M,IF(L5&lt;&gt;"",MATCH($A5,Report!$A:$A,),65536),),10,),".",MID(1/7,2,1)),)</f>
        <v>24.37</v>
      </c>
      <c r="P4" s="19">
        <f>IFERROR(--SUBSTITUTE(VLOOKUP(P$1,INDEX(Report!$D:$M,MATCH($A4,Report!$A:$A,),):INDEX(Report!$D:$M,IF(M5&lt;&gt;"",MATCH($A5,Report!$A:$A,),65536),),10,),".",MID(1/7,2,1)),)</f>
        <v>24</v>
      </c>
      <c r="Q4" s="19">
        <f>IFERROR(--SUBSTITUTE(VLOOKUP(Q$1,INDEX(Report!$D:$M,MATCH($A4,Report!$A:$A,),):INDEX(Report!$D:$M,IF(N5&lt;&gt;"",MATCH($A5,Report!$A:$A,),65536),),10,),".",MID(1/7,2,1)),)</f>
        <v>23.19</v>
      </c>
      <c r="R4" s="19">
        <f>IFERROR(--SUBSTITUTE(VLOOKUP(R$1,INDEX(Report!$D:$M,MATCH($A4,Report!$A:$A,),):INDEX(Report!$D:$M,IF(O5&lt;&gt;"",MATCH($A5,Report!$A:$A,),65536),),10,),".",MID(1/7,2,1)),)</f>
        <v>386.92</v>
      </c>
      <c r="S4" s="21">
        <f t="shared" si="0"/>
        <v>46578.75</v>
      </c>
    </row>
    <row r="5" spans="1:20">
      <c r="A5" s="17" t="str">
        <f>IFERROR(INDEX(Report!A:A,MATCH("*",INDEX(Report!C:C,MATCH(C4,Report!C:C,)+1):'Report'!C$65536,)+MATCH(C4,Report!C:C,)),"")</f>
        <v>780100005</v>
      </c>
      <c r="B5" s="17" t="str">
        <f>IF($A5&lt;&gt;"",VLOOKUP($A5,Report!$A:$C,COLUMN(),),"")</f>
        <v>5</v>
      </c>
      <c r="C5" s="18" t="str">
        <f>IF($A5&lt;&gt;"",VLOOKUP($A5,Report!$A:$C,COLUMN(),),"")</f>
        <v>ПУПКИНА ВАЛЕНТИНА ВАСИЛЬЕВНА</v>
      </c>
      <c r="D5" s="19">
        <f>IFERROR(--SUBSTITUTE(VLOOKUP(D$1,INDEX(Report!$D:$M,MATCH($A5,Report!$A:$A,),):INDEX(Report!$D:$M,IF(A6&lt;&gt;"",MATCH($A6,Report!$A:$A,),65536),),10,),".",MID(1/7,2,1)),)</f>
        <v>176.21</v>
      </c>
      <c r="E5" s="19">
        <f>IFERROR(--SUBSTITUTE(VLOOKUP(E$1,INDEX(Report!$D:$M,MATCH($A5,Report!$A:$A,),):INDEX(Report!$D:$M,IF(B6&lt;&gt;"",MATCH($A6,Report!$A:$A,),65536),),10,),".",MID(1/7,2,1)),)</f>
        <v>22.03</v>
      </c>
      <c r="F5" s="19">
        <f>IFERROR(--SUBSTITUTE(VLOOKUP(F$1,INDEX(Report!$D:$M,MATCH($A5,Report!$A:$A,),):INDEX(Report!$D:$M,IF(C6&lt;&gt;"",MATCH($A6,Report!$A:$A,),65536),),10,),".",MID(1/7,2,1)),)</f>
        <v>954.46</v>
      </c>
      <c r="G5" s="19">
        <f>IFERROR(--SUBSTITUTE(VLOOKUP(G$1,INDEX(Report!$D:$M,MATCH($A5,Report!$A:$A,),):INDEX(Report!$D:$M,IF(D6&lt;&gt;"",MATCH($A6,Report!$A:$A,),65536),),10,),".",MID(1/7,2,1)),)</f>
        <v>227.1</v>
      </c>
      <c r="H5" s="19">
        <f>IFERROR(--SUBSTITUTE(VLOOKUP(H$1,INDEX(Report!$D:$M,MATCH($A5,Report!$A:$A,),):INDEX(Report!$D:$M,IF(E6&lt;&gt;"",MATCH($A6,Report!$A:$A,),65536),),10,),".",MID(1/7,2,1)),)</f>
        <v>0</v>
      </c>
      <c r="I5" s="19">
        <f>IFERROR(--SUBSTITUTE(VLOOKUP(I$1,INDEX(Report!$D:$M,MATCH($A5,Report!$A:$A,),):INDEX(Report!$D:$M,IF(F6&lt;&gt;"",MATCH($A6,Report!$A:$A,),65536),),10,),".",MID(1/7,2,1)),)</f>
        <v>118.45</v>
      </c>
      <c r="J5" s="19">
        <f>IFERROR(--SUBSTITUTE(VLOOKUP(J$1,INDEX(Report!$D:$M,MATCH($A5,Report!$A:$A,),):INDEX(Report!$D:$M,IF(G6&lt;&gt;"",MATCH($A6,Report!$A:$A,),65536),),10,),".",MID(1/7,2,1)),)</f>
        <v>749.62</v>
      </c>
      <c r="K5" s="19">
        <f>IFERROR(--SUBSTITUTE(VLOOKUP(K$1,INDEX(Report!$D:$M,MATCH($A5,Report!$A:$A,),):INDEX(Report!$D:$M,IF(H6&lt;&gt;"",MATCH($A6,Report!$A:$A,),65536),),10,),".",MID(1/7,2,1)),)</f>
        <v>60</v>
      </c>
      <c r="L5" s="19">
        <f>IFERROR(--SUBSTITUTE(VLOOKUP(L$1,INDEX(Report!$D:$M,MATCH($A5,Report!$A:$A,),):INDEX(Report!$D:$M,IF(I6&lt;&gt;"",MATCH($A6,Report!$A:$A,),65536),),10,),".",MID(1/7,2,1)),)</f>
        <v>30</v>
      </c>
      <c r="M5" s="19">
        <f>IFERROR(--SUBSTITUTE(VLOOKUP(M$1,INDEX(Report!$D:$M,MATCH($A5,Report!$A:$A,),):INDEX(Report!$D:$M,IF(J6&lt;&gt;"",MATCH($A6,Report!$A:$A,),65536),),10,),".",MID(1/7,2,1)),)</f>
        <v>0</v>
      </c>
      <c r="N5" s="19">
        <f>IFERROR(--SUBSTITUTE(VLOOKUP(N$1,INDEX(Report!$D:$M,MATCH($A5,Report!$A:$A,),):INDEX(Report!$D:$M,IF(K6&lt;&gt;"",MATCH($A6,Report!$A:$A,),65536),),10,),".",MID(1/7,2,1)),)</f>
        <v>21.98</v>
      </c>
      <c r="O5" s="19">
        <f>IFERROR(--SUBSTITUTE(VLOOKUP(O$1,INDEX(Report!$D:$M,MATCH($A5,Report!$A:$A,),):INDEX(Report!$D:$M,IF(L6&lt;&gt;"",MATCH($A6,Report!$A:$A,),65536),),10,),".",MID(1/7,2,1)),)</f>
        <v>21.98</v>
      </c>
      <c r="P5" s="19">
        <f>IFERROR(--SUBSTITUTE(VLOOKUP(P$1,INDEX(Report!$D:$M,MATCH($A5,Report!$A:$A,),):INDEX(Report!$D:$M,IF(M6&lt;&gt;"",MATCH($A6,Report!$A:$A,),65536),),10,),".",MID(1/7,2,1)),)</f>
        <v>20.92</v>
      </c>
      <c r="Q5" s="19">
        <f>IFERROR(--SUBSTITUTE(VLOOKUP(Q$1,INDEX(Report!$D:$M,MATCH($A5,Report!$A:$A,),):INDEX(Report!$D:$M,IF(N6&lt;&gt;"",MATCH($A6,Report!$A:$A,),65536),),10,),".",MID(1/7,2,1)),)</f>
        <v>20.92</v>
      </c>
      <c r="R5" s="19">
        <f>IFERROR(--SUBSTITUTE(VLOOKUP(R$1,INDEX(Report!$D:$M,MATCH($A5,Report!$A:$A,),):INDEX(Report!$D:$M,IF(O6&lt;&gt;"",MATCH($A6,Report!$A:$A,),65536),),10,),".",MID(1/7,2,1)),)</f>
        <v>168.28</v>
      </c>
      <c r="S5" s="21">
        <f t="shared" si="0"/>
        <v>2591.9500000000003</v>
      </c>
    </row>
    <row r="6" spans="1:20">
      <c r="A6" s="17" t="str">
        <f>IFERROR(INDEX(Report!A:A,MATCH("*",INDEX(Report!C:C,MATCH(C5,Report!C:C,)+1):'Report'!C$65536,)+MATCH(C5,Report!C:C,)),"")</f>
        <v>780100006</v>
      </c>
      <c r="B6" s="17" t="str">
        <f>IF($A6&lt;&gt;"",VLOOKUP($A6,Report!$A:$C,COLUMN(),),"")</f>
        <v>6</v>
      </c>
      <c r="C6" s="18" t="str">
        <f>IF($A6&lt;&gt;"",VLOOKUP($A6,Report!$A:$C,COLUMN(),),"")</f>
        <v>ВАСИН ДМИТРИЙ АЛЕКСАНДРОВИЧ</v>
      </c>
      <c r="D6" s="19">
        <f>IFERROR(--SUBSTITUTE(VLOOKUP(D$1,INDEX(Report!$D:$M,MATCH($A6,Report!$A:$A,),):INDEX(Report!$D:$M,IF(A7&lt;&gt;"",MATCH($A7,Report!$A:$A,),65536),),10,),".",MID(1/7,2,1)),)</f>
        <v>230.4</v>
      </c>
      <c r="E6" s="19">
        <f>IFERROR(--SUBSTITUTE(VLOOKUP(E$1,INDEX(Report!$D:$M,MATCH($A6,Report!$A:$A,),):INDEX(Report!$D:$M,IF(B7&lt;&gt;"",MATCH($A7,Report!$A:$A,),65536),),10,),".",MID(1/7,2,1)),)</f>
        <v>28.8</v>
      </c>
      <c r="F6" s="19">
        <f>IFERROR(--SUBSTITUTE(VLOOKUP(F$1,INDEX(Report!$D:$M,MATCH($A6,Report!$A:$A,),):INDEX(Report!$D:$M,IF(C7&lt;&gt;"",MATCH($A7,Report!$A:$A,),65536),),10,),".",MID(1/7,2,1)),)</f>
        <v>1248</v>
      </c>
      <c r="G6" s="19">
        <f>IFERROR(--SUBSTITUTE(VLOOKUP(G$1,INDEX(Report!$D:$M,MATCH($A6,Report!$A:$A,),):INDEX(Report!$D:$M,IF(D7&lt;&gt;"",MATCH($A7,Report!$A:$A,),65536),),10,),".",MID(1/7,2,1)),)</f>
        <v>296.94</v>
      </c>
      <c r="H6" s="19">
        <f>IFERROR(--SUBSTITUTE(VLOOKUP(H$1,INDEX(Report!$D:$M,MATCH($A6,Report!$A:$A,),):INDEX(Report!$D:$M,IF(E7&lt;&gt;"",MATCH($A7,Report!$A:$A,),65536),),10,),".",MID(1/7,2,1)),)</f>
        <v>0</v>
      </c>
      <c r="I6" s="19">
        <f>IFERROR(--SUBSTITUTE(VLOOKUP(I$1,INDEX(Report!$D:$M,MATCH($A6,Report!$A:$A,),):INDEX(Report!$D:$M,IF(F7&lt;&gt;"",MATCH($A7,Report!$A:$A,),65536),),10,),".",MID(1/7,2,1)),)</f>
        <v>154.88</v>
      </c>
      <c r="J6" s="19">
        <f>IFERROR(--SUBSTITUTE(VLOOKUP(J$1,INDEX(Report!$D:$M,MATCH($A6,Report!$A:$A,),):INDEX(Report!$D:$M,IF(G7&lt;&gt;"",MATCH($A7,Report!$A:$A,),65536),),10,),".",MID(1/7,2,1)),)</f>
        <v>980.16</v>
      </c>
      <c r="K6" s="19">
        <f>IFERROR(--SUBSTITUTE(VLOOKUP(K$1,INDEX(Report!$D:$M,MATCH($A6,Report!$A:$A,),):INDEX(Report!$D:$M,IF(H7&lt;&gt;"",MATCH($A7,Report!$A:$A,),65536),),10,),".",MID(1/7,2,1)),)</f>
        <v>60</v>
      </c>
      <c r="L6" s="19">
        <f>IFERROR(--SUBSTITUTE(VLOOKUP(L$1,INDEX(Report!$D:$M,MATCH($A6,Report!$A:$A,),):INDEX(Report!$D:$M,IF(I7&lt;&gt;"",MATCH($A7,Report!$A:$A,),65536),),10,),".",MID(1/7,2,1)),)</f>
        <v>30</v>
      </c>
      <c r="M6" s="19">
        <f>IFERROR(--SUBSTITUTE(VLOOKUP(M$1,INDEX(Report!$D:$M,MATCH($A6,Report!$A:$A,),):INDEX(Report!$D:$M,IF(J7&lt;&gt;"",MATCH($A7,Report!$A:$A,),65536),),10,),".",MID(1/7,2,1)),)</f>
        <v>1350</v>
      </c>
      <c r="N6" s="19">
        <f>IFERROR(--SUBSTITUTE(VLOOKUP(N$1,INDEX(Report!$D:$M,MATCH($A6,Report!$A:$A,),):INDEX(Report!$D:$M,IF(K7&lt;&gt;"",MATCH($A7,Report!$A:$A,),65536),),10,),".",MID(1/7,2,1)),)</f>
        <v>28.76</v>
      </c>
      <c r="O6" s="19">
        <f>IFERROR(--SUBSTITUTE(VLOOKUP(O$1,INDEX(Report!$D:$M,MATCH($A6,Report!$A:$A,),):INDEX(Report!$D:$M,IF(L7&lt;&gt;"",MATCH($A7,Report!$A:$A,),65536),),10,),".",MID(1/7,2,1)),)</f>
        <v>28.76</v>
      </c>
      <c r="P6" s="19">
        <f>IFERROR(--SUBSTITUTE(VLOOKUP(P$1,INDEX(Report!$D:$M,MATCH($A6,Report!$A:$A,),):INDEX(Report!$D:$M,IF(M7&lt;&gt;"",MATCH($A7,Report!$A:$A,),65536),),10,),".",MID(1/7,2,1)),)</f>
        <v>27.38</v>
      </c>
      <c r="Q6" s="19">
        <f>IFERROR(--SUBSTITUTE(VLOOKUP(Q$1,INDEX(Report!$D:$M,MATCH($A6,Report!$A:$A,),):INDEX(Report!$D:$M,IF(N7&lt;&gt;"",MATCH($A7,Report!$A:$A,),65536),),10,),".",MID(1/7,2,1)),)</f>
        <v>27.38</v>
      </c>
      <c r="R6" s="19">
        <f>IFERROR(--SUBSTITUTE(VLOOKUP(R$1,INDEX(Report!$D:$M,MATCH($A6,Report!$A:$A,),):INDEX(Report!$D:$M,IF(O7&lt;&gt;"",MATCH($A7,Report!$A:$A,),65536),),10,),".",MID(1/7,2,1)),)</f>
        <v>220.04</v>
      </c>
      <c r="S6" s="21">
        <f t="shared" si="0"/>
        <v>4711.5000000000009</v>
      </c>
    </row>
    <row r="7" spans="1:20">
      <c r="A7" s="17" t="str">
        <f>IFERROR(INDEX(Report!A:A,MATCH("*",INDEX(Report!C:C,MATCH(C6,Report!C:C,)+1):'Report'!C$65536,)+MATCH(C6,Report!C:C,)),"")</f>
        <v>780100007</v>
      </c>
      <c r="B7" s="17" t="str">
        <f>IF($A7&lt;&gt;"",VLOOKUP($A7,Report!$A:$C,COLUMN(),),"")</f>
        <v>7</v>
      </c>
      <c r="C7" s="18" t="str">
        <f>IF($A7&lt;&gt;"",VLOOKUP($A7,Report!$A:$C,COLUMN(),),"")</f>
        <v>АЛЕКСАНДРОВ АЛЕКСАНДР ИВАНОВИЧ</v>
      </c>
      <c r="D7" s="19">
        <f>IFERROR(--SUBSTITUTE(VLOOKUP(D$1,INDEX(Report!$D:$M,MATCH($A7,Report!$A:$A,),):INDEX(Report!$D:$M,IF(A8&lt;&gt;"",MATCH($A8,Report!$A:$A,),65536),),10,),".",MID(1/7,2,1)),)</f>
        <v>273.60000000000002</v>
      </c>
      <c r="E7" s="19">
        <f>IFERROR(--SUBSTITUTE(VLOOKUP(E$1,INDEX(Report!$D:$M,MATCH($A7,Report!$A:$A,),):INDEX(Report!$D:$M,IF(B8&lt;&gt;"",MATCH($A8,Report!$A:$A,),65536),),10,),".",MID(1/7,2,1)),)</f>
        <v>34.200000000000003</v>
      </c>
      <c r="F7" s="19">
        <f>IFERROR(--SUBSTITUTE(VLOOKUP(F$1,INDEX(Report!$D:$M,MATCH($A7,Report!$A:$A,),):INDEX(Report!$D:$M,IF(C8&lt;&gt;"",MATCH($A8,Report!$A:$A,),65536),),10,),".",MID(1/7,2,1)),)</f>
        <v>1482</v>
      </c>
      <c r="G7" s="19">
        <f>IFERROR(--SUBSTITUTE(VLOOKUP(G$1,INDEX(Report!$D:$M,MATCH($A7,Report!$A:$A,),):INDEX(Report!$D:$M,IF(D8&lt;&gt;"",MATCH($A8,Report!$A:$A,),65536),),10,),".",MID(1/7,2,1)),)</f>
        <v>352.62</v>
      </c>
      <c r="H7" s="19">
        <f>IFERROR(--SUBSTITUTE(VLOOKUP(H$1,INDEX(Report!$D:$M,MATCH($A7,Report!$A:$A,),):INDEX(Report!$D:$M,IF(E8&lt;&gt;"",MATCH($A8,Report!$A:$A,),65536),),10,),".",MID(1/7,2,1)),)</f>
        <v>0</v>
      </c>
      <c r="I7" s="19">
        <f>IFERROR(--SUBSTITUTE(VLOOKUP(I$1,INDEX(Report!$D:$M,MATCH($A7,Report!$A:$A,),):INDEX(Report!$D:$M,IF(F8&lt;&gt;"",MATCH($A8,Report!$A:$A,),65536),),10,),".",MID(1/7,2,1)),)</f>
        <v>183.92</v>
      </c>
      <c r="J7" s="19">
        <f>IFERROR(--SUBSTITUTE(VLOOKUP(J$1,INDEX(Report!$D:$M,MATCH($A7,Report!$A:$A,),):INDEX(Report!$D:$M,IF(G8&lt;&gt;"",MATCH($A8,Report!$A:$A,),65536),),10,),".",MID(1/7,2,1)),)</f>
        <v>1163.94</v>
      </c>
      <c r="K7" s="19">
        <f>IFERROR(--SUBSTITUTE(VLOOKUP(K$1,INDEX(Report!$D:$M,MATCH($A7,Report!$A:$A,),):INDEX(Report!$D:$M,IF(H8&lt;&gt;"",MATCH($A8,Report!$A:$A,),65536),),10,),".",MID(1/7,2,1)),)</f>
        <v>60</v>
      </c>
      <c r="L7" s="19">
        <f>IFERROR(--SUBSTITUTE(VLOOKUP(L$1,INDEX(Report!$D:$M,MATCH($A7,Report!$A:$A,),):INDEX(Report!$D:$M,IF(I8&lt;&gt;"",MATCH($A8,Report!$A:$A,),65536),),10,),".",MID(1/7,2,1)),)</f>
        <v>30</v>
      </c>
      <c r="M7" s="19">
        <f>IFERROR(--SUBSTITUTE(VLOOKUP(M$1,INDEX(Report!$D:$M,MATCH($A7,Report!$A:$A,),):INDEX(Report!$D:$M,IF(J8&lt;&gt;"",MATCH($A8,Report!$A:$A,),65536),),10,),".",MID(1/7,2,1)),)</f>
        <v>0</v>
      </c>
      <c r="N7" s="19">
        <f>IFERROR(--SUBSTITUTE(VLOOKUP(N$1,INDEX(Report!$D:$M,MATCH($A7,Report!$A:$A,),):INDEX(Report!$D:$M,IF(K8&lt;&gt;"",MATCH($A8,Report!$A:$A,),65536),),10,),".",MID(1/7,2,1)),)</f>
        <v>34.14</v>
      </c>
      <c r="O7" s="19">
        <f>IFERROR(--SUBSTITUTE(VLOOKUP(O$1,INDEX(Report!$D:$M,MATCH($A7,Report!$A:$A,),):INDEX(Report!$D:$M,IF(L8&lt;&gt;"",MATCH($A8,Report!$A:$A,),65536),),10,),".",MID(1/7,2,1)),)</f>
        <v>34.14</v>
      </c>
      <c r="P7" s="19">
        <f>IFERROR(--SUBSTITUTE(VLOOKUP(P$1,INDEX(Report!$D:$M,MATCH($A7,Report!$A:$A,),):INDEX(Report!$D:$M,IF(M8&lt;&gt;"",MATCH($A8,Report!$A:$A,),65536),),10,),".",MID(1/7,2,1)),)</f>
        <v>32.49</v>
      </c>
      <c r="Q7" s="19">
        <f>IFERROR(--SUBSTITUTE(VLOOKUP(Q$1,INDEX(Report!$D:$M,MATCH($A7,Report!$A:$A,),):INDEX(Report!$D:$M,IF(N8&lt;&gt;"",MATCH($A8,Report!$A:$A,),65536),),10,),".",MID(1/7,2,1)),)</f>
        <v>32.49</v>
      </c>
      <c r="R7" s="19">
        <f>IFERROR(--SUBSTITUTE(VLOOKUP(R$1,INDEX(Report!$D:$M,MATCH($A7,Report!$A:$A,),):INDEX(Report!$D:$M,IF(O8&lt;&gt;"",MATCH($A8,Report!$A:$A,),65536),),10,),".",MID(1/7,2,1)),)</f>
        <v>261.29000000000002</v>
      </c>
      <c r="S7" s="21">
        <f t="shared" si="0"/>
        <v>3974.8299999999995</v>
      </c>
    </row>
    <row r="8" spans="1:20">
      <c r="A8" s="17" t="str">
        <f>IFERROR(INDEX(Report!A:A,MATCH("*",INDEX(Report!C:C,MATCH(C7,Report!C:C,)+1):'Report'!C$65536,)+MATCH(C7,Report!C:C,)),"")</f>
        <v>780100008</v>
      </c>
      <c r="B8" s="17" t="str">
        <f>IF($A8&lt;&gt;"",VLOOKUP($A8,Report!$A:$C,COLUMN(),),"")</f>
        <v>8</v>
      </c>
      <c r="C8" s="18" t="str">
        <f>IF($A8&lt;&gt;"",VLOOKUP($A8,Report!$A:$C,COLUMN(),),"")</f>
        <v>НИКИТИНА АЛИНА ГЕННАДЬЕВНА</v>
      </c>
      <c r="D8" s="19">
        <f>IFERROR(--SUBSTITUTE(VLOOKUP(D$1,INDEX(Report!$D:$M,MATCH($A8,Report!$A:$A,),):INDEX(Report!$D:$M,IF(A9&lt;&gt;"",MATCH($A9,Report!$A:$A,),65536),),10,),".",MID(1/7,2,1)),)</f>
        <v>136.80000000000001</v>
      </c>
      <c r="E8" s="19">
        <f>IFERROR(--SUBSTITUTE(VLOOKUP(E$1,INDEX(Report!$D:$M,MATCH($A8,Report!$A:$A,),):INDEX(Report!$D:$M,IF(B9&lt;&gt;"",MATCH($A9,Report!$A:$A,),65536),),10,),".",MID(1/7,2,1)),)</f>
        <v>17.100000000000001</v>
      </c>
      <c r="F8" s="19">
        <f>IFERROR(--SUBSTITUTE(VLOOKUP(F$1,INDEX(Report!$D:$M,MATCH($A8,Report!$A:$A,),):INDEX(Report!$D:$M,IF(C9&lt;&gt;"",MATCH($A9,Report!$A:$A,),65536),),10,),".",MID(1/7,2,1)),)</f>
        <v>741</v>
      </c>
      <c r="G8" s="19">
        <f>IFERROR(--SUBSTITUTE(VLOOKUP(G$1,INDEX(Report!$D:$M,MATCH($A8,Report!$A:$A,),):INDEX(Report!$D:$M,IF(D9&lt;&gt;"",MATCH($A9,Report!$A:$A,),65536),),10,),".",MID(1/7,2,1)),)</f>
        <v>176.31</v>
      </c>
      <c r="H8" s="19">
        <f>IFERROR(--SUBSTITUTE(VLOOKUP(H$1,INDEX(Report!$D:$M,MATCH($A8,Report!$A:$A,),):INDEX(Report!$D:$M,IF(E9&lt;&gt;"",MATCH($A9,Report!$A:$A,),65536),),10,),".",MID(1/7,2,1)),)</f>
        <v>0</v>
      </c>
      <c r="I8" s="19">
        <f>IFERROR(--SUBSTITUTE(VLOOKUP(I$1,INDEX(Report!$D:$M,MATCH($A8,Report!$A:$A,),):INDEX(Report!$D:$M,IF(F9&lt;&gt;"",MATCH($A9,Report!$A:$A,),65536),),10,),".",MID(1/7,2,1)),)</f>
        <v>91.96</v>
      </c>
      <c r="J8" s="19">
        <f>IFERROR(--SUBSTITUTE(VLOOKUP(J$1,INDEX(Report!$D:$M,MATCH($A8,Report!$A:$A,),):INDEX(Report!$D:$M,IF(G9&lt;&gt;"",MATCH($A9,Report!$A:$A,),65536),),10,),".",MID(1/7,2,1)),)</f>
        <v>581.97</v>
      </c>
      <c r="K8" s="19">
        <f>IFERROR(--SUBSTITUTE(VLOOKUP(K$1,INDEX(Report!$D:$M,MATCH($A8,Report!$A:$A,),):INDEX(Report!$D:$M,IF(H9&lt;&gt;"",MATCH($A9,Report!$A:$A,),65536),),10,),".",MID(1/7,2,1)),)</f>
        <v>60</v>
      </c>
      <c r="L8" s="19">
        <f>IFERROR(--SUBSTITUTE(VLOOKUP(L$1,INDEX(Report!$D:$M,MATCH($A8,Report!$A:$A,),):INDEX(Report!$D:$M,IF(I9&lt;&gt;"",MATCH($A9,Report!$A:$A,),65536),),10,),".",MID(1/7,2,1)),)</f>
        <v>30</v>
      </c>
      <c r="M8" s="19">
        <f>IFERROR(--SUBSTITUTE(VLOOKUP(M$1,INDEX(Report!$D:$M,MATCH($A8,Report!$A:$A,),):INDEX(Report!$D:$M,IF(J9&lt;&gt;"",MATCH($A9,Report!$A:$A,),65536),),10,),".",MID(1/7,2,1)),)</f>
        <v>0</v>
      </c>
      <c r="N8" s="19">
        <f>IFERROR(--SUBSTITUTE(VLOOKUP(N$1,INDEX(Report!$D:$M,MATCH($A8,Report!$A:$A,),):INDEX(Report!$D:$M,IF(K9&lt;&gt;"",MATCH($A9,Report!$A:$A,),65536),),10,),".",MID(1/7,2,1)),)</f>
        <v>17.07</v>
      </c>
      <c r="O8" s="19">
        <f>IFERROR(--SUBSTITUTE(VLOOKUP(O$1,INDEX(Report!$D:$M,MATCH($A8,Report!$A:$A,),):INDEX(Report!$D:$M,IF(L9&lt;&gt;"",MATCH($A9,Report!$A:$A,),65536),),10,),".",MID(1/7,2,1)),)</f>
        <v>17.07</v>
      </c>
      <c r="P8" s="19">
        <f>IFERROR(--SUBSTITUTE(VLOOKUP(P$1,INDEX(Report!$D:$M,MATCH($A8,Report!$A:$A,),):INDEX(Report!$D:$M,IF(M9&lt;&gt;"",MATCH($A9,Report!$A:$A,),65536),),10,),".",MID(1/7,2,1)),)</f>
        <v>16.25</v>
      </c>
      <c r="Q8" s="19">
        <f>IFERROR(--SUBSTITUTE(VLOOKUP(Q$1,INDEX(Report!$D:$M,MATCH($A8,Report!$A:$A,),):INDEX(Report!$D:$M,IF(N9&lt;&gt;"",MATCH($A9,Report!$A:$A,),65536),),10,),".",MID(1/7,2,1)),)</f>
        <v>16.25</v>
      </c>
      <c r="R8" s="19">
        <f>IFERROR(--SUBSTITUTE(VLOOKUP(R$1,INDEX(Report!$D:$M,MATCH($A8,Report!$A:$A,),):INDEX(Report!$D:$M,IF(O9&lt;&gt;"",MATCH($A9,Report!$A:$A,),65536),),10,),".",MID(1/7,2,1)),)</f>
        <v>130.65</v>
      </c>
      <c r="S8" s="21">
        <f t="shared" si="0"/>
        <v>2032.43</v>
      </c>
    </row>
    <row r="9" spans="1:20">
      <c r="A9" s="17" t="str">
        <f>IFERROR(INDEX(Report!A:A,MATCH("*",INDEX(Report!C:C,MATCH(C8,Report!C:C,)+1):'Report'!C$65536,)+MATCH(C8,Report!C:C,)),"")</f>
        <v>780100009</v>
      </c>
      <c r="B9" s="17" t="str">
        <f>IF($A9&lt;&gt;"",VLOOKUP($A9,Report!$A:$C,COLUMN(),),"")</f>
        <v>9</v>
      </c>
      <c r="C9" s="18" t="str">
        <f>IF($A9&lt;&gt;"",VLOOKUP($A9,Report!$A:$C,COLUMN(),),"")</f>
        <v>ПАВЛОВА ВЕРА ИВАНОВНА</v>
      </c>
      <c r="D9" s="19">
        <f>IFERROR(--SUBSTITUTE(VLOOKUP(D$1,INDEX(Report!$D:$M,MATCH($A9,Report!$A:$A,),):INDEX(Report!$D:$M,IF(A10&lt;&gt;"",MATCH($A10,Report!$A:$A,),65536),),10,),".",MID(1/7,2,1)),)</f>
        <v>180.48</v>
      </c>
      <c r="E9" s="19">
        <f>IFERROR(--SUBSTITUTE(VLOOKUP(E$1,INDEX(Report!$D:$M,MATCH($A9,Report!$A:$A,),):INDEX(Report!$D:$M,IF(B10&lt;&gt;"",MATCH($A10,Report!$A:$A,),65536),),10,),".",MID(1/7,2,1)),)</f>
        <v>22.56</v>
      </c>
      <c r="F9" s="19">
        <f>IFERROR(--SUBSTITUTE(VLOOKUP(F$1,INDEX(Report!$D:$M,MATCH($A9,Report!$A:$A,),):INDEX(Report!$D:$M,IF(C10&lt;&gt;"",MATCH($A10,Report!$A:$A,),65536),),10,),".",MID(1/7,2,1)),)</f>
        <v>977.6</v>
      </c>
      <c r="G9" s="19">
        <f>IFERROR(--SUBSTITUTE(VLOOKUP(G$1,INDEX(Report!$D:$M,MATCH($A9,Report!$A:$A,),):INDEX(Report!$D:$M,IF(D10&lt;&gt;"",MATCH($A10,Report!$A:$A,),65536),),10,),".",MID(1/7,2,1)),)</f>
        <v>232.6</v>
      </c>
      <c r="H9" s="19">
        <f>IFERROR(--SUBSTITUTE(VLOOKUP(H$1,INDEX(Report!$D:$M,MATCH($A9,Report!$A:$A,),):INDEX(Report!$D:$M,IF(E10&lt;&gt;"",MATCH($A10,Report!$A:$A,),65536),),10,),".",MID(1/7,2,1)),)</f>
        <v>0</v>
      </c>
      <c r="I9" s="19">
        <f>IFERROR(--SUBSTITUTE(VLOOKUP(I$1,INDEX(Report!$D:$M,MATCH($A9,Report!$A:$A,),):INDEX(Report!$D:$M,IF(F10&lt;&gt;"",MATCH($A10,Report!$A:$A,),65536),),10,),".",MID(1/7,2,1)),)</f>
        <v>121.32</v>
      </c>
      <c r="J9" s="19">
        <f>IFERROR(--SUBSTITUTE(VLOOKUP(J$1,INDEX(Report!$D:$M,MATCH($A9,Report!$A:$A,),):INDEX(Report!$D:$M,IF(G10&lt;&gt;"",MATCH($A10,Report!$A:$A,),65536),),10,),".",MID(1/7,2,1)),)</f>
        <v>767.79</v>
      </c>
      <c r="K9" s="19">
        <f>IFERROR(--SUBSTITUTE(VLOOKUP(K$1,INDEX(Report!$D:$M,MATCH($A9,Report!$A:$A,),):INDEX(Report!$D:$M,IF(H10&lt;&gt;"",MATCH($A10,Report!$A:$A,),65536),),10,),".",MID(1/7,2,1)),)</f>
        <v>60</v>
      </c>
      <c r="L9" s="19">
        <f>IFERROR(--SUBSTITUTE(VLOOKUP(L$1,INDEX(Report!$D:$M,MATCH($A9,Report!$A:$A,),):INDEX(Report!$D:$M,IF(I10&lt;&gt;"",MATCH($A10,Report!$A:$A,),65536),),10,),".",MID(1/7,2,1)),)</f>
        <v>30</v>
      </c>
      <c r="M9" s="19">
        <f>IFERROR(--SUBSTITUTE(VLOOKUP(M$1,INDEX(Report!$D:$M,MATCH($A9,Report!$A:$A,),):INDEX(Report!$D:$M,IF(J10&lt;&gt;"",MATCH($A10,Report!$A:$A,),65536),),10,),".",MID(1/7,2,1)),)</f>
        <v>0</v>
      </c>
      <c r="N9" s="19">
        <f>IFERROR(--SUBSTITUTE(VLOOKUP(N$1,INDEX(Report!$D:$M,MATCH($A9,Report!$A:$A,),):INDEX(Report!$D:$M,IF(K10&lt;&gt;"",MATCH($A10,Report!$A:$A,),65536),),10,),".",MID(1/7,2,1)),)</f>
        <v>22.53</v>
      </c>
      <c r="O9" s="19">
        <f>IFERROR(--SUBSTITUTE(VLOOKUP(O$1,INDEX(Report!$D:$M,MATCH($A9,Report!$A:$A,),):INDEX(Report!$D:$M,IF(L10&lt;&gt;"",MATCH($A10,Report!$A:$A,),65536),),10,),".",MID(1/7,2,1)),)</f>
        <v>22.53</v>
      </c>
      <c r="P9" s="19">
        <f>IFERROR(--SUBSTITUTE(VLOOKUP(P$1,INDEX(Report!$D:$M,MATCH($A9,Report!$A:$A,),):INDEX(Report!$D:$M,IF(M10&lt;&gt;"",MATCH($A10,Report!$A:$A,),65536),),10,),".",MID(1/7,2,1)),)</f>
        <v>21.44</v>
      </c>
      <c r="Q9" s="19">
        <f>IFERROR(--SUBSTITUTE(VLOOKUP(Q$1,INDEX(Report!$D:$M,MATCH($A9,Report!$A:$A,),):INDEX(Report!$D:$M,IF(N10&lt;&gt;"",MATCH($A10,Report!$A:$A,),65536),),10,),".",MID(1/7,2,1)),)</f>
        <v>21.44</v>
      </c>
      <c r="R9" s="19">
        <f>IFERROR(--SUBSTITUTE(VLOOKUP(R$1,INDEX(Report!$D:$M,MATCH($A9,Report!$A:$A,),):INDEX(Report!$D:$M,IF(O10&lt;&gt;"",MATCH($A10,Report!$A:$A,),65536),),10,),".",MID(1/7,2,1)),)</f>
        <v>172.36</v>
      </c>
      <c r="S9" s="21">
        <f t="shared" si="0"/>
        <v>2652.6500000000005</v>
      </c>
    </row>
    <row r="10" spans="1:20">
      <c r="A10" s="17" t="str">
        <f>IFERROR(INDEX(Report!A:A,MATCH("*",INDEX(Report!C:C,MATCH(C9,Report!C:C,)+1):'Report'!C$65536,)+MATCH(C9,Report!C:C,)),"")</f>
        <v>780100010</v>
      </c>
      <c r="B10" s="17" t="str">
        <f>IF($A10&lt;&gt;"",VLOOKUP($A10,Report!$A:$C,COLUMN(),),"")</f>
        <v>10</v>
      </c>
      <c r="C10" s="18" t="str">
        <f>IF($A10&lt;&gt;"",VLOOKUP($A10,Report!$A:$C,COLUMN(),),"")</f>
        <v>СЕРГЕЕВА АНЖЕЛИКА ВИКТОРОВНА</v>
      </c>
      <c r="D10" s="19">
        <f>IFERROR(--SUBSTITUTE(VLOOKUP(D$1,INDEX(Report!$D:$M,MATCH($A10,Report!$A:$A,),):INDEX(Report!$D:$M,IF(A11&lt;&gt;"",MATCH($A11,Report!$A:$A,),65536),),10,),".",MID(1/7,2,1)),)</f>
        <v>230.64</v>
      </c>
      <c r="E10" s="19">
        <f>IFERROR(--SUBSTITUTE(VLOOKUP(E$1,INDEX(Report!$D:$M,MATCH($A10,Report!$A:$A,),):INDEX(Report!$D:$M,IF(B11&lt;&gt;"",MATCH($A11,Report!$A:$A,),65536),),10,),".",MID(1/7,2,1)),)</f>
        <v>28.83</v>
      </c>
      <c r="F10" s="19">
        <f>IFERROR(--SUBSTITUTE(VLOOKUP(F$1,INDEX(Report!$D:$M,MATCH($A10,Report!$A:$A,),):INDEX(Report!$D:$M,IF(C11&lt;&gt;"",MATCH($A11,Report!$A:$A,),65536),),10,),".",MID(1/7,2,1)),)</f>
        <v>1249.3</v>
      </c>
      <c r="G10" s="19">
        <f>IFERROR(--SUBSTITUTE(VLOOKUP(G$1,INDEX(Report!$D:$M,MATCH($A10,Report!$A:$A,),):INDEX(Report!$D:$M,IF(D11&lt;&gt;"",MATCH($A11,Report!$A:$A,),65536),),10,),".",MID(1/7,2,1)),)</f>
        <v>297.25</v>
      </c>
      <c r="H10" s="19">
        <f>IFERROR(--SUBSTITUTE(VLOOKUP(H$1,INDEX(Report!$D:$M,MATCH($A10,Report!$A:$A,),):INDEX(Report!$D:$M,IF(E11&lt;&gt;"",MATCH($A11,Report!$A:$A,),65536),),10,),".",MID(1/7,2,1)),)</f>
        <v>0</v>
      </c>
      <c r="I10" s="19">
        <f>IFERROR(--SUBSTITUTE(VLOOKUP(I$1,INDEX(Report!$D:$M,MATCH($A10,Report!$A:$A,),):INDEX(Report!$D:$M,IF(F11&lt;&gt;"",MATCH($A11,Report!$A:$A,),65536),),10,),".",MID(1/7,2,1)),)</f>
        <v>155.04</v>
      </c>
      <c r="J10" s="19">
        <f>IFERROR(--SUBSTITUTE(VLOOKUP(J$1,INDEX(Report!$D:$M,MATCH($A10,Report!$A:$A,),):INDEX(Report!$D:$M,IF(G11&lt;&gt;"",MATCH($A11,Report!$A:$A,),65536),),10,),".",MID(1/7,2,1)),)</f>
        <v>981.18</v>
      </c>
      <c r="K10" s="19">
        <f>IFERROR(--SUBSTITUTE(VLOOKUP(K$1,INDEX(Report!$D:$M,MATCH($A10,Report!$A:$A,),):INDEX(Report!$D:$M,IF(H11&lt;&gt;"",MATCH($A11,Report!$A:$A,),65536),),10,),".",MID(1/7,2,1)),)</f>
        <v>60</v>
      </c>
      <c r="L10" s="19">
        <f>IFERROR(--SUBSTITUTE(VLOOKUP(L$1,INDEX(Report!$D:$M,MATCH($A10,Report!$A:$A,),):INDEX(Report!$D:$M,IF(I11&lt;&gt;"",MATCH($A11,Report!$A:$A,),65536),),10,),".",MID(1/7,2,1)),)</f>
        <v>30</v>
      </c>
      <c r="M10" s="19">
        <f>IFERROR(--SUBSTITUTE(VLOOKUP(M$1,INDEX(Report!$D:$M,MATCH($A10,Report!$A:$A,),):INDEX(Report!$D:$M,IF(J11&lt;&gt;"",MATCH($A11,Report!$A:$A,),65536),),10,),".",MID(1/7,2,1)),)</f>
        <v>0</v>
      </c>
      <c r="N10" s="19">
        <f>IFERROR(--SUBSTITUTE(VLOOKUP(N$1,INDEX(Report!$D:$M,MATCH($A10,Report!$A:$A,),):INDEX(Report!$D:$M,IF(K11&lt;&gt;"",MATCH($A11,Report!$A:$A,),65536),),10,),".",MID(1/7,2,1)),)</f>
        <v>28.79</v>
      </c>
      <c r="O10" s="19">
        <f>IFERROR(--SUBSTITUTE(VLOOKUP(O$1,INDEX(Report!$D:$M,MATCH($A10,Report!$A:$A,),):INDEX(Report!$D:$M,IF(L11&lt;&gt;"",MATCH($A11,Report!$A:$A,),65536),),10,),".",MID(1/7,2,1)),)</f>
        <v>28.79</v>
      </c>
      <c r="P10" s="19">
        <f>IFERROR(--SUBSTITUTE(VLOOKUP(P$1,INDEX(Report!$D:$M,MATCH($A10,Report!$A:$A,),):INDEX(Report!$D:$M,IF(M11&lt;&gt;"",MATCH($A11,Report!$A:$A,),65536),),10,),".",MID(1/7,2,1)),)</f>
        <v>27.41</v>
      </c>
      <c r="Q10" s="19">
        <f>IFERROR(--SUBSTITUTE(VLOOKUP(Q$1,INDEX(Report!$D:$M,MATCH($A10,Report!$A:$A,),):INDEX(Report!$D:$M,IF(N11&lt;&gt;"",MATCH($A11,Report!$A:$A,),65536),),10,),".",MID(1/7,2,1)),)</f>
        <v>27.41</v>
      </c>
      <c r="R10" s="19">
        <f>IFERROR(--SUBSTITUTE(VLOOKUP(R$1,INDEX(Report!$D:$M,MATCH($A10,Report!$A:$A,),):INDEX(Report!$D:$M,IF(O11&lt;&gt;"",MATCH($A11,Report!$A:$A,),65536),),10,),".",MID(1/7,2,1)),)</f>
        <v>220.27</v>
      </c>
      <c r="S10" s="21">
        <f t="shared" si="0"/>
        <v>3364.9099999999994</v>
      </c>
    </row>
    <row r="11" spans="1:20">
      <c r="A11" s="17" t="str">
        <f>IFERROR(INDEX(Report!A:A,MATCH("*",INDEX(Report!C:C,MATCH(C10,Report!C:C,)+1):'Report'!C$65536,)+MATCH(C10,Report!C:C,)),"")</f>
        <v/>
      </c>
      <c r="B11" s="17" t="str">
        <f>IF($A11&lt;&gt;"",VLOOKUP($A11,Report!$A:$C,COLUMN(),),"")</f>
        <v/>
      </c>
      <c r="C11" s="18" t="str">
        <f>IF($A11&lt;&gt;"",VLOOKUP($A11,Report!$A:$C,COLUMN(),),"")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Report</vt:lpstr>
      <vt:lpstr>СВОДНАЯ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Межевикин</dc:creator>
  <cp:lastModifiedBy>Коля</cp:lastModifiedBy>
  <dcterms:created xsi:type="dcterms:W3CDTF">2023-05-06T13:51:38Z</dcterms:created>
  <dcterms:modified xsi:type="dcterms:W3CDTF">2023-05-12T07:00:07Z</dcterms:modified>
</cp:coreProperties>
</file>