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1"/>
  </bookViews>
  <sheets>
    <sheet name="Общая" sheetId="2" r:id="rId1"/>
    <sheet name="Sheet1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D3" i="1" s="1"/>
  <c r="C4" i="1"/>
  <c r="C3" i="1" s="1"/>
  <c r="X37" i="2"/>
  <c r="W37" i="2"/>
  <c r="V37" i="2"/>
  <c r="X4" i="2"/>
  <c r="W4" i="2"/>
  <c r="V4" i="2"/>
  <c r="U4" i="2"/>
  <c r="T4" i="2"/>
  <c r="S4" i="2"/>
  <c r="R4" i="2"/>
  <c r="Q4" i="2"/>
  <c r="P4" i="2"/>
</calcChain>
</file>

<file path=xl/sharedStrings.xml><?xml version="1.0" encoding="utf-8"?>
<sst xmlns="http://schemas.openxmlformats.org/spreadsheetml/2006/main" count="383" uniqueCount="122">
  <si>
    <t>Сводная таблица ДВ</t>
  </si>
  <si>
    <t>Материалы из ДВ</t>
  </si>
  <si>
    <t>Установка</t>
  </si>
  <si>
    <t>Куратор</t>
  </si>
  <si>
    <t>Механик</t>
  </si>
  <si>
    <t>№
ДВ</t>
  </si>
  <si>
    <t>№ п. 
из ДВ</t>
  </si>
  <si>
    <t>Наименование и расположение 
изолируемого объекта</t>
  </si>
  <si>
    <t>Вид работ</t>
  </si>
  <si>
    <t>Расположение 
изолируемого объекта</t>
  </si>
  <si>
    <t>Метал</t>
  </si>
  <si>
    <t>Маты 
м/в, м3</t>
  </si>
  <si>
    <t>Проволока, кг</t>
  </si>
  <si>
    <t>Саморезы, кг</t>
  </si>
  <si>
    <t>Фольма, 
м2</t>
  </si>
  <si>
    <t>Физический объем</t>
  </si>
  <si>
    <t>Ду
мм</t>
  </si>
  <si>
    <t>Длина отв./перех
мм</t>
  </si>
  <si>
    <t>Тем-ра 
°С</t>
  </si>
  <si>
    <t>Спутник
мм</t>
  </si>
  <si>
    <t>ТИ
мм</t>
  </si>
  <si>
    <t>Ед. 
изм.</t>
  </si>
  <si>
    <t>Кол-во</t>
  </si>
  <si>
    <t>м2</t>
  </si>
  <si>
    <t>кг</t>
  </si>
  <si>
    <t>Металл, 
м2</t>
  </si>
  <si>
    <t>Фольматкань, 
м2</t>
  </si>
  <si>
    <t>м3</t>
  </si>
  <si>
    <t>ИТОГО:</t>
  </si>
  <si>
    <t>УП и ПРП</t>
  </si>
  <si>
    <t>Павлов Д.С.</t>
  </si>
  <si>
    <t>Кондряков Н.А.</t>
  </si>
  <si>
    <t>УП и ПРП-Апрель ч.1</t>
  </si>
  <si>
    <t>1.1</t>
  </si>
  <si>
    <t>Демонтаж, монтаж изоляции на т/о Т-9/4</t>
  </si>
  <si>
    <t>Вырезка окон
Ду 2200</t>
  </si>
  <si>
    <t>шт.</t>
  </si>
  <si>
    <t>1.2</t>
  </si>
  <si>
    <t>Демонтаж, монтаж изоляции на т/о Т-9/2</t>
  </si>
  <si>
    <t>Вырезка окон
Ду 2200
Труба Ду80</t>
  </si>
  <si>
    <t>1.3</t>
  </si>
  <si>
    <t>Демонтаж, монтаж изоляции на т/о Т-9/1</t>
  </si>
  <si>
    <t>Ду 2200
Установка матов на арматуру Ду 50, Ду250</t>
  </si>
  <si>
    <t>1.4</t>
  </si>
  <si>
    <t>Демонтаж, монтаж изоляции на т/о Т-9/3</t>
  </si>
  <si>
    <t>Труба Ду 50
Ду 2200</t>
  </si>
  <si>
    <t>1.5</t>
  </si>
  <si>
    <t>Демонтаж, монтаж изоляции на дренажах т/о Т-9/1-4</t>
  </si>
  <si>
    <t>Установка матов на арматуру Ду 50, Ду250
Труба Ду 50
Труба Ду 150</t>
  </si>
  <si>
    <t>1.6</t>
  </si>
  <si>
    <t>Монтаж изоляции на т/о Т-8/4 с обвязкой</t>
  </si>
  <si>
    <t>Ду 1500
Труба Ду50
Труба Ду80</t>
  </si>
  <si>
    <t>Установка матов на арматуру Ду 50, Ду250</t>
  </si>
  <si>
    <t>1.7</t>
  </si>
  <si>
    <t>Демонтаж, монтаж изоляции на т/о Т-7-х с обвязкой</t>
  </si>
  <si>
    <t>Труба Ду50
Труба Ду80
Труба Ду200</t>
  </si>
  <si>
    <t>1.8</t>
  </si>
  <si>
    <t>Демонтаж, монтаж изоляции тр/пр от Т-86 до Т-75</t>
  </si>
  <si>
    <t>Труба Ду150
Труба Ду100
Труба Ду80</t>
  </si>
  <si>
    <t>1.9</t>
  </si>
  <si>
    <t>Демонтаж, монтаж изоляции трубопровода  рег№2</t>
  </si>
  <si>
    <t>Труба Ду 800
Труба Ду 400</t>
  </si>
  <si>
    <t>1.10</t>
  </si>
  <si>
    <t>Демонтаж, монтаж изоляции тр/пр обвязки Е-6</t>
  </si>
  <si>
    <t>Установка матов на арматуру Ду 50, Ду80
Труба Ду500
Труба Ду200
Труба Ду50</t>
  </si>
  <si>
    <t>1.11</t>
  </si>
  <si>
    <t>Труба Ду200
Труба Ду150
Труба Ду100</t>
  </si>
  <si>
    <t>1.12</t>
  </si>
  <si>
    <t>Демонтаж, монтаж изоляции тр/пр рег.№153в-160в на F-01-09</t>
  </si>
  <si>
    <t>Установка матов на арматуру Ду 50, Ду80
Труба Ду50
Труба Ду80
Труба Ду25</t>
  </si>
  <si>
    <t>1.13</t>
  </si>
  <si>
    <t>Демонтаж, монтаж изоляции тр/пр обвязки Т-214</t>
  </si>
  <si>
    <t>Труба Ду50
Труба Ду200</t>
  </si>
  <si>
    <t>1.14</t>
  </si>
  <si>
    <t>Демонтаж, монтаж изоляции тр/пр обвязки Ф-210/1-2</t>
  </si>
  <si>
    <t>Труба Ду80
Труба Ду50
Труба Ду25</t>
  </si>
  <si>
    <t>1.15</t>
  </si>
  <si>
    <t>Демонтаж, монтаж изоляции на Е-210-х</t>
  </si>
  <si>
    <t>Вырезка окон</t>
  </si>
  <si>
    <t>шт</t>
  </si>
  <si>
    <t>1.16</t>
  </si>
  <si>
    <t>Демонтаж, монтаж изоляции тр/пр рег.№66994</t>
  </si>
  <si>
    <t>Труба Ду50
Труба Ду80</t>
  </si>
  <si>
    <t>1.17</t>
  </si>
  <si>
    <t>Демонтаж, монтаж изоляции тр/пр рег.№44796</t>
  </si>
  <si>
    <t>Труба Ду300
Труба Ду80</t>
  </si>
  <si>
    <t>1.18</t>
  </si>
  <si>
    <t>Демонтаж, монтаж изоляции тр/пр рег.№16/110</t>
  </si>
  <si>
    <t>1.19</t>
  </si>
  <si>
    <t>Демонтаж, монтаж изоляции тр/пр рег.№48959</t>
  </si>
  <si>
    <t>Труба Ду50</t>
  </si>
  <si>
    <t>1.20</t>
  </si>
  <si>
    <t>Демонтаж, монтаж изоляции тр/пр рег.№22062</t>
  </si>
  <si>
    <t>Труба Ду250</t>
  </si>
  <si>
    <t>1.21</t>
  </si>
  <si>
    <t>Демонтаж, монтаж изоляции тр/пр пер.пара на F-120/130</t>
  </si>
  <si>
    <t>Труба Ду100
Труба Ду50</t>
  </si>
  <si>
    <t>1.22</t>
  </si>
  <si>
    <t>Демонтаж, монтаж изоляции тр/пр обвязки ЗИА на F-120/130</t>
  </si>
  <si>
    <t>Труба Ду200
Труба Ду40
Труба Ду20</t>
  </si>
  <si>
    <t>1.23</t>
  </si>
  <si>
    <t>Демонтаж, монтаж изоляции тр/пр ПВ, теплоспутников на .К-1</t>
  </si>
  <si>
    <t>Труба Ду150
Труба Ду20</t>
  </si>
  <si>
    <t>1.24</t>
  </si>
  <si>
    <t>Демонтаж, монтаж изоляции тр/пр обвязки Е-44, Е-109</t>
  </si>
  <si>
    <t>Труба Ду200
Труба Ду80
Труба Ду40
Труба Ду20</t>
  </si>
  <si>
    <t>1.25</t>
  </si>
  <si>
    <t>Демонтаж, монтаж изоляции тр/пр рег.№31</t>
  </si>
  <si>
    <t>1.26</t>
  </si>
  <si>
    <t>Демонтаж, монтаж изоляции тр/пр рег.№45</t>
  </si>
  <si>
    <t>1.27</t>
  </si>
  <si>
    <t>Демонтаж, монтаж изоляции тр/пр распитки т/с №18, №10, №32</t>
  </si>
  <si>
    <t>Труба Ду40
Труба Ду50</t>
  </si>
  <si>
    <t>1.28</t>
  </si>
  <si>
    <t>Демонтаж, монтаж изоляции тр/пр обвязки Т-120</t>
  </si>
  <si>
    <t>Труба Ду150
Труба Ду25</t>
  </si>
  <si>
    <t>1.29</t>
  </si>
  <si>
    <t>Демонтаж, монтаж изоляции тр/пр дренажной системы шелтера</t>
  </si>
  <si>
    <t>Итого:</t>
  </si>
  <si>
    <t>Проект</t>
  </si>
  <si>
    <t>Алюминий 
(м2)</t>
  </si>
  <si>
    <t>Фольма 
(м2)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</si>
</sst>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0.0"/>
    <numFmt numFmtId="166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  <charset val="204"/>
    </font>
    <font>
      <sz val="11"/>
      <color rgb="FF00B050"/>
      <name val="Arial"/>
      <family val="2"/>
      <charset val="204"/>
    </font>
    <font>
      <sz val="12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3" fillId="5" borderId="0" xfId="0" applyFont="1" applyFill="1" applyAlignment="1">
      <alignment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2" fontId="6" fillId="3" borderId="2" xfId="0" applyNumberFormat="1" applyFont="1" applyFill="1" applyBorder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left" vertical="center" wrapText="1"/>
    </xf>
    <xf numFmtId="2" fontId="10" fillId="4" borderId="2" xfId="0" applyNumberFormat="1" applyFont="1" applyFill="1" applyBorder="1" applyAlignment="1">
      <alignment horizontal="left" vertical="center" wrapText="1"/>
    </xf>
    <xf numFmtId="2" fontId="10" fillId="8" borderId="2" xfId="0" applyNumberFormat="1" applyFont="1" applyFill="1" applyBorder="1" applyAlignment="1">
      <alignment horizontal="left" vertical="center" wrapText="1"/>
    </xf>
    <xf numFmtId="164" fontId="10" fillId="3" borderId="2" xfId="0" applyNumberFormat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65" fontId="12" fillId="0" borderId="2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9" fontId="12" fillId="7" borderId="2" xfId="1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9" fontId="3" fillId="7" borderId="0" xfId="0" applyNumberFormat="1" applyFont="1" applyFill="1" applyAlignment="1">
      <alignment vertical="center"/>
    </xf>
    <xf numFmtId="0" fontId="13" fillId="9" borderId="0" xfId="0" applyFont="1" applyFill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9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center" vertical="center"/>
    </xf>
    <xf numFmtId="0" fontId="14" fillId="9" borderId="0" xfId="0" applyFont="1" applyFill="1" applyAlignment="1">
      <alignment horizontal="center" vertical="center"/>
    </xf>
    <xf numFmtId="4" fontId="10" fillId="4" borderId="2" xfId="0" applyNumberFormat="1" applyFont="1" applyFill="1" applyBorder="1" applyAlignment="1">
      <alignment horizontal="center" vertical="center"/>
    </xf>
    <xf numFmtId="4" fontId="10" fillId="9" borderId="2" xfId="0" applyNumberFormat="1" applyFont="1" applyFill="1" applyBorder="1" applyAlignment="1">
      <alignment horizontal="center" vertical="center"/>
    </xf>
    <xf numFmtId="166" fontId="10" fillId="9" borderId="2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2" fillId="6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6" fillId="0" borderId="2" xfId="0" applyFont="1" applyBorder="1"/>
    <xf numFmtId="2" fontId="2" fillId="0" borderId="2" xfId="0" applyNumberFormat="1" applyFont="1" applyBorder="1" applyAlignment="1">
      <alignment horizontal="left"/>
    </xf>
    <xf numFmtId="0" fontId="17" fillId="0" borderId="5" xfId="0" applyFont="1" applyBorder="1" applyAlignment="1">
      <alignment horizontal="center" vertical="center"/>
    </xf>
    <xf numFmtId="49" fontId="0" fillId="0" borderId="6" xfId="0" applyNumberFormat="1" applyBorder="1"/>
    <xf numFmtId="2" fontId="0" fillId="3" borderId="5" xfId="0" applyNumberFormat="1" applyFill="1" applyBorder="1"/>
    <xf numFmtId="2" fontId="0" fillId="0" borderId="7" xfId="0" applyNumberFormat="1" applyBorder="1"/>
    <xf numFmtId="49" fontId="0" fillId="0" borderId="6" xfId="1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2023%20&#1044;&#1042;&#1080;&#1056;&#1042;%20&#1085;&#1072;%2026.04.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СДО"/>
      <sheetName val=" 1. ТСУ СУН № 245"/>
      <sheetName val="2. ТСУ СУН № 244"/>
      <sheetName val="3. Печь № 24"/>
      <sheetName val="5. ПРП  №2"/>
      <sheetName val="4. ПРП"/>
      <sheetName val="9.ПРП(хол.изол)"/>
      <sheetName val="7. ВТГ № 57 ГР"/>
      <sheetName val="6. ВТГ №68"/>
      <sheetName val="12. УКП №73"/>
      <sheetName val="25 УКП №72 ГР"/>
      <sheetName val="8. НТГ №63"/>
      <sheetName val="10. НТГ №64"/>
      <sheetName val="11.НТГ"/>
      <sheetName val="10"/>
      <sheetName val="13. УВБ №74"/>
      <sheetName val="14. УВБ №75"/>
      <sheetName val="15. ЖППУН № 247"/>
      <sheetName val="16. ЖППУН № 248"/>
      <sheetName val="17. ЖППУН № 251"/>
      <sheetName val="18. УГП (К) №74Котельня"/>
      <sheetName val="19.УГП (К) №73 Котельня"/>
      <sheetName val="20.УГП (В) №77"/>
      <sheetName val="21. УГП (В) №76"/>
      <sheetName val="22. № 56-2 УВ "/>
      <sheetName val=" 23. № 65 УВ (ХВП)"/>
      <sheetName val="24.№ 62-УВ"/>
      <sheetName val="25. УВ ППП №61"/>
      <sheetName val="26. №68-УВ"/>
      <sheetName val="Длины отводов"/>
    </sheetNames>
    <sheetDataSet>
      <sheetData sheetId="0">
        <row r="5">
          <cell r="D5" t="str">
            <v>УП и ПРП-Апрель ч.1</v>
          </cell>
          <cell r="E5" t="str">
            <v>1.1</v>
          </cell>
          <cell r="F5" t="str">
            <v>Демонтаж, монтаж изоляции на т/о Т-9/4</v>
          </cell>
          <cell r="G5" t="str">
            <v>Вырезка окон
Ду 2200</v>
          </cell>
          <cell r="H5" t="str">
            <v>Демонтаж, монтаж изоляции на т/о Т-9/4</v>
          </cell>
          <cell r="I5">
            <v>2200</v>
          </cell>
          <cell r="N5" t="str">
            <v>шт.</v>
          </cell>
          <cell r="O5">
            <v>22</v>
          </cell>
          <cell r="P5">
            <v>20.51</v>
          </cell>
          <cell r="R5">
            <v>1.23</v>
          </cell>
          <cell r="V5">
            <v>20.51</v>
          </cell>
        </row>
        <row r="6">
          <cell r="D6" t="str">
            <v>УП и ПРП-Апрель ч.1</v>
          </cell>
          <cell r="E6" t="str">
            <v>1.2</v>
          </cell>
          <cell r="F6" t="str">
            <v>Демонтаж, монтаж изоляции на т/о Т-9/2</v>
          </cell>
          <cell r="G6" t="str">
            <v>Вырезка окон
Ду 2200
Труба Ду80</v>
          </cell>
          <cell r="H6" t="str">
            <v>Демонтаж, монтаж изоляции на т/о Т-9/2</v>
          </cell>
          <cell r="I6">
            <v>2200</v>
          </cell>
          <cell r="N6" t="str">
            <v>м2</v>
          </cell>
          <cell r="O6">
            <v>1.21</v>
          </cell>
          <cell r="P6">
            <v>1.21</v>
          </cell>
          <cell r="R6">
            <v>0.15</v>
          </cell>
          <cell r="V6">
            <v>1.21</v>
          </cell>
        </row>
        <row r="7">
          <cell r="D7" t="str">
            <v>УП и ПРП-Апрель ч.1</v>
          </cell>
          <cell r="E7" t="str">
            <v>1.2</v>
          </cell>
          <cell r="F7" t="str">
            <v>Демонтаж, монтаж изоляции на т/о Т-9/2</v>
          </cell>
          <cell r="G7" t="str">
            <v>Вырезка окон
Ду 2200
Труба Ду80</v>
          </cell>
          <cell r="H7" t="str">
            <v>Демонтаж, монтаж изоляции на т/о Т-9/2</v>
          </cell>
          <cell r="I7">
            <v>80</v>
          </cell>
          <cell r="N7" t="str">
            <v>м2</v>
          </cell>
          <cell r="O7">
            <v>1.3</v>
          </cell>
          <cell r="U7">
            <v>1.3</v>
          </cell>
          <cell r="W7">
            <v>1.3</v>
          </cell>
        </row>
        <row r="8">
          <cell r="D8" t="str">
            <v>УП и ПРП-Апрель ч.1</v>
          </cell>
          <cell r="E8" t="str">
            <v>1.3</v>
          </cell>
          <cell r="F8" t="str">
            <v>Демонтаж, монтаж изоляции на т/о Т-9/1</v>
          </cell>
          <cell r="G8" t="str">
            <v>Ду 2200
Установка матов на арматуру Ду 50, Ду250</v>
          </cell>
          <cell r="H8" t="str">
            <v>Демонтаж, монтаж изоляции на т/о Т-9/1</v>
          </cell>
          <cell r="I8">
            <v>2200</v>
          </cell>
          <cell r="N8" t="str">
            <v>м2</v>
          </cell>
          <cell r="O8">
            <v>6.97</v>
          </cell>
          <cell r="P8">
            <v>6.97</v>
          </cell>
          <cell r="R8">
            <v>0.42</v>
          </cell>
          <cell r="V8">
            <v>6.97</v>
          </cell>
        </row>
        <row r="9">
          <cell r="D9" t="str">
            <v>УП и ПРП-Апрель ч.1</v>
          </cell>
          <cell r="E9" t="str">
            <v>1.4</v>
          </cell>
          <cell r="F9" t="str">
            <v>Демонтаж, монтаж изоляции на т/о Т-9/3</v>
          </cell>
          <cell r="G9" t="str">
            <v>Труба Ду 50
Ду 2200</v>
          </cell>
          <cell r="H9" t="str">
            <v>Демонтаж, монтаж изоляции на т/о Т-9/3</v>
          </cell>
          <cell r="I9">
            <v>50</v>
          </cell>
          <cell r="N9" t="str">
            <v>м2</v>
          </cell>
          <cell r="O9">
            <v>2.36</v>
          </cell>
          <cell r="P9">
            <v>60.98</v>
          </cell>
          <cell r="R9">
            <v>3.8</v>
          </cell>
          <cell r="V9">
            <v>60.98</v>
          </cell>
        </row>
        <row r="10">
          <cell r="D10" t="str">
            <v>УП и ПРП-Апрель ч.1</v>
          </cell>
          <cell r="E10" t="str">
            <v>1.4</v>
          </cell>
          <cell r="F10" t="str">
            <v>Демонтаж, монтаж изоляции на т/о Т-9/3</v>
          </cell>
          <cell r="G10" t="str">
            <v>Труба Ду 50
Ду 2200</v>
          </cell>
          <cell r="H10" t="str">
            <v>Демонтаж, монтаж изоляции на т/о Т-9/3</v>
          </cell>
          <cell r="I10">
            <v>2200</v>
          </cell>
          <cell r="N10" t="str">
            <v>м2</v>
          </cell>
          <cell r="O10">
            <v>60.98</v>
          </cell>
          <cell r="U10">
            <v>2.36</v>
          </cell>
          <cell r="W10">
            <v>2.36</v>
          </cell>
        </row>
        <row r="11">
          <cell r="D11" t="str">
            <v>УП и ПРП-Апрель ч.1</v>
          </cell>
          <cell r="E11" t="str">
            <v>1.5</v>
          </cell>
          <cell r="F11" t="str">
            <v>Демонтаж, монтаж изоляции на дренажах т/о Т-9/1-4</v>
          </cell>
          <cell r="G11" t="str">
            <v>Установка матов на арматуру Ду 50, Ду250
Труба Ду 50
Труба Ду 150</v>
          </cell>
          <cell r="H11" t="str">
            <v>Демонтаж, монтаж изоляции на дренажах т/о Т-9/1-4</v>
          </cell>
          <cell r="I11">
            <v>50</v>
          </cell>
          <cell r="N11" t="str">
            <v>м2</v>
          </cell>
          <cell r="O11">
            <v>43.1</v>
          </cell>
          <cell r="P11">
            <v>43.1</v>
          </cell>
          <cell r="R11">
            <v>2.58</v>
          </cell>
          <cell r="V11">
            <v>43.1</v>
          </cell>
        </row>
        <row r="12">
          <cell r="D12" t="str">
            <v>УП и ПРП-Апрель ч.1</v>
          </cell>
          <cell r="E12" t="str">
            <v>1.6</v>
          </cell>
          <cell r="F12" t="str">
            <v>Монтаж изоляции на т/о Т-8/4 с обвязкой</v>
          </cell>
          <cell r="G12" t="str">
            <v>Ду 1500
Труба Ду50
Труба Ду80</v>
          </cell>
          <cell r="H12" t="str">
            <v>Монтаж изоляции на т/о Т-8/4 с обвязкой</v>
          </cell>
          <cell r="N12" t="str">
            <v>м2</v>
          </cell>
          <cell r="O12">
            <v>76.400000000000006</v>
          </cell>
          <cell r="P12">
            <v>76.400000000000006</v>
          </cell>
          <cell r="R12">
            <v>4.5999999999999996</v>
          </cell>
          <cell r="V12">
            <v>76.400000000000006</v>
          </cell>
        </row>
        <row r="13">
          <cell r="D13" t="str">
            <v>УП и ПРП-Апрель ч.1</v>
          </cell>
          <cell r="E13" t="str">
            <v>1.6</v>
          </cell>
          <cell r="F13" t="str">
            <v>Монтаж изоляции на т/о Т-8/4 с обвязкой</v>
          </cell>
          <cell r="G13" t="str">
            <v>Установка матов на арматуру Ду 50, Ду250</v>
          </cell>
          <cell r="H13" t="str">
            <v>Монтаж изоляции на т/о Т-8/4 с обвязкой</v>
          </cell>
          <cell r="N13" t="str">
            <v>м2</v>
          </cell>
          <cell r="O13">
            <v>2</v>
          </cell>
          <cell r="U13">
            <v>2</v>
          </cell>
          <cell r="W13">
            <v>2</v>
          </cell>
        </row>
        <row r="14">
          <cell r="D14" t="str">
            <v>УП и ПРП-Апрель ч.1</v>
          </cell>
          <cell r="E14" t="str">
            <v>1.7</v>
          </cell>
          <cell r="F14" t="str">
            <v>Демонтаж, монтаж изоляции на т/о Т-7-х с обвязкой</v>
          </cell>
          <cell r="G14" t="str">
            <v>Труба Ду50
Труба Ду80
Труба Ду200</v>
          </cell>
          <cell r="H14" t="str">
            <v>Демонтаж, монтаж изоляции на т/о Т-7-х с обвязкой</v>
          </cell>
          <cell r="N14" t="str">
            <v>м2</v>
          </cell>
          <cell r="O14">
            <v>40.18</v>
          </cell>
          <cell r="P14">
            <v>40.18</v>
          </cell>
          <cell r="R14">
            <v>2.41</v>
          </cell>
          <cell r="V14">
            <v>40.18</v>
          </cell>
        </row>
        <row r="15">
          <cell r="D15" t="str">
            <v>УП и ПРП-Апрель ч.1</v>
          </cell>
          <cell r="E15" t="str">
            <v>1.8</v>
          </cell>
          <cell r="F15" t="str">
            <v>Демонтаж, монтаж изоляции тр/пр от Т-86 до Т-75</v>
          </cell>
          <cell r="G15" t="str">
            <v>Труба Ду150
Труба Ду100
Труба Ду80</v>
          </cell>
          <cell r="H15" t="str">
            <v>Демонтаж, монтаж изоляции тр/пр от Т-86 до Т-75</v>
          </cell>
          <cell r="N15" t="str">
            <v>м2</v>
          </cell>
          <cell r="O15">
            <v>56.97</v>
          </cell>
          <cell r="P15">
            <v>56.97</v>
          </cell>
          <cell r="R15">
            <v>3.4</v>
          </cell>
          <cell r="V15">
            <v>56.97</v>
          </cell>
        </row>
        <row r="16">
          <cell r="D16" t="str">
            <v>УП и ПРП-Апрель ч.1</v>
          </cell>
          <cell r="E16" t="str">
            <v>1.9</v>
          </cell>
          <cell r="F16" t="str">
            <v>Демонтаж, монтаж изоляции трубопровода  рег№2</v>
          </cell>
          <cell r="G16" t="str">
            <v>Труба Ду 800
Труба Ду 400</v>
          </cell>
          <cell r="H16" t="str">
            <v>Демонтаж, монтаж изоляции трубопровода  рег№2</v>
          </cell>
          <cell r="N16" t="str">
            <v>м2</v>
          </cell>
          <cell r="O16">
            <v>10.9</v>
          </cell>
          <cell r="P16">
            <v>10.9</v>
          </cell>
          <cell r="R16">
            <v>0.65</v>
          </cell>
          <cell r="V16">
            <v>10.9</v>
          </cell>
        </row>
        <row r="17">
          <cell r="D17" t="str">
            <v>УП и ПРП-Апрель ч.1</v>
          </cell>
          <cell r="E17" t="str">
            <v>1.10</v>
          </cell>
          <cell r="F17" t="str">
            <v>Демонтаж, монтаж изоляции тр/пр обвязки Е-6</v>
          </cell>
          <cell r="G17" t="str">
            <v>Установка матов на арматуру Ду 50, Ду80
Труба Ду500
Труба Ду200
Труба Ду50</v>
          </cell>
          <cell r="H17" t="str">
            <v>Демонтаж, монтаж изоляции тр/пр обвязки Е-6</v>
          </cell>
          <cell r="N17" t="str">
            <v>м2</v>
          </cell>
          <cell r="O17">
            <v>16.399999999999999</v>
          </cell>
          <cell r="P17">
            <v>13.8</v>
          </cell>
          <cell r="R17">
            <v>0.98</v>
          </cell>
          <cell r="U17">
            <v>2.6</v>
          </cell>
          <cell r="V17">
            <v>13.8</v>
          </cell>
          <cell r="W17">
            <v>2.6</v>
          </cell>
        </row>
        <row r="18">
          <cell r="D18" t="str">
            <v>УП и ПРП-Апрель ч.1</v>
          </cell>
          <cell r="E18" t="str">
            <v>1.11</v>
          </cell>
          <cell r="F18" t="str">
            <v>Демонтаж, монтаж изоляции тр/пр обвязки Е-6</v>
          </cell>
          <cell r="G18" t="str">
            <v>Труба Ду200
Труба Ду150
Труба Ду100</v>
          </cell>
          <cell r="H18" t="str">
            <v>Демонтаж, монтаж изоляции тр/пр обвязки Е-6</v>
          </cell>
          <cell r="N18" t="str">
            <v>м2</v>
          </cell>
          <cell r="O18">
            <v>15.95</v>
          </cell>
          <cell r="P18">
            <v>1.44</v>
          </cell>
          <cell r="R18">
            <v>0.96</v>
          </cell>
          <cell r="U18">
            <v>14.51</v>
          </cell>
          <cell r="V18">
            <v>1.44</v>
          </cell>
          <cell r="W18">
            <v>14.51</v>
          </cell>
        </row>
        <row r="19">
          <cell r="D19" t="str">
            <v>УП и ПРП-Апрель ч.1</v>
          </cell>
          <cell r="E19" t="str">
            <v>1.12</v>
          </cell>
          <cell r="F19" t="str">
            <v>Демонтаж, монтаж изоляции тр/пр рег.№153в-160в на F-01-09</v>
          </cell>
          <cell r="G19" t="str">
            <v>Установка матов на арматуру Ду 50, Ду80
Труба Ду50
Труба Ду80
Труба Ду25</v>
          </cell>
          <cell r="H19" t="str">
            <v>Демонтаж, монтаж изоляции тр/пр рег.№153в-160в на F-01-09</v>
          </cell>
          <cell r="N19" t="str">
            <v>м2</v>
          </cell>
          <cell r="O19">
            <v>65.900000000000006</v>
          </cell>
          <cell r="P19">
            <v>61.3</v>
          </cell>
          <cell r="R19">
            <v>3.9</v>
          </cell>
          <cell r="U19">
            <v>4.9000000000000004</v>
          </cell>
          <cell r="V19">
            <v>61.3</v>
          </cell>
          <cell r="W19">
            <v>4.9000000000000004</v>
          </cell>
        </row>
        <row r="20">
          <cell r="D20" t="str">
            <v>УП и ПРП-Апрель ч.1</v>
          </cell>
          <cell r="E20" t="str">
            <v>1.13</v>
          </cell>
          <cell r="F20" t="str">
            <v>Демонтаж, монтаж изоляции тр/пр обвязки Т-214</v>
          </cell>
          <cell r="G20" t="str">
            <v>Труба Ду50
Труба Ду200</v>
          </cell>
          <cell r="H20" t="str">
            <v>Демонтаж, монтаж изоляции тр/пр обвязки Т-214</v>
          </cell>
          <cell r="N20" t="str">
            <v>м2</v>
          </cell>
          <cell r="O20">
            <v>4.9000000000000004</v>
          </cell>
          <cell r="P20">
            <v>4.9000000000000004</v>
          </cell>
          <cell r="R20">
            <v>0.28999999999999998</v>
          </cell>
          <cell r="V20">
            <v>4.9000000000000004</v>
          </cell>
        </row>
        <row r="21">
          <cell r="D21" t="str">
            <v>УП и ПРП-Апрель ч.1</v>
          </cell>
          <cell r="E21" t="str">
            <v>1.14</v>
          </cell>
          <cell r="F21" t="str">
            <v>Демонтаж, монтаж изоляции тр/пр обвязки Ф-210/1-2</v>
          </cell>
          <cell r="G21" t="str">
            <v>Труба Ду80
Труба Ду50
Труба Ду25</v>
          </cell>
          <cell r="H21" t="str">
            <v>Демонтаж, монтаж изоляции тр/пр обвязки Ф-210/1-2</v>
          </cell>
          <cell r="N21" t="str">
            <v>м2</v>
          </cell>
          <cell r="O21">
            <v>5.2</v>
          </cell>
          <cell r="P21">
            <v>1.8</v>
          </cell>
          <cell r="R21">
            <v>0.31</v>
          </cell>
          <cell r="U21">
            <v>3.4</v>
          </cell>
          <cell r="V21">
            <v>1.8</v>
          </cell>
          <cell r="W21">
            <v>3.4</v>
          </cell>
        </row>
        <row r="22">
          <cell r="D22" t="str">
            <v>УП и ПРП-Апрель ч.1</v>
          </cell>
          <cell r="E22" t="str">
            <v>1.15</v>
          </cell>
          <cell r="F22" t="str">
            <v>Демонтаж, монтаж изоляции на Е-210-х</v>
          </cell>
          <cell r="G22" t="str">
            <v>Вырезка окон</v>
          </cell>
          <cell r="H22" t="str">
            <v>Демонтаж, монтаж изоляции на Е-210-х</v>
          </cell>
          <cell r="N22" t="str">
            <v>шт</v>
          </cell>
          <cell r="O22">
            <v>33</v>
          </cell>
          <cell r="P22">
            <v>2.9</v>
          </cell>
          <cell r="R22">
            <v>0.18</v>
          </cell>
          <cell r="V22">
            <v>2.9</v>
          </cell>
          <cell r="W22">
            <v>0.18</v>
          </cell>
        </row>
        <row r="23">
          <cell r="D23" t="str">
            <v>УП и ПРП-Апрель ч.1</v>
          </cell>
          <cell r="E23" t="str">
            <v>1.16</v>
          </cell>
          <cell r="F23" t="str">
            <v>Демонтаж, монтаж изоляции тр/пр рег.№66994</v>
          </cell>
          <cell r="G23" t="str">
            <v>Труба Ду50
Труба Ду80</v>
          </cell>
          <cell r="H23" t="str">
            <v>Демонтаж, монтаж изоляции тр/пр рег.№66994</v>
          </cell>
          <cell r="N23" t="str">
            <v>м2</v>
          </cell>
          <cell r="O23">
            <v>12.6</v>
          </cell>
          <cell r="P23">
            <v>12.6</v>
          </cell>
          <cell r="R23">
            <v>0.76</v>
          </cell>
          <cell r="V23">
            <v>12.6</v>
          </cell>
        </row>
        <row r="24">
          <cell r="D24" t="str">
            <v>УП и ПРП-Апрель ч.1</v>
          </cell>
          <cell r="E24" t="str">
            <v>1.17</v>
          </cell>
          <cell r="F24" t="str">
            <v>Демонтаж, монтаж изоляции тр/пр рег.№44796</v>
          </cell>
          <cell r="G24" t="str">
            <v>Труба Ду300
Труба Ду80</v>
          </cell>
          <cell r="H24" t="str">
            <v>Демонтаж, монтаж изоляции тр/пр рег.№44796</v>
          </cell>
          <cell r="N24" t="str">
            <v>м2</v>
          </cell>
          <cell r="O24">
            <v>170.3</v>
          </cell>
          <cell r="P24">
            <v>170.3</v>
          </cell>
          <cell r="R24">
            <v>10.199999999999999</v>
          </cell>
          <cell r="V24">
            <v>170.3</v>
          </cell>
        </row>
        <row r="25">
          <cell r="D25" t="str">
            <v>УП и ПРП-Апрель ч.1</v>
          </cell>
          <cell r="E25" t="str">
            <v>1.18</v>
          </cell>
          <cell r="F25" t="str">
            <v>Демонтаж, монтаж изоляции тр/пр рег.№16/110</v>
          </cell>
          <cell r="G25" t="str">
            <v>Труба Ду50
Труба Ду80</v>
          </cell>
          <cell r="H25" t="str">
            <v>Демонтаж, монтаж изоляции тр/пр рег.№16/110</v>
          </cell>
          <cell r="N25" t="str">
            <v>м2</v>
          </cell>
          <cell r="O25">
            <v>7.7</v>
          </cell>
          <cell r="P25">
            <v>7.7</v>
          </cell>
          <cell r="R25">
            <v>0.46</v>
          </cell>
          <cell r="V25">
            <v>7.7</v>
          </cell>
        </row>
        <row r="26">
          <cell r="D26" t="str">
            <v>УП и ПРП-Апрель ч.1</v>
          </cell>
          <cell r="E26" t="str">
            <v>1.19</v>
          </cell>
          <cell r="F26" t="str">
            <v>Демонтаж, монтаж изоляции тр/пр рег.№48959</v>
          </cell>
          <cell r="G26" t="str">
            <v>Труба Ду50</v>
          </cell>
          <cell r="H26" t="str">
            <v>Демонтаж, монтаж изоляции тр/пр рег.№48959</v>
          </cell>
          <cell r="I26">
            <v>50</v>
          </cell>
          <cell r="N26" t="str">
            <v>м2</v>
          </cell>
          <cell r="O26">
            <v>1.41</v>
          </cell>
          <cell r="P26">
            <v>1.41</v>
          </cell>
          <cell r="R26">
            <v>0.08</v>
          </cell>
          <cell r="V26">
            <v>1.41</v>
          </cell>
        </row>
        <row r="27">
          <cell r="D27" t="str">
            <v>УП и ПРП-Апрель ч.1</v>
          </cell>
          <cell r="E27" t="str">
            <v>1.20</v>
          </cell>
          <cell r="F27" t="str">
            <v>Демонтаж, монтаж изоляции тр/пр рег.№22062</v>
          </cell>
          <cell r="G27" t="str">
            <v>Труба Ду250</v>
          </cell>
          <cell r="H27" t="str">
            <v>Демонтаж, монтаж изоляции тр/пр рег.№22062</v>
          </cell>
          <cell r="I27">
            <v>250</v>
          </cell>
          <cell r="N27" t="str">
            <v>м2</v>
          </cell>
          <cell r="O27">
            <v>8.6999999999999993</v>
          </cell>
          <cell r="P27">
            <v>1.5</v>
          </cell>
          <cell r="R27">
            <v>0.52</v>
          </cell>
          <cell r="U27">
            <v>7.2</v>
          </cell>
          <cell r="V27">
            <v>1.5</v>
          </cell>
          <cell r="W27">
            <v>7.2</v>
          </cell>
        </row>
        <row r="28">
          <cell r="D28" t="str">
            <v>УП и ПРП-Апрель ч.1</v>
          </cell>
          <cell r="E28" t="str">
            <v>1.21</v>
          </cell>
          <cell r="F28" t="str">
            <v>Демонтаж, монтаж изоляции тр/пр пер.пара на F-120/130</v>
          </cell>
          <cell r="G28" t="str">
            <v>Труба Ду100
Труба Ду50</v>
          </cell>
          <cell r="H28" t="str">
            <v>Демонтаж, монтаж изоляции тр/пр пер.пара на F-120/130</v>
          </cell>
          <cell r="N28" t="str">
            <v>м2</v>
          </cell>
          <cell r="O28">
            <v>65.599999999999994</v>
          </cell>
          <cell r="P28">
            <v>28.1</v>
          </cell>
          <cell r="R28">
            <v>3.93</v>
          </cell>
          <cell r="U28">
            <v>37.5</v>
          </cell>
          <cell r="V28">
            <v>28.1</v>
          </cell>
          <cell r="W28">
            <v>37.5</v>
          </cell>
        </row>
        <row r="29">
          <cell r="D29" t="str">
            <v>УП и ПРП-Апрель ч.1</v>
          </cell>
          <cell r="E29" t="str">
            <v>1.22</v>
          </cell>
          <cell r="F29" t="str">
            <v>Демонтаж, монтаж изоляции тр/пр обвязки ЗИА на F-120/130</v>
          </cell>
          <cell r="G29" t="str">
            <v>Труба Ду200
Труба Ду40
Труба Ду20</v>
          </cell>
          <cell r="H29" t="str">
            <v>Демонтаж, монтаж изоляции тр/пр обвязки ЗИА на F-120/130</v>
          </cell>
          <cell r="N29" t="str">
            <v>м2</v>
          </cell>
          <cell r="O29">
            <v>46.68</v>
          </cell>
          <cell r="P29">
            <v>25.3</v>
          </cell>
          <cell r="R29">
            <v>2.8</v>
          </cell>
          <cell r="U29">
            <v>21.4</v>
          </cell>
          <cell r="V29">
            <v>25.3</v>
          </cell>
          <cell r="W29">
            <v>21.4</v>
          </cell>
        </row>
        <row r="30">
          <cell r="D30" t="str">
            <v>УП и ПРП-Апрель ч.1</v>
          </cell>
          <cell r="E30" t="str">
            <v>1.23</v>
          </cell>
          <cell r="F30" t="str">
            <v>Демонтаж, монтаж изоляции тр/пр ПВ, теплоспутников на .К-1</v>
          </cell>
          <cell r="G30" t="str">
            <v>Труба Ду150
Труба Ду20</v>
          </cell>
          <cell r="H30" t="str">
            <v>Демонтаж, монтаж изоляции тр/пр ПВ, теплоспутников на .К-1</v>
          </cell>
          <cell r="N30" t="str">
            <v>м2</v>
          </cell>
          <cell r="O30">
            <v>16.2</v>
          </cell>
          <cell r="P30">
            <v>7.1</v>
          </cell>
          <cell r="R30">
            <v>0.97</v>
          </cell>
          <cell r="U30">
            <v>9.1</v>
          </cell>
          <cell r="V30">
            <v>7.1</v>
          </cell>
          <cell r="W30">
            <v>9.1</v>
          </cell>
        </row>
        <row r="31">
          <cell r="D31" t="str">
            <v>УП и ПРП-Апрель ч.1</v>
          </cell>
          <cell r="E31" t="str">
            <v>1.24</v>
          </cell>
          <cell r="F31" t="str">
            <v>Демонтаж, монтаж изоляции тр/пр обвязки Е-44, Е-109</v>
          </cell>
          <cell r="G31" t="str">
            <v>Труба Ду200
Труба Ду80
Труба Ду40
Труба Ду20</v>
          </cell>
          <cell r="H31" t="str">
            <v>Демонтаж, монтаж изоляции тр/пр обвязки Е-44, Е-109</v>
          </cell>
          <cell r="N31" t="str">
            <v>м2</v>
          </cell>
          <cell r="O31">
            <v>48.1</v>
          </cell>
          <cell r="P31">
            <v>40.299999999999997</v>
          </cell>
          <cell r="R31">
            <v>2.9</v>
          </cell>
          <cell r="U31">
            <v>7.8</v>
          </cell>
          <cell r="V31">
            <v>40.299999999999997</v>
          </cell>
          <cell r="W31">
            <v>7.8</v>
          </cell>
        </row>
        <row r="32">
          <cell r="D32" t="str">
            <v>УП и ПРП-Апрель ч.1</v>
          </cell>
          <cell r="E32" t="str">
            <v>1.25</v>
          </cell>
          <cell r="F32" t="str">
            <v>Демонтаж, монтаж изоляции тр/пр рег.№31</v>
          </cell>
          <cell r="G32" t="str">
            <v>Труба Ду50</v>
          </cell>
          <cell r="H32" t="str">
            <v>Демонтаж, монтаж изоляции тр/пр рег.№31</v>
          </cell>
          <cell r="I32">
            <v>50</v>
          </cell>
          <cell r="N32" t="str">
            <v>м2</v>
          </cell>
          <cell r="O32">
            <v>28.13</v>
          </cell>
          <cell r="P32">
            <v>28.13</v>
          </cell>
          <cell r="R32">
            <v>1.7</v>
          </cell>
          <cell r="V32">
            <v>28.13</v>
          </cell>
        </row>
        <row r="33">
          <cell r="D33" t="str">
            <v>УП и ПРП-Апрель ч.1</v>
          </cell>
          <cell r="E33" t="str">
            <v>1.26</v>
          </cell>
          <cell r="F33" t="str">
            <v>Демонтаж, монтаж изоляции тр/пр рег.№45</v>
          </cell>
          <cell r="G33" t="str">
            <v>Труба Ду50</v>
          </cell>
          <cell r="H33" t="str">
            <v>Демонтаж, монтаж изоляции тр/пр рег.№45</v>
          </cell>
          <cell r="I33">
            <v>50</v>
          </cell>
          <cell r="N33" t="str">
            <v>м2</v>
          </cell>
          <cell r="O33">
            <v>17.600000000000001</v>
          </cell>
          <cell r="P33">
            <v>17.600000000000001</v>
          </cell>
          <cell r="R33">
            <v>1.1000000000000001</v>
          </cell>
          <cell r="V33">
            <v>17.600000000000001</v>
          </cell>
        </row>
        <row r="34">
          <cell r="D34" t="str">
            <v>УП и ПРП-Апрель ч.1</v>
          </cell>
          <cell r="E34" t="str">
            <v>1.27</v>
          </cell>
          <cell r="F34" t="str">
            <v>Демонтаж, монтаж изоляции тр/пр распитки т/с №18, №10, №32</v>
          </cell>
          <cell r="G34" t="str">
            <v>Труба Ду40
Труба Ду50</v>
          </cell>
          <cell r="H34" t="str">
            <v>Демонтаж, монтаж изоляции тр/пр распитки т/с №18, №10, №32</v>
          </cell>
          <cell r="N34" t="str">
            <v>м2</v>
          </cell>
          <cell r="O34">
            <v>14.9</v>
          </cell>
          <cell r="P34">
            <v>14.9</v>
          </cell>
          <cell r="R34">
            <v>0.89</v>
          </cell>
          <cell r="V34">
            <v>14.9</v>
          </cell>
        </row>
        <row r="35">
          <cell r="D35" t="str">
            <v>УП и ПРП-Апрель ч.1</v>
          </cell>
          <cell r="E35" t="str">
            <v>1.28</v>
          </cell>
          <cell r="F35" t="str">
            <v>Демонтаж, монтаж изоляции тр/пр обвязки Т-120</v>
          </cell>
          <cell r="G35" t="str">
            <v>Труба Ду150
Труба Ду25</v>
          </cell>
          <cell r="H35" t="str">
            <v>Демонтаж, монтаж изоляции тр/пр обвязки Т-120</v>
          </cell>
          <cell r="N35" t="str">
            <v>м2</v>
          </cell>
          <cell r="O35">
            <v>19.600000000000001</v>
          </cell>
          <cell r="P35">
            <v>17.3</v>
          </cell>
          <cell r="R35">
            <v>1.2</v>
          </cell>
          <cell r="U35">
            <v>2.2999999999999998</v>
          </cell>
          <cell r="V35">
            <v>17.3</v>
          </cell>
          <cell r="W35">
            <v>2.2999999999999998</v>
          </cell>
        </row>
        <row r="36">
          <cell r="D36" t="str">
            <v>УП и ПРП-Апрель ч.1</v>
          </cell>
          <cell r="E36" t="str">
            <v>1.29</v>
          </cell>
          <cell r="F36" t="str">
            <v>Демонтаж, монтаж изоляции тр/пр дренажной системы шелтера</v>
          </cell>
          <cell r="G36" t="str">
            <v>Труба Ду50</v>
          </cell>
          <cell r="H36" t="str">
            <v>Демонтаж, монтаж изоляции тр/пр дренажной системы шелтера</v>
          </cell>
          <cell r="I36">
            <v>50</v>
          </cell>
          <cell r="N36" t="str">
            <v>м2</v>
          </cell>
          <cell r="O36">
            <v>56.5</v>
          </cell>
          <cell r="P36">
            <v>56.5</v>
          </cell>
          <cell r="R36">
            <v>3.39</v>
          </cell>
          <cell r="V36">
            <v>56.5</v>
          </cell>
        </row>
      </sheetData>
      <sheetData sheetId="1">
        <row r="4">
          <cell r="B4" t="str">
            <v>1.1</v>
          </cell>
        </row>
        <row r="5">
          <cell r="B5" t="str">
            <v>1.2</v>
          </cell>
        </row>
        <row r="6">
          <cell r="B6" t="str">
            <v>1.3</v>
          </cell>
        </row>
        <row r="7">
          <cell r="B7" t="str">
            <v>1.4</v>
          </cell>
        </row>
        <row r="8">
          <cell r="B8" t="str">
            <v>1.5</v>
          </cell>
        </row>
        <row r="9">
          <cell r="B9" t="str">
            <v>1.6</v>
          </cell>
        </row>
        <row r="10">
          <cell r="B10" t="str">
            <v>1.7</v>
          </cell>
        </row>
        <row r="11">
          <cell r="B11" t="str">
            <v>1.8</v>
          </cell>
        </row>
        <row r="12">
          <cell r="B12" t="str">
            <v>1.9</v>
          </cell>
        </row>
        <row r="13">
          <cell r="B13" t="str">
            <v>1.10</v>
          </cell>
        </row>
        <row r="14">
          <cell r="B14" t="str">
            <v>1.11</v>
          </cell>
        </row>
        <row r="15">
          <cell r="B15" t="str">
            <v>1.12</v>
          </cell>
        </row>
        <row r="16">
          <cell r="B16" t="str">
            <v>1.13</v>
          </cell>
        </row>
        <row r="17">
          <cell r="B17" t="str">
            <v>1.14</v>
          </cell>
        </row>
        <row r="18">
          <cell r="B18" t="str">
            <v>1.15</v>
          </cell>
        </row>
        <row r="19">
          <cell r="B19" t="str">
            <v>1.16</v>
          </cell>
        </row>
        <row r="20">
          <cell r="B20" t="str">
            <v>1.17</v>
          </cell>
        </row>
        <row r="21">
          <cell r="B21" t="str">
            <v>1.18</v>
          </cell>
        </row>
        <row r="22">
          <cell r="B22" t="str">
            <v>1.19</v>
          </cell>
        </row>
        <row r="23">
          <cell r="B23" t="str">
            <v>1.20</v>
          </cell>
        </row>
        <row r="24">
          <cell r="B24" t="str">
            <v>1.21</v>
          </cell>
        </row>
        <row r="25">
          <cell r="B25" t="str">
            <v>1.22</v>
          </cell>
        </row>
        <row r="26">
          <cell r="B26" t="str">
            <v>1.23</v>
          </cell>
        </row>
        <row r="27">
          <cell r="B27" t="str">
            <v>1.24</v>
          </cell>
        </row>
        <row r="28">
          <cell r="B28" t="str">
            <v>1.25</v>
          </cell>
        </row>
        <row r="29">
          <cell r="B29" t="str">
            <v>1.26</v>
          </cell>
        </row>
        <row r="30">
          <cell r="B30" t="str">
            <v>1.27</v>
          </cell>
        </row>
        <row r="31">
          <cell r="B31" t="str">
            <v>1.28</v>
          </cell>
        </row>
        <row r="32">
          <cell r="B32" t="str">
            <v>1.29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A20" sqref="AA20"/>
    </sheetView>
  </sheetViews>
  <sheetFormatPr defaultRowHeight="14.4" x14ac:dyDescent="0.3"/>
  <cols>
    <col min="1" max="4" width="27.33203125" customWidth="1"/>
    <col min="6" max="21" width="0" hidden="1" customWidth="1"/>
  </cols>
  <sheetData>
    <row r="1" spans="1:24" ht="21" x14ac:dyDescent="0.3">
      <c r="A1" s="1"/>
      <c r="B1" s="1"/>
      <c r="C1" s="2"/>
      <c r="D1" s="3"/>
      <c r="E1" s="4" t="s">
        <v>0</v>
      </c>
      <c r="F1" s="4"/>
      <c r="G1" s="4"/>
      <c r="H1" s="4"/>
      <c r="I1" s="4"/>
      <c r="J1" s="4"/>
      <c r="K1" s="5"/>
      <c r="L1" s="4"/>
      <c r="M1" s="4"/>
      <c r="N1" s="4"/>
      <c r="O1" s="4"/>
      <c r="P1" s="6" t="s">
        <v>1</v>
      </c>
      <c r="Q1" s="6"/>
      <c r="R1" s="6"/>
      <c r="S1" s="6"/>
      <c r="T1" s="6"/>
      <c r="U1" s="6"/>
      <c r="V1" s="7"/>
      <c r="W1" s="8"/>
      <c r="X1" s="8"/>
    </row>
    <row r="2" spans="1:24" ht="17.399999999999999" x14ac:dyDescent="0.3">
      <c r="A2" s="9" t="s">
        <v>2</v>
      </c>
      <c r="B2" s="10" t="s">
        <v>3</v>
      </c>
      <c r="C2" s="11" t="s">
        <v>4</v>
      </c>
      <c r="D2" s="12" t="s">
        <v>5</v>
      </c>
      <c r="E2" s="13" t="s">
        <v>6</v>
      </c>
      <c r="F2" s="14" t="s">
        <v>7</v>
      </c>
      <c r="G2" s="14" t="s">
        <v>8</v>
      </c>
      <c r="H2" s="14" t="s">
        <v>9</v>
      </c>
      <c r="I2" s="15"/>
      <c r="J2" s="15"/>
      <c r="K2" s="16"/>
      <c r="L2" s="15"/>
      <c r="M2" s="15"/>
      <c r="N2" s="15"/>
      <c r="O2" s="15"/>
      <c r="P2" s="17" t="s">
        <v>10</v>
      </c>
      <c r="Q2" s="17"/>
      <c r="R2" s="17" t="s">
        <v>11</v>
      </c>
      <c r="S2" s="17" t="s">
        <v>12</v>
      </c>
      <c r="T2" s="17" t="s">
        <v>13</v>
      </c>
      <c r="U2" s="17" t="s">
        <v>14</v>
      </c>
      <c r="V2" s="18" t="s">
        <v>15</v>
      </c>
      <c r="W2" s="18"/>
      <c r="X2" s="18"/>
    </row>
    <row r="3" spans="1:24" ht="87" x14ac:dyDescent="0.3">
      <c r="A3" s="9"/>
      <c r="B3" s="19"/>
      <c r="C3" s="20"/>
      <c r="D3" s="21"/>
      <c r="E3" s="13"/>
      <c r="F3" s="22"/>
      <c r="G3" s="22"/>
      <c r="H3" s="22"/>
      <c r="I3" s="23" t="s">
        <v>16</v>
      </c>
      <c r="J3" s="23" t="s">
        <v>17</v>
      </c>
      <c r="K3" s="24" t="s">
        <v>18</v>
      </c>
      <c r="L3" s="23" t="s">
        <v>19</v>
      </c>
      <c r="M3" s="23" t="s">
        <v>20</v>
      </c>
      <c r="N3" s="23" t="s">
        <v>21</v>
      </c>
      <c r="O3" s="23" t="s">
        <v>22</v>
      </c>
      <c r="P3" s="25" t="s">
        <v>23</v>
      </c>
      <c r="Q3" s="25" t="s">
        <v>24</v>
      </c>
      <c r="R3" s="17"/>
      <c r="S3" s="17"/>
      <c r="T3" s="17"/>
      <c r="U3" s="17"/>
      <c r="V3" s="26" t="s">
        <v>25</v>
      </c>
      <c r="W3" s="24" t="s">
        <v>26</v>
      </c>
      <c r="X3" s="27" t="s">
        <v>27</v>
      </c>
    </row>
    <row r="4" spans="1:24" ht="15.6" x14ac:dyDescent="0.3">
      <c r="A4" s="28" t="s">
        <v>28</v>
      </c>
      <c r="B4" s="28"/>
      <c r="C4" s="29"/>
      <c r="D4" s="30"/>
      <c r="E4" s="31"/>
      <c r="F4" s="32"/>
      <c r="G4" s="32"/>
      <c r="H4" s="32"/>
      <c r="I4" s="32"/>
      <c r="J4" s="33"/>
      <c r="K4" s="33"/>
      <c r="L4" s="33"/>
      <c r="M4" s="32"/>
      <c r="N4" s="33"/>
      <c r="O4" s="33"/>
      <c r="P4" s="34">
        <f t="shared" ref="P4:X4" si="0">SUBTOTAL(9,P5:P36)</f>
        <v>832.09999999999991</v>
      </c>
      <c r="Q4" s="34">
        <f t="shared" si="0"/>
        <v>0</v>
      </c>
      <c r="R4" s="35">
        <f t="shared" si="0"/>
        <v>56.76</v>
      </c>
      <c r="S4" s="34">
        <f t="shared" si="0"/>
        <v>0</v>
      </c>
      <c r="T4" s="34">
        <f t="shared" si="0"/>
        <v>0</v>
      </c>
      <c r="U4" s="34">
        <f t="shared" si="0"/>
        <v>116.37</v>
      </c>
      <c r="V4" s="36">
        <f t="shared" si="0"/>
        <v>832.09999999999991</v>
      </c>
      <c r="W4" s="37">
        <f t="shared" si="0"/>
        <v>116.54999999999998</v>
      </c>
      <c r="X4" s="38">
        <f t="shared" si="0"/>
        <v>56.580000000000005</v>
      </c>
    </row>
    <row r="5" spans="1:24" ht="13.2" customHeight="1" x14ac:dyDescent="0.3">
      <c r="A5" s="39" t="s">
        <v>29</v>
      </c>
      <c r="B5" s="40" t="s">
        <v>30</v>
      </c>
      <c r="C5" s="40" t="s">
        <v>31</v>
      </c>
      <c r="D5" s="41" t="s">
        <v>32</v>
      </c>
      <c r="E5" s="42" t="s">
        <v>33</v>
      </c>
      <c r="F5" s="43" t="s">
        <v>34</v>
      </c>
      <c r="G5" s="43" t="s">
        <v>35</v>
      </c>
      <c r="H5" s="43" t="s">
        <v>34</v>
      </c>
      <c r="I5" s="44">
        <v>2200</v>
      </c>
      <c r="J5" s="44"/>
      <c r="K5" s="45"/>
      <c r="L5" s="44"/>
      <c r="M5" s="45"/>
      <c r="N5" s="45" t="s">
        <v>36</v>
      </c>
      <c r="O5" s="46">
        <v>22</v>
      </c>
      <c r="P5" s="45">
        <v>20.51</v>
      </c>
      <c r="Q5" s="45"/>
      <c r="R5" s="45">
        <v>1.23</v>
      </c>
      <c r="S5" s="45"/>
      <c r="T5" s="45"/>
      <c r="U5" s="45"/>
      <c r="V5" s="47">
        <v>20.51</v>
      </c>
      <c r="W5" s="48"/>
      <c r="X5" s="48">
        <v>1.23</v>
      </c>
    </row>
    <row r="6" spans="1:24" ht="13.2" customHeight="1" x14ac:dyDescent="0.3">
      <c r="A6" s="39" t="s">
        <v>29</v>
      </c>
      <c r="B6" s="40" t="s">
        <v>30</v>
      </c>
      <c r="C6" s="40" t="s">
        <v>31</v>
      </c>
      <c r="D6" s="41" t="s">
        <v>32</v>
      </c>
      <c r="E6" s="42" t="s">
        <v>37</v>
      </c>
      <c r="F6" s="43" t="s">
        <v>38</v>
      </c>
      <c r="G6" s="43" t="s">
        <v>39</v>
      </c>
      <c r="H6" s="43" t="s">
        <v>38</v>
      </c>
      <c r="I6" s="44">
        <v>2200</v>
      </c>
      <c r="J6" s="44"/>
      <c r="K6" s="45"/>
      <c r="L6" s="44"/>
      <c r="M6" s="45"/>
      <c r="N6" s="45" t="s">
        <v>23</v>
      </c>
      <c r="O6" s="46">
        <v>1.21</v>
      </c>
      <c r="P6" s="45">
        <v>1.21</v>
      </c>
      <c r="Q6" s="45"/>
      <c r="R6" s="45">
        <v>0.15</v>
      </c>
      <c r="S6" s="45"/>
      <c r="T6" s="45"/>
      <c r="U6" s="45"/>
      <c r="V6" s="47">
        <v>1.21</v>
      </c>
      <c r="W6" s="48"/>
      <c r="X6" s="48">
        <v>0.15</v>
      </c>
    </row>
    <row r="7" spans="1:24" ht="13.2" customHeight="1" x14ac:dyDescent="0.3">
      <c r="A7" s="39" t="s">
        <v>29</v>
      </c>
      <c r="B7" s="40" t="s">
        <v>30</v>
      </c>
      <c r="C7" s="40" t="s">
        <v>31</v>
      </c>
      <c r="D7" s="41" t="s">
        <v>32</v>
      </c>
      <c r="E7" s="42" t="s">
        <v>37</v>
      </c>
      <c r="F7" s="43" t="s">
        <v>38</v>
      </c>
      <c r="G7" s="43" t="s">
        <v>39</v>
      </c>
      <c r="H7" s="43" t="s">
        <v>38</v>
      </c>
      <c r="I7" s="44">
        <v>80</v>
      </c>
      <c r="J7" s="44"/>
      <c r="K7" s="45"/>
      <c r="L7" s="44"/>
      <c r="M7" s="45"/>
      <c r="N7" s="45" t="s">
        <v>23</v>
      </c>
      <c r="O7" s="46">
        <v>1.3</v>
      </c>
      <c r="P7" s="45"/>
      <c r="Q7" s="45"/>
      <c r="R7" s="45"/>
      <c r="S7" s="45"/>
      <c r="T7" s="45"/>
      <c r="U7" s="45">
        <v>1.3</v>
      </c>
      <c r="V7" s="47"/>
      <c r="W7" s="48">
        <v>1.3</v>
      </c>
      <c r="X7" s="48"/>
    </row>
    <row r="8" spans="1:24" ht="13.2" customHeight="1" x14ac:dyDescent="0.3">
      <c r="A8" s="39" t="s">
        <v>29</v>
      </c>
      <c r="B8" s="40" t="s">
        <v>30</v>
      </c>
      <c r="C8" s="40" t="s">
        <v>31</v>
      </c>
      <c r="D8" s="41" t="s">
        <v>32</v>
      </c>
      <c r="E8" s="42" t="s">
        <v>40</v>
      </c>
      <c r="F8" s="43" t="s">
        <v>41</v>
      </c>
      <c r="G8" s="43" t="s">
        <v>42</v>
      </c>
      <c r="H8" s="43" t="s">
        <v>41</v>
      </c>
      <c r="I8" s="44">
        <v>2200</v>
      </c>
      <c r="J8" s="44"/>
      <c r="K8" s="45"/>
      <c r="L8" s="44"/>
      <c r="M8" s="45"/>
      <c r="N8" s="45" t="s">
        <v>23</v>
      </c>
      <c r="O8" s="46">
        <v>6.97</v>
      </c>
      <c r="P8" s="45">
        <v>6.97</v>
      </c>
      <c r="Q8" s="45"/>
      <c r="R8" s="45">
        <v>0.42</v>
      </c>
      <c r="S8" s="45"/>
      <c r="T8" s="45"/>
      <c r="U8" s="45"/>
      <c r="V8" s="47">
        <v>6.97</v>
      </c>
      <c r="W8" s="48"/>
      <c r="X8" s="48">
        <v>0.42</v>
      </c>
    </row>
    <row r="9" spans="1:24" ht="13.2" customHeight="1" x14ac:dyDescent="0.3">
      <c r="A9" s="39" t="s">
        <v>29</v>
      </c>
      <c r="B9" s="40" t="s">
        <v>30</v>
      </c>
      <c r="C9" s="40" t="s">
        <v>31</v>
      </c>
      <c r="D9" s="41" t="s">
        <v>32</v>
      </c>
      <c r="E9" s="42" t="s">
        <v>43</v>
      </c>
      <c r="F9" s="43" t="s">
        <v>44</v>
      </c>
      <c r="G9" s="43" t="s">
        <v>45</v>
      </c>
      <c r="H9" s="43" t="s">
        <v>44</v>
      </c>
      <c r="I9" s="44">
        <v>50</v>
      </c>
      <c r="J9" s="44"/>
      <c r="K9" s="45"/>
      <c r="L9" s="44"/>
      <c r="M9" s="45"/>
      <c r="N9" s="45" t="s">
        <v>23</v>
      </c>
      <c r="O9" s="46">
        <v>2.36</v>
      </c>
      <c r="P9" s="45">
        <v>60.98</v>
      </c>
      <c r="Q9" s="45"/>
      <c r="R9" s="45">
        <v>3.8</v>
      </c>
      <c r="S9" s="45"/>
      <c r="T9" s="45"/>
      <c r="U9" s="45"/>
      <c r="V9" s="47">
        <v>60.98</v>
      </c>
      <c r="W9" s="48"/>
      <c r="X9" s="48">
        <v>3.8</v>
      </c>
    </row>
    <row r="10" spans="1:24" ht="13.2" customHeight="1" x14ac:dyDescent="0.3">
      <c r="A10" s="39" t="s">
        <v>29</v>
      </c>
      <c r="B10" s="40" t="s">
        <v>30</v>
      </c>
      <c r="C10" s="40" t="s">
        <v>31</v>
      </c>
      <c r="D10" s="41" t="s">
        <v>32</v>
      </c>
      <c r="E10" s="42" t="s">
        <v>43</v>
      </c>
      <c r="F10" s="43" t="s">
        <v>44</v>
      </c>
      <c r="G10" s="43" t="s">
        <v>45</v>
      </c>
      <c r="H10" s="43" t="s">
        <v>44</v>
      </c>
      <c r="I10" s="44">
        <v>2200</v>
      </c>
      <c r="J10" s="44"/>
      <c r="K10" s="45"/>
      <c r="L10" s="44"/>
      <c r="M10" s="45"/>
      <c r="N10" s="45" t="s">
        <v>23</v>
      </c>
      <c r="O10" s="46">
        <v>60.98</v>
      </c>
      <c r="P10" s="45"/>
      <c r="Q10" s="45"/>
      <c r="R10" s="45"/>
      <c r="S10" s="45"/>
      <c r="T10" s="45"/>
      <c r="U10" s="45">
        <v>2.36</v>
      </c>
      <c r="V10" s="47"/>
      <c r="W10" s="48">
        <v>2.36</v>
      </c>
      <c r="X10" s="48"/>
    </row>
    <row r="11" spans="1:24" ht="13.2" customHeight="1" x14ac:dyDescent="0.3">
      <c r="A11" s="39" t="s">
        <v>29</v>
      </c>
      <c r="B11" s="40" t="s">
        <v>30</v>
      </c>
      <c r="C11" s="40" t="s">
        <v>31</v>
      </c>
      <c r="D11" s="41" t="s">
        <v>32</v>
      </c>
      <c r="E11" s="42" t="s">
        <v>46</v>
      </c>
      <c r="F11" s="43" t="s">
        <v>47</v>
      </c>
      <c r="G11" s="43" t="s">
        <v>48</v>
      </c>
      <c r="H11" s="43" t="s">
        <v>47</v>
      </c>
      <c r="I11" s="44">
        <v>50</v>
      </c>
      <c r="J11" s="44"/>
      <c r="K11" s="45"/>
      <c r="L11" s="44"/>
      <c r="M11" s="45"/>
      <c r="N11" s="45" t="s">
        <v>23</v>
      </c>
      <c r="O11" s="46">
        <v>43.1</v>
      </c>
      <c r="P11" s="45">
        <v>43.1</v>
      </c>
      <c r="Q11" s="45"/>
      <c r="R11" s="45">
        <v>2.58</v>
      </c>
      <c r="S11" s="45"/>
      <c r="T11" s="45"/>
      <c r="U11" s="45"/>
      <c r="V11" s="47">
        <v>43.1</v>
      </c>
      <c r="W11" s="48"/>
      <c r="X11" s="48">
        <v>2.58</v>
      </c>
    </row>
    <row r="12" spans="1:24" ht="13.2" customHeight="1" x14ac:dyDescent="0.3">
      <c r="A12" s="39" t="s">
        <v>29</v>
      </c>
      <c r="B12" s="40" t="s">
        <v>30</v>
      </c>
      <c r="C12" s="40" t="s">
        <v>31</v>
      </c>
      <c r="D12" s="41" t="s">
        <v>32</v>
      </c>
      <c r="E12" s="42" t="s">
        <v>49</v>
      </c>
      <c r="F12" s="43" t="s">
        <v>50</v>
      </c>
      <c r="G12" s="43" t="s">
        <v>51</v>
      </c>
      <c r="H12" s="43" t="s">
        <v>50</v>
      </c>
      <c r="I12" s="44"/>
      <c r="J12" s="44"/>
      <c r="K12" s="45"/>
      <c r="L12" s="44"/>
      <c r="M12" s="45"/>
      <c r="N12" s="45" t="s">
        <v>23</v>
      </c>
      <c r="O12" s="46">
        <v>76.400000000000006</v>
      </c>
      <c r="P12" s="45">
        <v>76.400000000000006</v>
      </c>
      <c r="Q12" s="45"/>
      <c r="R12" s="45">
        <v>4.5999999999999996</v>
      </c>
      <c r="S12" s="45"/>
      <c r="T12" s="45"/>
      <c r="U12" s="45"/>
      <c r="V12" s="47">
        <v>76.400000000000006</v>
      </c>
      <c r="W12" s="48"/>
      <c r="X12" s="48">
        <v>4.5999999999999996</v>
      </c>
    </row>
    <row r="13" spans="1:24" ht="13.2" customHeight="1" x14ac:dyDescent="0.3">
      <c r="A13" s="39" t="s">
        <v>29</v>
      </c>
      <c r="B13" s="40" t="s">
        <v>30</v>
      </c>
      <c r="C13" s="40" t="s">
        <v>31</v>
      </c>
      <c r="D13" s="41" t="s">
        <v>32</v>
      </c>
      <c r="E13" s="42" t="s">
        <v>49</v>
      </c>
      <c r="F13" s="43" t="s">
        <v>50</v>
      </c>
      <c r="G13" s="43" t="s">
        <v>52</v>
      </c>
      <c r="H13" s="43" t="s">
        <v>50</v>
      </c>
      <c r="I13" s="44"/>
      <c r="J13" s="44"/>
      <c r="K13" s="45"/>
      <c r="L13" s="44"/>
      <c r="M13" s="45"/>
      <c r="N13" s="45" t="s">
        <v>23</v>
      </c>
      <c r="O13" s="46">
        <v>2</v>
      </c>
      <c r="P13" s="45"/>
      <c r="Q13" s="45"/>
      <c r="R13" s="45"/>
      <c r="S13" s="45"/>
      <c r="T13" s="45"/>
      <c r="U13" s="45">
        <v>2</v>
      </c>
      <c r="V13" s="47"/>
      <c r="W13" s="48">
        <v>2</v>
      </c>
      <c r="X13" s="48"/>
    </row>
    <row r="14" spans="1:24" ht="13.2" customHeight="1" x14ac:dyDescent="0.3">
      <c r="A14" s="39" t="s">
        <v>29</v>
      </c>
      <c r="B14" s="40" t="s">
        <v>30</v>
      </c>
      <c r="C14" s="40" t="s">
        <v>31</v>
      </c>
      <c r="D14" s="41" t="s">
        <v>32</v>
      </c>
      <c r="E14" s="42" t="s">
        <v>53</v>
      </c>
      <c r="F14" s="43" t="s">
        <v>54</v>
      </c>
      <c r="G14" s="43" t="s">
        <v>55</v>
      </c>
      <c r="H14" s="43" t="s">
        <v>54</v>
      </c>
      <c r="I14" s="44"/>
      <c r="J14" s="44"/>
      <c r="K14" s="45"/>
      <c r="L14" s="44"/>
      <c r="M14" s="45"/>
      <c r="N14" s="45" t="s">
        <v>23</v>
      </c>
      <c r="O14" s="46">
        <v>40.18</v>
      </c>
      <c r="P14" s="45">
        <v>40.18</v>
      </c>
      <c r="Q14" s="45"/>
      <c r="R14" s="45">
        <v>2.41</v>
      </c>
      <c r="S14" s="45"/>
      <c r="T14" s="45"/>
      <c r="U14" s="45"/>
      <c r="V14" s="47">
        <v>40.18</v>
      </c>
      <c r="W14" s="48"/>
      <c r="X14" s="48">
        <v>2.41</v>
      </c>
    </row>
    <row r="15" spans="1:24" ht="13.2" customHeight="1" x14ac:dyDescent="0.3">
      <c r="A15" s="39" t="s">
        <v>29</v>
      </c>
      <c r="B15" s="40" t="s">
        <v>30</v>
      </c>
      <c r="C15" s="40" t="s">
        <v>31</v>
      </c>
      <c r="D15" s="41" t="s">
        <v>32</v>
      </c>
      <c r="E15" s="42" t="s">
        <v>56</v>
      </c>
      <c r="F15" s="43" t="s">
        <v>57</v>
      </c>
      <c r="G15" s="43" t="s">
        <v>58</v>
      </c>
      <c r="H15" s="43" t="s">
        <v>57</v>
      </c>
      <c r="I15" s="44"/>
      <c r="J15" s="44"/>
      <c r="K15" s="45"/>
      <c r="L15" s="44"/>
      <c r="M15" s="45"/>
      <c r="N15" s="45" t="s">
        <v>23</v>
      </c>
      <c r="O15" s="46">
        <v>56.97</v>
      </c>
      <c r="P15" s="45">
        <v>56.97</v>
      </c>
      <c r="Q15" s="45"/>
      <c r="R15" s="45">
        <v>3.4</v>
      </c>
      <c r="S15" s="45"/>
      <c r="T15" s="45"/>
      <c r="U15" s="45"/>
      <c r="V15" s="47">
        <v>56.97</v>
      </c>
      <c r="W15" s="48"/>
      <c r="X15" s="48">
        <v>3.4</v>
      </c>
    </row>
    <row r="16" spans="1:24" ht="13.2" customHeight="1" x14ac:dyDescent="0.3">
      <c r="A16" s="39" t="s">
        <v>29</v>
      </c>
      <c r="B16" s="40" t="s">
        <v>30</v>
      </c>
      <c r="C16" s="40" t="s">
        <v>31</v>
      </c>
      <c r="D16" s="41" t="s">
        <v>32</v>
      </c>
      <c r="E16" s="42" t="s">
        <v>59</v>
      </c>
      <c r="F16" s="43" t="s">
        <v>60</v>
      </c>
      <c r="G16" s="43" t="s">
        <v>61</v>
      </c>
      <c r="H16" s="43" t="s">
        <v>60</v>
      </c>
      <c r="I16" s="44"/>
      <c r="J16" s="44"/>
      <c r="K16" s="45"/>
      <c r="L16" s="44"/>
      <c r="M16" s="45"/>
      <c r="N16" s="45" t="s">
        <v>23</v>
      </c>
      <c r="O16" s="46">
        <v>10.9</v>
      </c>
      <c r="P16" s="45">
        <v>10.9</v>
      </c>
      <c r="Q16" s="45"/>
      <c r="R16" s="45">
        <v>0.65</v>
      </c>
      <c r="S16" s="45"/>
      <c r="T16" s="45"/>
      <c r="U16" s="45"/>
      <c r="V16" s="47">
        <v>10.9</v>
      </c>
      <c r="W16" s="48"/>
      <c r="X16" s="48">
        <v>0.65</v>
      </c>
    </row>
    <row r="17" spans="1:24" ht="13.2" customHeight="1" x14ac:dyDescent="0.3">
      <c r="A17" s="39" t="s">
        <v>29</v>
      </c>
      <c r="B17" s="40" t="s">
        <v>30</v>
      </c>
      <c r="C17" s="40" t="s">
        <v>31</v>
      </c>
      <c r="D17" s="41" t="s">
        <v>32</v>
      </c>
      <c r="E17" s="42" t="s">
        <v>62</v>
      </c>
      <c r="F17" s="43" t="s">
        <v>63</v>
      </c>
      <c r="G17" s="43" t="s">
        <v>64</v>
      </c>
      <c r="H17" s="43" t="s">
        <v>63</v>
      </c>
      <c r="I17" s="44"/>
      <c r="J17" s="44"/>
      <c r="K17" s="45"/>
      <c r="L17" s="44"/>
      <c r="M17" s="45"/>
      <c r="N17" s="45" t="s">
        <v>23</v>
      </c>
      <c r="O17" s="46">
        <v>16.399999999999999</v>
      </c>
      <c r="P17" s="45">
        <v>13.8</v>
      </c>
      <c r="Q17" s="45"/>
      <c r="R17" s="45">
        <v>0.98</v>
      </c>
      <c r="S17" s="45"/>
      <c r="T17" s="45"/>
      <c r="U17" s="45">
        <v>2.6</v>
      </c>
      <c r="V17" s="47">
        <v>13.8</v>
      </c>
      <c r="W17" s="48">
        <v>2.6</v>
      </c>
      <c r="X17" s="48">
        <v>0.98</v>
      </c>
    </row>
    <row r="18" spans="1:24" ht="13.2" customHeight="1" x14ac:dyDescent="0.3">
      <c r="A18" s="39" t="s">
        <v>29</v>
      </c>
      <c r="B18" s="40" t="s">
        <v>30</v>
      </c>
      <c r="C18" s="40" t="s">
        <v>31</v>
      </c>
      <c r="D18" s="41" t="s">
        <v>32</v>
      </c>
      <c r="E18" s="42" t="s">
        <v>65</v>
      </c>
      <c r="F18" s="43" t="s">
        <v>63</v>
      </c>
      <c r="G18" s="43" t="s">
        <v>66</v>
      </c>
      <c r="H18" s="43" t="s">
        <v>63</v>
      </c>
      <c r="I18" s="44"/>
      <c r="J18" s="44"/>
      <c r="K18" s="45"/>
      <c r="L18" s="44"/>
      <c r="M18" s="45"/>
      <c r="N18" s="45" t="s">
        <v>23</v>
      </c>
      <c r="O18" s="46">
        <v>15.95</v>
      </c>
      <c r="P18" s="45">
        <v>1.44</v>
      </c>
      <c r="Q18" s="45"/>
      <c r="R18" s="45">
        <v>0.96</v>
      </c>
      <c r="S18" s="45"/>
      <c r="T18" s="45"/>
      <c r="U18" s="45">
        <v>14.51</v>
      </c>
      <c r="V18" s="47">
        <v>1.44</v>
      </c>
      <c r="W18" s="48">
        <v>14.51</v>
      </c>
      <c r="X18" s="48">
        <v>0.96</v>
      </c>
    </row>
    <row r="19" spans="1:24" ht="13.2" customHeight="1" x14ac:dyDescent="0.3">
      <c r="A19" s="39" t="s">
        <v>29</v>
      </c>
      <c r="B19" s="40" t="s">
        <v>30</v>
      </c>
      <c r="C19" s="40" t="s">
        <v>31</v>
      </c>
      <c r="D19" s="41" t="s">
        <v>32</v>
      </c>
      <c r="E19" s="42" t="s">
        <v>67</v>
      </c>
      <c r="F19" s="43" t="s">
        <v>68</v>
      </c>
      <c r="G19" s="43" t="s">
        <v>69</v>
      </c>
      <c r="H19" s="43" t="s">
        <v>68</v>
      </c>
      <c r="I19" s="44"/>
      <c r="J19" s="44"/>
      <c r="K19" s="45"/>
      <c r="L19" s="44"/>
      <c r="M19" s="45"/>
      <c r="N19" s="45" t="s">
        <v>23</v>
      </c>
      <c r="O19" s="46">
        <v>65.900000000000006</v>
      </c>
      <c r="P19" s="45">
        <v>61.3</v>
      </c>
      <c r="Q19" s="45"/>
      <c r="R19" s="45">
        <v>3.9</v>
      </c>
      <c r="S19" s="45"/>
      <c r="T19" s="45"/>
      <c r="U19" s="45">
        <v>4.9000000000000004</v>
      </c>
      <c r="V19" s="47">
        <v>61.3</v>
      </c>
      <c r="W19" s="48">
        <v>4.9000000000000004</v>
      </c>
      <c r="X19" s="48">
        <v>3.9</v>
      </c>
    </row>
    <row r="20" spans="1:24" ht="13.2" customHeight="1" x14ac:dyDescent="0.3">
      <c r="A20" s="39" t="s">
        <v>29</v>
      </c>
      <c r="B20" s="40" t="s">
        <v>30</v>
      </c>
      <c r="C20" s="40" t="s">
        <v>31</v>
      </c>
      <c r="D20" s="41" t="s">
        <v>32</v>
      </c>
      <c r="E20" s="42" t="s">
        <v>70</v>
      </c>
      <c r="F20" s="43" t="s">
        <v>71</v>
      </c>
      <c r="G20" s="43" t="s">
        <v>72</v>
      </c>
      <c r="H20" s="43" t="s">
        <v>71</v>
      </c>
      <c r="I20" s="44"/>
      <c r="J20" s="44"/>
      <c r="K20" s="45"/>
      <c r="L20" s="44"/>
      <c r="M20" s="45"/>
      <c r="N20" s="45" t="s">
        <v>23</v>
      </c>
      <c r="O20" s="46">
        <v>4.9000000000000004</v>
      </c>
      <c r="P20" s="45">
        <v>4.9000000000000004</v>
      </c>
      <c r="Q20" s="45"/>
      <c r="R20" s="45">
        <v>0.28999999999999998</v>
      </c>
      <c r="S20" s="45"/>
      <c r="T20" s="45"/>
      <c r="U20" s="45"/>
      <c r="V20" s="47">
        <v>4.9000000000000004</v>
      </c>
      <c r="W20" s="48"/>
      <c r="X20" s="48">
        <v>0.28999999999999998</v>
      </c>
    </row>
    <row r="21" spans="1:24" ht="13.2" customHeight="1" x14ac:dyDescent="0.3">
      <c r="A21" s="39" t="s">
        <v>29</v>
      </c>
      <c r="B21" s="40" t="s">
        <v>30</v>
      </c>
      <c r="C21" s="40" t="s">
        <v>31</v>
      </c>
      <c r="D21" s="41" t="s">
        <v>32</v>
      </c>
      <c r="E21" s="42" t="s">
        <v>73</v>
      </c>
      <c r="F21" s="43" t="s">
        <v>74</v>
      </c>
      <c r="G21" s="43" t="s">
        <v>75</v>
      </c>
      <c r="H21" s="43" t="s">
        <v>74</v>
      </c>
      <c r="I21" s="44"/>
      <c r="J21" s="44"/>
      <c r="K21" s="45"/>
      <c r="L21" s="44"/>
      <c r="M21" s="45"/>
      <c r="N21" s="45" t="s">
        <v>23</v>
      </c>
      <c r="O21" s="46">
        <v>5.2</v>
      </c>
      <c r="P21" s="45">
        <v>1.8</v>
      </c>
      <c r="Q21" s="45"/>
      <c r="R21" s="45">
        <v>0.31</v>
      </c>
      <c r="S21" s="45"/>
      <c r="T21" s="45"/>
      <c r="U21" s="45">
        <v>3.4</v>
      </c>
      <c r="V21" s="47">
        <v>1.8</v>
      </c>
      <c r="W21" s="48">
        <v>3.4</v>
      </c>
      <c r="X21" s="48">
        <v>0.31</v>
      </c>
    </row>
    <row r="22" spans="1:24" ht="13.2" customHeight="1" x14ac:dyDescent="0.3">
      <c r="A22" s="39" t="s">
        <v>29</v>
      </c>
      <c r="B22" s="40" t="s">
        <v>30</v>
      </c>
      <c r="C22" s="40" t="s">
        <v>31</v>
      </c>
      <c r="D22" s="41" t="s">
        <v>32</v>
      </c>
      <c r="E22" s="42" t="s">
        <v>76</v>
      </c>
      <c r="F22" s="43" t="s">
        <v>77</v>
      </c>
      <c r="G22" s="43" t="s">
        <v>78</v>
      </c>
      <c r="H22" s="43" t="s">
        <v>77</v>
      </c>
      <c r="I22" s="44"/>
      <c r="J22" s="44"/>
      <c r="K22" s="45"/>
      <c r="L22" s="44"/>
      <c r="M22" s="45"/>
      <c r="N22" s="45" t="s">
        <v>79</v>
      </c>
      <c r="O22" s="46">
        <v>33</v>
      </c>
      <c r="P22" s="45">
        <v>2.9</v>
      </c>
      <c r="Q22" s="45"/>
      <c r="R22" s="45">
        <v>0.18</v>
      </c>
      <c r="S22" s="45"/>
      <c r="T22" s="45"/>
      <c r="U22" s="45"/>
      <c r="V22" s="47">
        <v>2.9</v>
      </c>
      <c r="W22" s="48">
        <v>0.18</v>
      </c>
      <c r="X22" s="48"/>
    </row>
    <row r="23" spans="1:24" ht="13.2" customHeight="1" x14ac:dyDescent="0.3">
      <c r="A23" s="39" t="s">
        <v>29</v>
      </c>
      <c r="B23" s="40" t="s">
        <v>30</v>
      </c>
      <c r="C23" s="40" t="s">
        <v>31</v>
      </c>
      <c r="D23" s="41" t="s">
        <v>32</v>
      </c>
      <c r="E23" s="42" t="s">
        <v>80</v>
      </c>
      <c r="F23" s="43" t="s">
        <v>81</v>
      </c>
      <c r="G23" s="43" t="s">
        <v>82</v>
      </c>
      <c r="H23" s="43" t="s">
        <v>81</v>
      </c>
      <c r="I23" s="44"/>
      <c r="J23" s="44"/>
      <c r="K23" s="45"/>
      <c r="L23" s="44"/>
      <c r="M23" s="45"/>
      <c r="N23" s="45" t="s">
        <v>23</v>
      </c>
      <c r="O23" s="46">
        <v>12.6</v>
      </c>
      <c r="P23" s="45">
        <v>12.6</v>
      </c>
      <c r="Q23" s="45"/>
      <c r="R23" s="45">
        <v>0.76</v>
      </c>
      <c r="S23" s="45"/>
      <c r="T23" s="45"/>
      <c r="U23" s="45"/>
      <c r="V23" s="47">
        <v>12.6</v>
      </c>
      <c r="W23" s="48"/>
      <c r="X23" s="48">
        <v>0.76</v>
      </c>
    </row>
    <row r="24" spans="1:24" ht="13.2" customHeight="1" x14ac:dyDescent="0.3">
      <c r="A24" s="39" t="s">
        <v>29</v>
      </c>
      <c r="B24" s="40" t="s">
        <v>30</v>
      </c>
      <c r="C24" s="40" t="s">
        <v>31</v>
      </c>
      <c r="D24" s="41" t="s">
        <v>32</v>
      </c>
      <c r="E24" s="42" t="s">
        <v>83</v>
      </c>
      <c r="F24" s="43" t="s">
        <v>84</v>
      </c>
      <c r="G24" s="43" t="s">
        <v>85</v>
      </c>
      <c r="H24" s="43" t="s">
        <v>84</v>
      </c>
      <c r="I24" s="44"/>
      <c r="J24" s="44"/>
      <c r="K24" s="45"/>
      <c r="L24" s="44"/>
      <c r="M24" s="45"/>
      <c r="N24" s="45" t="s">
        <v>23</v>
      </c>
      <c r="O24" s="46">
        <v>170.3</v>
      </c>
      <c r="P24" s="45">
        <v>170.3</v>
      </c>
      <c r="Q24" s="45"/>
      <c r="R24" s="45">
        <v>10.199999999999999</v>
      </c>
      <c r="S24" s="45"/>
      <c r="T24" s="45"/>
      <c r="U24" s="45"/>
      <c r="V24" s="47">
        <v>170.3</v>
      </c>
      <c r="W24" s="48"/>
      <c r="X24" s="48">
        <v>10.199999999999999</v>
      </c>
    </row>
    <row r="25" spans="1:24" ht="13.2" customHeight="1" x14ac:dyDescent="0.3">
      <c r="A25" s="39" t="s">
        <v>29</v>
      </c>
      <c r="B25" s="40" t="s">
        <v>30</v>
      </c>
      <c r="C25" s="40" t="s">
        <v>31</v>
      </c>
      <c r="D25" s="41" t="s">
        <v>32</v>
      </c>
      <c r="E25" s="42" t="s">
        <v>86</v>
      </c>
      <c r="F25" s="43" t="s">
        <v>87</v>
      </c>
      <c r="G25" s="43" t="s">
        <v>82</v>
      </c>
      <c r="H25" s="43" t="s">
        <v>87</v>
      </c>
      <c r="I25" s="44"/>
      <c r="J25" s="44"/>
      <c r="K25" s="45"/>
      <c r="L25" s="44"/>
      <c r="M25" s="45"/>
      <c r="N25" s="45" t="s">
        <v>23</v>
      </c>
      <c r="O25" s="46">
        <v>7.7</v>
      </c>
      <c r="P25" s="45">
        <v>7.7</v>
      </c>
      <c r="Q25" s="45"/>
      <c r="R25" s="45">
        <v>0.46</v>
      </c>
      <c r="S25" s="45"/>
      <c r="T25" s="45"/>
      <c r="U25" s="45"/>
      <c r="V25" s="47">
        <v>7.7</v>
      </c>
      <c r="W25" s="48"/>
      <c r="X25" s="48">
        <v>0.46</v>
      </c>
    </row>
    <row r="26" spans="1:24" ht="13.2" customHeight="1" x14ac:dyDescent="0.3">
      <c r="A26" s="39" t="s">
        <v>29</v>
      </c>
      <c r="B26" s="40" t="s">
        <v>30</v>
      </c>
      <c r="C26" s="40" t="s">
        <v>31</v>
      </c>
      <c r="D26" s="41" t="s">
        <v>32</v>
      </c>
      <c r="E26" s="42" t="s">
        <v>88</v>
      </c>
      <c r="F26" s="43" t="s">
        <v>89</v>
      </c>
      <c r="G26" s="43" t="s">
        <v>90</v>
      </c>
      <c r="H26" s="43" t="s">
        <v>89</v>
      </c>
      <c r="I26" s="44">
        <v>50</v>
      </c>
      <c r="J26" s="44"/>
      <c r="K26" s="45"/>
      <c r="L26" s="44"/>
      <c r="M26" s="45"/>
      <c r="N26" s="45" t="s">
        <v>23</v>
      </c>
      <c r="O26" s="46">
        <v>1.41</v>
      </c>
      <c r="P26" s="45">
        <v>1.41</v>
      </c>
      <c r="Q26" s="45"/>
      <c r="R26" s="45">
        <v>0.08</v>
      </c>
      <c r="S26" s="45"/>
      <c r="T26" s="45"/>
      <c r="U26" s="45"/>
      <c r="V26" s="47">
        <v>1.41</v>
      </c>
      <c r="W26" s="48"/>
      <c r="X26" s="48">
        <v>0.08</v>
      </c>
    </row>
    <row r="27" spans="1:24" ht="13.2" customHeight="1" x14ac:dyDescent="0.3">
      <c r="A27" s="39" t="s">
        <v>29</v>
      </c>
      <c r="B27" s="40" t="s">
        <v>30</v>
      </c>
      <c r="C27" s="40" t="s">
        <v>31</v>
      </c>
      <c r="D27" s="41" t="s">
        <v>32</v>
      </c>
      <c r="E27" s="42" t="s">
        <v>91</v>
      </c>
      <c r="F27" s="43" t="s">
        <v>92</v>
      </c>
      <c r="G27" s="43" t="s">
        <v>93</v>
      </c>
      <c r="H27" s="43" t="s">
        <v>92</v>
      </c>
      <c r="I27" s="44">
        <v>250</v>
      </c>
      <c r="J27" s="44"/>
      <c r="K27" s="45"/>
      <c r="L27" s="44"/>
      <c r="M27" s="45"/>
      <c r="N27" s="45" t="s">
        <v>23</v>
      </c>
      <c r="O27" s="46">
        <v>8.6999999999999993</v>
      </c>
      <c r="P27" s="45">
        <v>1.5</v>
      </c>
      <c r="Q27" s="45"/>
      <c r="R27" s="45">
        <v>0.52</v>
      </c>
      <c r="S27" s="45"/>
      <c r="T27" s="45"/>
      <c r="U27" s="45">
        <v>7.2</v>
      </c>
      <c r="V27" s="47">
        <v>1.5</v>
      </c>
      <c r="W27" s="48">
        <v>7.2</v>
      </c>
      <c r="X27" s="48">
        <v>0.52</v>
      </c>
    </row>
    <row r="28" spans="1:24" ht="13.2" customHeight="1" x14ac:dyDescent="0.3">
      <c r="A28" s="39" t="s">
        <v>29</v>
      </c>
      <c r="B28" s="40" t="s">
        <v>30</v>
      </c>
      <c r="C28" s="40" t="s">
        <v>31</v>
      </c>
      <c r="D28" s="41" t="s">
        <v>32</v>
      </c>
      <c r="E28" s="42" t="s">
        <v>94</v>
      </c>
      <c r="F28" s="43" t="s">
        <v>95</v>
      </c>
      <c r="G28" s="43" t="s">
        <v>96</v>
      </c>
      <c r="H28" s="43" t="s">
        <v>95</v>
      </c>
      <c r="I28" s="44"/>
      <c r="J28" s="44"/>
      <c r="K28" s="45"/>
      <c r="L28" s="44"/>
      <c r="M28" s="45"/>
      <c r="N28" s="45" t="s">
        <v>23</v>
      </c>
      <c r="O28" s="46">
        <v>65.599999999999994</v>
      </c>
      <c r="P28" s="45">
        <v>28.1</v>
      </c>
      <c r="Q28" s="45"/>
      <c r="R28" s="45">
        <v>3.93</v>
      </c>
      <c r="S28" s="45"/>
      <c r="T28" s="45"/>
      <c r="U28" s="45">
        <v>37.5</v>
      </c>
      <c r="V28" s="47">
        <v>28.1</v>
      </c>
      <c r="W28" s="48">
        <v>37.5</v>
      </c>
      <c r="X28" s="48">
        <v>3.93</v>
      </c>
    </row>
    <row r="29" spans="1:24" ht="13.2" customHeight="1" x14ac:dyDescent="0.3">
      <c r="A29" s="39" t="s">
        <v>29</v>
      </c>
      <c r="B29" s="40" t="s">
        <v>30</v>
      </c>
      <c r="C29" s="40" t="s">
        <v>31</v>
      </c>
      <c r="D29" s="41" t="s">
        <v>32</v>
      </c>
      <c r="E29" s="42" t="s">
        <v>97</v>
      </c>
      <c r="F29" s="43" t="s">
        <v>98</v>
      </c>
      <c r="G29" s="43" t="s">
        <v>99</v>
      </c>
      <c r="H29" s="43" t="s">
        <v>98</v>
      </c>
      <c r="I29" s="44"/>
      <c r="J29" s="44"/>
      <c r="K29" s="45"/>
      <c r="L29" s="44"/>
      <c r="M29" s="45"/>
      <c r="N29" s="45" t="s">
        <v>23</v>
      </c>
      <c r="O29" s="46">
        <v>46.68</v>
      </c>
      <c r="P29" s="45">
        <v>25.3</v>
      </c>
      <c r="Q29" s="45"/>
      <c r="R29" s="45">
        <v>2.8</v>
      </c>
      <c r="S29" s="45"/>
      <c r="T29" s="45"/>
      <c r="U29" s="45">
        <v>21.4</v>
      </c>
      <c r="V29" s="47">
        <v>25.3</v>
      </c>
      <c r="W29" s="48">
        <v>21.4</v>
      </c>
      <c r="X29" s="48">
        <v>2.8</v>
      </c>
    </row>
    <row r="30" spans="1:24" ht="13.2" customHeight="1" x14ac:dyDescent="0.3">
      <c r="A30" s="39" t="s">
        <v>29</v>
      </c>
      <c r="B30" s="40" t="s">
        <v>30</v>
      </c>
      <c r="C30" s="40" t="s">
        <v>31</v>
      </c>
      <c r="D30" s="41" t="s">
        <v>32</v>
      </c>
      <c r="E30" s="49" t="s">
        <v>100</v>
      </c>
      <c r="F30" s="43" t="s">
        <v>101</v>
      </c>
      <c r="G30" s="43" t="s">
        <v>102</v>
      </c>
      <c r="H30" s="43" t="s">
        <v>101</v>
      </c>
      <c r="I30" s="44"/>
      <c r="J30" s="44"/>
      <c r="K30" s="45"/>
      <c r="L30" s="44"/>
      <c r="M30" s="45"/>
      <c r="N30" s="45" t="s">
        <v>23</v>
      </c>
      <c r="O30" s="46">
        <v>16.2</v>
      </c>
      <c r="P30" s="45">
        <v>7.1</v>
      </c>
      <c r="Q30" s="45"/>
      <c r="R30" s="45">
        <v>0.97</v>
      </c>
      <c r="S30" s="45"/>
      <c r="T30" s="45"/>
      <c r="U30" s="45">
        <v>9.1</v>
      </c>
      <c r="V30" s="47">
        <v>7.1</v>
      </c>
      <c r="W30" s="48">
        <v>9.1</v>
      </c>
      <c r="X30" s="48">
        <v>0.97</v>
      </c>
    </row>
    <row r="31" spans="1:24" ht="13.2" customHeight="1" x14ac:dyDescent="0.3">
      <c r="A31" s="39" t="s">
        <v>29</v>
      </c>
      <c r="B31" s="40" t="s">
        <v>30</v>
      </c>
      <c r="C31" s="40" t="s">
        <v>31</v>
      </c>
      <c r="D31" s="41" t="s">
        <v>32</v>
      </c>
      <c r="E31" s="42" t="s">
        <v>103</v>
      </c>
      <c r="F31" s="43" t="s">
        <v>104</v>
      </c>
      <c r="G31" s="43" t="s">
        <v>105</v>
      </c>
      <c r="H31" s="43" t="s">
        <v>104</v>
      </c>
      <c r="I31" s="44"/>
      <c r="J31" s="44"/>
      <c r="K31" s="45"/>
      <c r="L31" s="44"/>
      <c r="M31" s="45"/>
      <c r="N31" s="45" t="s">
        <v>23</v>
      </c>
      <c r="O31" s="46">
        <v>48.1</v>
      </c>
      <c r="P31" s="45">
        <v>40.299999999999997</v>
      </c>
      <c r="Q31" s="45"/>
      <c r="R31" s="45">
        <v>2.9</v>
      </c>
      <c r="S31" s="45"/>
      <c r="T31" s="45"/>
      <c r="U31" s="45">
        <v>7.8</v>
      </c>
      <c r="V31" s="47">
        <v>40.299999999999997</v>
      </c>
      <c r="W31" s="48">
        <v>7.8</v>
      </c>
      <c r="X31" s="48">
        <v>2.9</v>
      </c>
    </row>
    <row r="32" spans="1:24" ht="13.2" customHeight="1" x14ac:dyDescent="0.3">
      <c r="A32" s="39" t="s">
        <v>29</v>
      </c>
      <c r="B32" s="40" t="s">
        <v>30</v>
      </c>
      <c r="C32" s="40" t="s">
        <v>31</v>
      </c>
      <c r="D32" s="41" t="s">
        <v>32</v>
      </c>
      <c r="E32" s="42" t="s">
        <v>106</v>
      </c>
      <c r="F32" s="43" t="s">
        <v>107</v>
      </c>
      <c r="G32" s="43" t="s">
        <v>90</v>
      </c>
      <c r="H32" s="43" t="s">
        <v>107</v>
      </c>
      <c r="I32" s="44">
        <v>50</v>
      </c>
      <c r="J32" s="44"/>
      <c r="K32" s="45"/>
      <c r="L32" s="44"/>
      <c r="M32" s="45"/>
      <c r="N32" s="45" t="s">
        <v>23</v>
      </c>
      <c r="O32" s="46">
        <v>28.13</v>
      </c>
      <c r="P32" s="45">
        <v>28.13</v>
      </c>
      <c r="Q32" s="45"/>
      <c r="R32" s="45">
        <v>1.7</v>
      </c>
      <c r="S32" s="45"/>
      <c r="T32" s="45"/>
      <c r="U32" s="45"/>
      <c r="V32" s="47">
        <v>28.13</v>
      </c>
      <c r="W32" s="48"/>
      <c r="X32" s="48">
        <v>1.7</v>
      </c>
    </row>
    <row r="33" spans="1:24" ht="13.2" customHeight="1" x14ac:dyDescent="0.3">
      <c r="A33" s="39" t="s">
        <v>29</v>
      </c>
      <c r="B33" s="40" t="s">
        <v>30</v>
      </c>
      <c r="C33" s="40" t="s">
        <v>31</v>
      </c>
      <c r="D33" s="41" t="s">
        <v>32</v>
      </c>
      <c r="E33" s="42" t="s">
        <v>108</v>
      </c>
      <c r="F33" s="43" t="s">
        <v>109</v>
      </c>
      <c r="G33" s="43" t="s">
        <v>90</v>
      </c>
      <c r="H33" s="43" t="s">
        <v>109</v>
      </c>
      <c r="I33" s="44">
        <v>50</v>
      </c>
      <c r="J33" s="44"/>
      <c r="K33" s="45"/>
      <c r="L33" s="44"/>
      <c r="M33" s="45"/>
      <c r="N33" s="45" t="s">
        <v>23</v>
      </c>
      <c r="O33" s="46">
        <v>17.600000000000001</v>
      </c>
      <c r="P33" s="45">
        <v>17.600000000000001</v>
      </c>
      <c r="Q33" s="45"/>
      <c r="R33" s="45">
        <v>1.1000000000000001</v>
      </c>
      <c r="S33" s="45"/>
      <c r="T33" s="45"/>
      <c r="U33" s="45"/>
      <c r="V33" s="47">
        <v>17.600000000000001</v>
      </c>
      <c r="W33" s="48"/>
      <c r="X33" s="48">
        <v>1.1000000000000001</v>
      </c>
    </row>
    <row r="34" spans="1:24" ht="13.2" customHeight="1" x14ac:dyDescent="0.3">
      <c r="A34" s="39" t="s">
        <v>29</v>
      </c>
      <c r="B34" s="40" t="s">
        <v>30</v>
      </c>
      <c r="C34" s="40" t="s">
        <v>31</v>
      </c>
      <c r="D34" s="41" t="s">
        <v>32</v>
      </c>
      <c r="E34" s="42" t="s">
        <v>110</v>
      </c>
      <c r="F34" s="43" t="s">
        <v>111</v>
      </c>
      <c r="G34" s="43" t="s">
        <v>112</v>
      </c>
      <c r="H34" s="43" t="s">
        <v>111</v>
      </c>
      <c r="I34" s="44"/>
      <c r="J34" s="44"/>
      <c r="K34" s="45"/>
      <c r="L34" s="44"/>
      <c r="M34" s="45"/>
      <c r="N34" s="45" t="s">
        <v>23</v>
      </c>
      <c r="O34" s="46">
        <v>14.9</v>
      </c>
      <c r="P34" s="45">
        <v>14.9</v>
      </c>
      <c r="Q34" s="45"/>
      <c r="R34" s="45">
        <v>0.89</v>
      </c>
      <c r="S34" s="45"/>
      <c r="T34" s="45"/>
      <c r="U34" s="45"/>
      <c r="V34" s="47">
        <v>14.9</v>
      </c>
      <c r="W34" s="48"/>
      <c r="X34" s="48">
        <v>0.89</v>
      </c>
    </row>
    <row r="35" spans="1:24" ht="13.2" customHeight="1" x14ac:dyDescent="0.3">
      <c r="A35" s="39" t="s">
        <v>29</v>
      </c>
      <c r="B35" s="40" t="s">
        <v>30</v>
      </c>
      <c r="C35" s="40" t="s">
        <v>31</v>
      </c>
      <c r="D35" s="41" t="s">
        <v>32</v>
      </c>
      <c r="E35" s="42" t="s">
        <v>113</v>
      </c>
      <c r="F35" s="43" t="s">
        <v>114</v>
      </c>
      <c r="G35" s="43" t="s">
        <v>115</v>
      </c>
      <c r="H35" s="43" t="s">
        <v>114</v>
      </c>
      <c r="I35" s="44"/>
      <c r="J35" s="44"/>
      <c r="K35" s="45"/>
      <c r="L35" s="44"/>
      <c r="M35" s="45"/>
      <c r="N35" s="45" t="s">
        <v>23</v>
      </c>
      <c r="O35" s="46">
        <v>19.600000000000001</v>
      </c>
      <c r="P35" s="45">
        <v>17.3</v>
      </c>
      <c r="Q35" s="45"/>
      <c r="R35" s="45">
        <v>1.2</v>
      </c>
      <c r="S35" s="45"/>
      <c r="T35" s="45"/>
      <c r="U35" s="45">
        <v>2.2999999999999998</v>
      </c>
      <c r="V35" s="47">
        <v>17.3</v>
      </c>
      <c r="W35" s="48">
        <v>2.2999999999999998</v>
      </c>
      <c r="X35" s="48">
        <v>1.2</v>
      </c>
    </row>
    <row r="36" spans="1:24" ht="13.2" customHeight="1" x14ac:dyDescent="0.3">
      <c r="A36" s="39" t="s">
        <v>29</v>
      </c>
      <c r="B36" s="40" t="s">
        <v>30</v>
      </c>
      <c r="C36" s="40" t="s">
        <v>31</v>
      </c>
      <c r="D36" s="41" t="s">
        <v>32</v>
      </c>
      <c r="E36" s="42" t="s">
        <v>116</v>
      </c>
      <c r="F36" s="43" t="s">
        <v>117</v>
      </c>
      <c r="G36" s="43" t="s">
        <v>90</v>
      </c>
      <c r="H36" s="43" t="s">
        <v>117</v>
      </c>
      <c r="I36" s="44">
        <v>50</v>
      </c>
      <c r="J36" s="44"/>
      <c r="K36" s="45"/>
      <c r="L36" s="44"/>
      <c r="M36" s="45"/>
      <c r="N36" s="45" t="s">
        <v>23</v>
      </c>
      <c r="O36" s="46">
        <v>56.5</v>
      </c>
      <c r="P36" s="45">
        <v>56.5</v>
      </c>
      <c r="Q36" s="45"/>
      <c r="R36" s="45">
        <v>3.39</v>
      </c>
      <c r="S36" s="45"/>
      <c r="T36" s="45"/>
      <c r="U36" s="45"/>
      <c r="V36" s="47">
        <v>56.5</v>
      </c>
      <c r="W36" s="48"/>
      <c r="X36" s="48">
        <v>3.39</v>
      </c>
    </row>
    <row r="37" spans="1:24" ht="15.6" x14ac:dyDescent="0.3">
      <c r="A37" s="50" t="s">
        <v>118</v>
      </c>
      <c r="B37" s="50"/>
      <c r="C37" s="51"/>
      <c r="D37" s="52" t="s">
        <v>118</v>
      </c>
      <c r="E37" s="53"/>
      <c r="F37" s="54"/>
      <c r="G37" s="54"/>
      <c r="H37" s="55"/>
      <c r="I37" s="56"/>
      <c r="J37" s="56"/>
      <c r="K37" s="56"/>
      <c r="L37" s="56"/>
      <c r="M37" s="57"/>
      <c r="N37" s="57"/>
      <c r="O37" s="58"/>
      <c r="P37" s="58"/>
      <c r="Q37" s="58"/>
      <c r="R37" s="58"/>
      <c r="S37" s="58"/>
      <c r="T37" s="58"/>
      <c r="U37" s="58"/>
      <c r="V37" s="59">
        <f>SUBTOTAL(9,V5:V36)</f>
        <v>832.09999999999991</v>
      </c>
      <c r="W37" s="60">
        <f>SUBTOTAL(9,W5:W36)</f>
        <v>116.54999999999998</v>
      </c>
      <c r="X37" s="61">
        <f>SUBTOTAL(9,X5:X36)</f>
        <v>56.580000000000005</v>
      </c>
    </row>
  </sheetData>
  <mergeCells count="16">
    <mergeCell ref="P2:Q2"/>
    <mergeCell ref="R2:R3"/>
    <mergeCell ref="S2:S3"/>
    <mergeCell ref="T2:T3"/>
    <mergeCell ref="U2:U3"/>
    <mergeCell ref="V2:X2"/>
    <mergeCell ref="E1:O1"/>
    <mergeCell ref="P1:U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C9" sqref="C9"/>
    </sheetView>
  </sheetViews>
  <sheetFormatPr defaultRowHeight="14.4" x14ac:dyDescent="0.3"/>
  <cols>
    <col min="1" max="1" width="23" customWidth="1"/>
    <col min="2" max="2" width="8.44140625" customWidth="1"/>
    <col min="3" max="4" width="23" customWidth="1"/>
  </cols>
  <sheetData>
    <row r="1" spans="1:4" x14ac:dyDescent="0.3">
      <c r="A1" s="62"/>
      <c r="B1" s="62"/>
      <c r="C1" s="63" t="s">
        <v>119</v>
      </c>
      <c r="D1" s="63"/>
    </row>
    <row r="2" spans="1:4" ht="43.2" x14ac:dyDescent="0.3">
      <c r="A2" s="64" t="s">
        <v>2</v>
      </c>
      <c r="B2" s="65" t="s">
        <v>6</v>
      </c>
      <c r="C2" s="65" t="s">
        <v>120</v>
      </c>
      <c r="D2" s="65" t="s">
        <v>121</v>
      </c>
    </row>
    <row r="3" spans="1:4" ht="15.6" x14ac:dyDescent="0.3">
      <c r="A3" s="66" t="s">
        <v>28</v>
      </c>
      <c r="B3" s="66"/>
      <c r="C3" s="67">
        <f ca="1">SUBTOTAL(9,C4:C32)</f>
        <v>811.58999999999992</v>
      </c>
      <c r="D3" s="67">
        <f>SUBTOTAL(9,D4:D32)</f>
        <v>125.64999999999998</v>
      </c>
    </row>
    <row r="4" spans="1:4" x14ac:dyDescent="0.3">
      <c r="A4" s="68" t="s">
        <v>32</v>
      </c>
      <c r="B4" s="69" t="s">
        <v>33</v>
      </c>
      <c r="C4" s="70">
        <f ca="1">SUMIF([1]ОБЩАЯ!$D$5:$V$36,INDEX([1]ОБЩАЯ!$V$5:$V$36,MATCH([1]СДО!B4,[1]ОБЩАЯ!$E$5:$E$36,0),MATCH(A4,[1]ОБЩАЯ!$D$5:$D$36,0)),[1]ОБЩАЯ!V5:V36)</f>
        <v>0</v>
      </c>
      <c r="D4" s="71">
        <f>SUMIFS([1]ОБЩАЯ!W$5:W$36,[1]ОБЩАЯ!D$5:D$36,A4,[1]ОБЩАЯ!E$5:E$36,B4)</f>
        <v>9.1</v>
      </c>
    </row>
    <row r="5" spans="1:4" x14ac:dyDescent="0.3">
      <c r="A5" s="68" t="s">
        <v>32</v>
      </c>
      <c r="B5" s="69" t="s">
        <v>37</v>
      </c>
      <c r="C5" s="70">
        <f>INDEX([1]ОБЩАЯ!$V$5:$V$36,MATCH([1]СДО!B5,[1]ОБЩАЯ!$E$5:$E$36,0),MATCH(A5,[1]ОБЩАЯ!$D$5:$D$36,0))</f>
        <v>1.21</v>
      </c>
      <c r="D5" s="71">
        <f>SUMIFS([1]ОБЩАЯ!W$5:W$36,[1]ОБЩАЯ!D$5:D$36,A5,[1]ОБЩАЯ!E$5:E$36,B5)</f>
        <v>1.3</v>
      </c>
    </row>
    <row r="6" spans="1:4" x14ac:dyDescent="0.3">
      <c r="A6" s="68" t="s">
        <v>32</v>
      </c>
      <c r="B6" s="69" t="s">
        <v>40</v>
      </c>
      <c r="C6" s="70">
        <f>INDEX([1]ОБЩАЯ!$V$5:$V$36,MATCH([1]СДО!B6,[1]ОБЩАЯ!$E$5:$E$36,0),MATCH(A6,[1]ОБЩАЯ!$D$5:$D$36,0))</f>
        <v>6.97</v>
      </c>
      <c r="D6" s="71">
        <f>SUMIFS([1]ОБЩАЯ!W$5:W$36,[1]ОБЩАЯ!D$5:D$36,A6,[1]ОБЩАЯ!E$5:E$36,B6)</f>
        <v>0</v>
      </c>
    </row>
    <row r="7" spans="1:4" x14ac:dyDescent="0.3">
      <c r="A7" s="68" t="s">
        <v>32</v>
      </c>
      <c r="B7" s="69" t="s">
        <v>43</v>
      </c>
      <c r="C7" s="70">
        <f>INDEX([1]ОБЩАЯ!$V$5:$V$36,MATCH([1]СДО!B7,[1]ОБЩАЯ!$E$5:$E$36,0),MATCH(A7,[1]ОБЩАЯ!$D$5:$D$36,0))</f>
        <v>60.98</v>
      </c>
      <c r="D7" s="71">
        <f>SUMIFS([1]ОБЩАЯ!W$5:W$36,[1]ОБЩАЯ!D$5:D$36,A7,[1]ОБЩАЯ!E$5:E$36,B7)</f>
        <v>2.36</v>
      </c>
    </row>
    <row r="8" spans="1:4" x14ac:dyDescent="0.3">
      <c r="A8" s="68" t="s">
        <v>32</v>
      </c>
      <c r="B8" s="69" t="s">
        <v>46</v>
      </c>
      <c r="C8" s="70">
        <f>INDEX([1]ОБЩАЯ!$V$5:$V$36,MATCH([1]СДО!B8,[1]ОБЩАЯ!$E$5:$E$36,0),MATCH(A8,[1]ОБЩАЯ!$D$5:$D$36,0))</f>
        <v>43.1</v>
      </c>
      <c r="D8" s="71">
        <f>SUMIFS([1]ОБЩАЯ!W$5:W$36,[1]ОБЩАЯ!D$5:D$36,A8,[1]ОБЩАЯ!E$5:E$36,B8)</f>
        <v>0</v>
      </c>
    </row>
    <row r="9" spans="1:4" x14ac:dyDescent="0.3">
      <c r="A9" s="68" t="s">
        <v>32</v>
      </c>
      <c r="B9" s="69" t="s">
        <v>49</v>
      </c>
      <c r="C9" s="70">
        <f>INDEX([1]ОБЩАЯ!$V$5:$V$36,MATCH([1]СДО!B9,[1]ОБЩАЯ!$E$5:$E$36,0),MATCH(A9,[1]ОБЩАЯ!$D$5:$D$36,0))</f>
        <v>76.400000000000006</v>
      </c>
      <c r="D9" s="71">
        <f>SUMIFS([1]ОБЩАЯ!W$5:W$36,[1]ОБЩАЯ!D$5:D$36,A9,[1]ОБЩАЯ!E$5:E$36,B9)</f>
        <v>2</v>
      </c>
    </row>
    <row r="10" spans="1:4" x14ac:dyDescent="0.3">
      <c r="A10" s="68" t="s">
        <v>32</v>
      </c>
      <c r="B10" s="69" t="s">
        <v>53</v>
      </c>
      <c r="C10" s="70">
        <f>INDEX([1]ОБЩАЯ!$V$5:$V$36,MATCH([1]СДО!B10,[1]ОБЩАЯ!$E$5:$E$36,0),MATCH(A10,[1]ОБЩАЯ!$D$5:$D$36,0))</f>
        <v>40.18</v>
      </c>
      <c r="D10" s="71">
        <f>SUMIFS([1]ОБЩАЯ!W$5:W$36,[1]ОБЩАЯ!D$5:D$36,A10,[1]ОБЩАЯ!E$5:E$36,B10)</f>
        <v>0</v>
      </c>
    </row>
    <row r="11" spans="1:4" x14ac:dyDescent="0.3">
      <c r="A11" s="68" t="s">
        <v>32</v>
      </c>
      <c r="B11" s="69" t="s">
        <v>56</v>
      </c>
      <c r="C11" s="70">
        <f>INDEX([1]ОБЩАЯ!$V$5:$V$36,MATCH([1]СДО!B11,[1]ОБЩАЯ!$E$5:$E$36,0),MATCH(A11,[1]ОБЩАЯ!$D$5:$D$36,0))</f>
        <v>56.97</v>
      </c>
      <c r="D11" s="71">
        <f>SUMIFS([1]ОБЩАЯ!W$5:W$36,[1]ОБЩАЯ!D$5:D$36,A11,[1]ОБЩАЯ!E$5:E$36,B11)</f>
        <v>0</v>
      </c>
    </row>
    <row r="12" spans="1:4" x14ac:dyDescent="0.3">
      <c r="A12" s="68" t="s">
        <v>32</v>
      </c>
      <c r="B12" s="69" t="s">
        <v>59</v>
      </c>
      <c r="C12" s="70">
        <f>INDEX([1]ОБЩАЯ!$V$5:$V$36,MATCH([1]СДО!B12,[1]ОБЩАЯ!$E$5:$E$36,0),MATCH(A12,[1]ОБЩАЯ!$D$5:$D$36,0))</f>
        <v>10.9</v>
      </c>
      <c r="D12" s="71">
        <f>SUMIFS([1]ОБЩАЯ!W$5:W$36,[1]ОБЩАЯ!D$5:D$36,A12,[1]ОБЩАЯ!E$5:E$36,B12)</f>
        <v>0</v>
      </c>
    </row>
    <row r="13" spans="1:4" x14ac:dyDescent="0.3">
      <c r="A13" s="68" t="s">
        <v>32</v>
      </c>
      <c r="B13" s="69" t="s">
        <v>62</v>
      </c>
      <c r="C13" s="70">
        <f>INDEX([1]ОБЩАЯ!$V$5:$V$36,MATCH([1]СДО!B13,[1]ОБЩАЯ!$E$5:$E$36,0),MATCH(A13,[1]ОБЩАЯ!$D$5:$D$36,0))</f>
        <v>13.8</v>
      </c>
      <c r="D13" s="71">
        <f>SUMIFS([1]ОБЩАЯ!W$5:W$36,[1]ОБЩАЯ!D$5:D$36,A13,[1]ОБЩАЯ!E$5:E$36,B13)</f>
        <v>2.6</v>
      </c>
    </row>
    <row r="14" spans="1:4" x14ac:dyDescent="0.3">
      <c r="A14" s="68" t="s">
        <v>32</v>
      </c>
      <c r="B14" s="69" t="s">
        <v>65</v>
      </c>
      <c r="C14" s="70">
        <f>INDEX([1]ОБЩАЯ!$V$5:$V$36,MATCH([1]СДО!B14,[1]ОБЩАЯ!$E$5:$E$36,0),MATCH(A14,[1]ОБЩАЯ!$D$5:$D$36,0))</f>
        <v>1.44</v>
      </c>
      <c r="D14" s="71">
        <f>SUMIFS([1]ОБЩАЯ!W$5:W$36,[1]ОБЩАЯ!D$5:D$36,A14,[1]ОБЩАЯ!E$5:E$36,B14)</f>
        <v>14.51</v>
      </c>
    </row>
    <row r="15" spans="1:4" x14ac:dyDescent="0.3">
      <c r="A15" s="68" t="s">
        <v>32</v>
      </c>
      <c r="B15" s="69" t="s">
        <v>67</v>
      </c>
      <c r="C15" s="70">
        <f>INDEX([1]ОБЩАЯ!$V$5:$V$36,MATCH([1]СДО!B15,[1]ОБЩАЯ!$E$5:$E$36,0),MATCH(A15,[1]ОБЩАЯ!$D$5:$D$36,0))</f>
        <v>61.3</v>
      </c>
      <c r="D15" s="71">
        <f>SUMIFS([1]ОБЩАЯ!W$5:W$36,[1]ОБЩАЯ!D$5:D$36,A15,[1]ОБЩАЯ!E$5:E$36,B15)</f>
        <v>4.9000000000000004</v>
      </c>
    </row>
    <row r="16" spans="1:4" x14ac:dyDescent="0.3">
      <c r="A16" s="68" t="s">
        <v>32</v>
      </c>
      <c r="B16" s="69" t="s">
        <v>70</v>
      </c>
      <c r="C16" s="70">
        <f>INDEX([1]ОБЩАЯ!$V$5:$V$36,MATCH([1]СДО!B16,[1]ОБЩАЯ!$E$5:$E$36,0),MATCH(A16,[1]ОБЩАЯ!$D$5:$D$36,0))</f>
        <v>4.9000000000000004</v>
      </c>
      <c r="D16" s="71">
        <f>SUMIFS([1]ОБЩАЯ!W$5:W$36,[1]ОБЩАЯ!D$5:D$36,A16,[1]ОБЩАЯ!E$5:E$36,B16)</f>
        <v>0</v>
      </c>
    </row>
    <row r="17" spans="1:4" x14ac:dyDescent="0.3">
      <c r="A17" s="68" t="s">
        <v>32</v>
      </c>
      <c r="B17" s="69" t="s">
        <v>73</v>
      </c>
      <c r="C17" s="70">
        <f>INDEX([1]ОБЩАЯ!$V$5:$V$36,MATCH([1]СДО!B17,[1]ОБЩАЯ!$E$5:$E$36,0),MATCH(A17,[1]ОБЩАЯ!$D$5:$D$36,0))</f>
        <v>1.8</v>
      </c>
      <c r="D17" s="71">
        <f>SUMIFS([1]ОБЩАЯ!W$5:W$36,[1]ОБЩАЯ!D$5:D$36,A17,[1]ОБЩАЯ!E$5:E$36,B17)</f>
        <v>3.4</v>
      </c>
    </row>
    <row r="18" spans="1:4" x14ac:dyDescent="0.3">
      <c r="A18" s="68" t="s">
        <v>32</v>
      </c>
      <c r="B18" s="69" t="s">
        <v>76</v>
      </c>
      <c r="C18" s="70">
        <f>INDEX([1]ОБЩАЯ!$V$5:$V$36,MATCH([1]СДО!B18,[1]ОБЩАЯ!$E$5:$E$36,0),MATCH(A18,[1]ОБЩАЯ!$D$5:$D$36,0))</f>
        <v>2.9</v>
      </c>
      <c r="D18" s="71">
        <f>SUMIFS([1]ОБЩАЯ!W$5:W$36,[1]ОБЩАЯ!D$5:D$36,A18,[1]ОБЩАЯ!E$5:E$36,B18)</f>
        <v>0.18</v>
      </c>
    </row>
    <row r="19" spans="1:4" x14ac:dyDescent="0.3">
      <c r="A19" s="68" t="s">
        <v>32</v>
      </c>
      <c r="B19" s="69" t="s">
        <v>80</v>
      </c>
      <c r="C19" s="70">
        <f>INDEX([1]ОБЩАЯ!$V$5:$V$36,MATCH([1]СДО!B19,[1]ОБЩАЯ!$E$5:$E$36,0),MATCH(A19,[1]ОБЩАЯ!$D$5:$D$36,0))</f>
        <v>12.6</v>
      </c>
      <c r="D19" s="71">
        <f>SUMIFS([1]ОБЩАЯ!W$5:W$36,[1]ОБЩАЯ!D$5:D$36,A19,[1]ОБЩАЯ!E$5:E$36,B19)</f>
        <v>0</v>
      </c>
    </row>
    <row r="20" spans="1:4" x14ac:dyDescent="0.3">
      <c r="A20" s="68" t="s">
        <v>32</v>
      </c>
      <c r="B20" s="69" t="s">
        <v>83</v>
      </c>
      <c r="C20" s="70">
        <f>INDEX([1]ОБЩАЯ!$V$5:$V$36,MATCH([1]СДО!B20,[1]ОБЩАЯ!$E$5:$E$36,0),MATCH(A20,[1]ОБЩАЯ!$D$5:$D$36,0))</f>
        <v>170.3</v>
      </c>
      <c r="D20" s="71">
        <f>SUMIFS([1]ОБЩАЯ!W$5:W$36,[1]ОБЩАЯ!D$5:D$36,A20,[1]ОБЩАЯ!E$5:E$36,B20)</f>
        <v>0</v>
      </c>
    </row>
    <row r="21" spans="1:4" x14ac:dyDescent="0.3">
      <c r="A21" s="68" t="s">
        <v>32</v>
      </c>
      <c r="B21" s="69" t="s">
        <v>86</v>
      </c>
      <c r="C21" s="70">
        <f>INDEX([1]ОБЩАЯ!$V$5:$V$36,MATCH([1]СДО!B21,[1]ОБЩАЯ!$E$5:$E$36,0),MATCH(A21,[1]ОБЩАЯ!$D$5:$D$36,0))</f>
        <v>7.7</v>
      </c>
      <c r="D21" s="71">
        <f>SUMIFS([1]ОБЩАЯ!W$5:W$36,[1]ОБЩАЯ!D$5:D$36,A21,[1]ОБЩАЯ!E$5:E$36,B21)</f>
        <v>0</v>
      </c>
    </row>
    <row r="22" spans="1:4" x14ac:dyDescent="0.3">
      <c r="A22" s="68" t="s">
        <v>32</v>
      </c>
      <c r="B22" s="69" t="s">
        <v>88</v>
      </c>
      <c r="C22" s="70">
        <f>INDEX([1]ОБЩАЯ!$V$5:$V$36,MATCH([1]СДО!B22,[1]ОБЩАЯ!$E$5:$E$36,0),MATCH(A22,[1]ОБЩАЯ!$D$5:$D$36,0))</f>
        <v>1.41</v>
      </c>
      <c r="D22" s="71">
        <f>SUMIFS([1]ОБЩАЯ!W$5:W$36,[1]ОБЩАЯ!D$5:D$36,A22,[1]ОБЩАЯ!E$5:E$36,B22)</f>
        <v>0</v>
      </c>
    </row>
    <row r="23" spans="1:4" x14ac:dyDescent="0.3">
      <c r="A23" s="68" t="s">
        <v>32</v>
      </c>
      <c r="B23" s="69" t="s">
        <v>91</v>
      </c>
      <c r="C23" s="70">
        <f>INDEX([1]ОБЩАЯ!$V$5:$V$36,MATCH([1]СДО!B23,[1]ОБЩАЯ!$E$5:$E$36,0),MATCH(A23,[1]ОБЩАЯ!$D$5:$D$36,0))</f>
        <v>1.5</v>
      </c>
      <c r="D23" s="71">
        <f>SUMIFS([1]ОБЩАЯ!W$5:W$36,[1]ОБЩАЯ!D$5:D$36,A23,[1]ОБЩАЯ!E$5:E$36,B23)</f>
        <v>7.2</v>
      </c>
    </row>
    <row r="24" spans="1:4" x14ac:dyDescent="0.3">
      <c r="A24" s="68" t="s">
        <v>32</v>
      </c>
      <c r="B24" s="69" t="s">
        <v>94</v>
      </c>
      <c r="C24" s="70">
        <f>INDEX([1]ОБЩАЯ!$V$5:$V$36,MATCH([1]СДО!B24,[1]ОБЩАЯ!$E$5:$E$36,0),MATCH(A24,[1]ОБЩАЯ!$D$5:$D$36,0))</f>
        <v>28.1</v>
      </c>
      <c r="D24" s="71">
        <f>SUMIFS([1]ОБЩАЯ!W$5:W$36,[1]ОБЩАЯ!D$5:D$36,A24,[1]ОБЩАЯ!E$5:E$36,B24)</f>
        <v>37.5</v>
      </c>
    </row>
    <row r="25" spans="1:4" x14ac:dyDescent="0.3">
      <c r="A25" s="68" t="s">
        <v>32</v>
      </c>
      <c r="B25" s="69" t="s">
        <v>97</v>
      </c>
      <c r="C25" s="70">
        <f>INDEX([1]ОБЩАЯ!$V$5:$V$36,MATCH([1]СДО!B25,[1]ОБЩАЯ!$E$5:$E$36,0),MATCH(A25,[1]ОБЩАЯ!$D$5:$D$36,0))</f>
        <v>25.3</v>
      </c>
      <c r="D25" s="71">
        <f>SUMIFS([1]ОБЩАЯ!W$5:W$36,[1]ОБЩАЯ!D$5:D$36,A25,[1]ОБЩАЯ!E$5:E$36,B25)</f>
        <v>21.4</v>
      </c>
    </row>
    <row r="26" spans="1:4" x14ac:dyDescent="0.3">
      <c r="A26" s="68" t="s">
        <v>32</v>
      </c>
      <c r="B26" s="72" t="s">
        <v>100</v>
      </c>
      <c r="C26" s="70">
        <f>INDEX([1]ОБЩАЯ!$V$5:$V$36,MATCH([1]СДО!B26,[1]ОБЩАЯ!$E$5:$E$36,0),MATCH(A26,[1]ОБЩАЯ!$D$5:$D$36,0))</f>
        <v>7.1</v>
      </c>
      <c r="D26" s="71">
        <f>SUMIFS([1]ОБЩАЯ!W$5:W$36,[1]ОБЩАЯ!D$5:D$36,A26,[1]ОБЩАЯ!E$5:E$36,B26)</f>
        <v>9.1</v>
      </c>
    </row>
    <row r="27" spans="1:4" x14ac:dyDescent="0.3">
      <c r="A27" s="68" t="s">
        <v>32</v>
      </c>
      <c r="B27" s="69" t="s">
        <v>103</v>
      </c>
      <c r="C27" s="70">
        <f>INDEX([1]ОБЩАЯ!$V$5:$V$36,MATCH([1]СДО!B27,[1]ОБЩАЯ!$E$5:$E$36,0),MATCH(A27,[1]ОБЩАЯ!$D$5:$D$36,0))</f>
        <v>40.299999999999997</v>
      </c>
      <c r="D27" s="71">
        <f>SUMIFS([1]ОБЩАЯ!W$5:W$36,[1]ОБЩАЯ!D$5:D$36,A27,[1]ОБЩАЯ!E$5:E$36,B27)</f>
        <v>7.8</v>
      </c>
    </row>
    <row r="28" spans="1:4" x14ac:dyDescent="0.3">
      <c r="A28" s="68" t="s">
        <v>32</v>
      </c>
      <c r="B28" s="69" t="s">
        <v>106</v>
      </c>
      <c r="C28" s="70">
        <f>INDEX([1]ОБЩАЯ!$V$5:$V$36,MATCH([1]СДО!B28,[1]ОБЩАЯ!$E$5:$E$36,0),MATCH(A28,[1]ОБЩАЯ!$D$5:$D$36,0))</f>
        <v>28.13</v>
      </c>
      <c r="D28" s="71">
        <f>SUMIFS([1]ОБЩАЯ!W$5:W$36,[1]ОБЩАЯ!D$5:D$36,A28,[1]ОБЩАЯ!E$5:E$36,B28)</f>
        <v>0</v>
      </c>
    </row>
    <row r="29" spans="1:4" x14ac:dyDescent="0.3">
      <c r="A29" s="68" t="s">
        <v>32</v>
      </c>
      <c r="B29" s="69" t="s">
        <v>108</v>
      </c>
      <c r="C29" s="70">
        <f>INDEX([1]ОБЩАЯ!$V$5:$V$36,MATCH([1]СДО!B29,[1]ОБЩАЯ!$E$5:$E$36,0),MATCH(A29,[1]ОБЩАЯ!$D$5:$D$36,0))</f>
        <v>17.600000000000001</v>
      </c>
      <c r="D29" s="71">
        <f>SUMIFS([1]ОБЩАЯ!W$5:W$36,[1]ОБЩАЯ!D$5:D$36,A29,[1]ОБЩАЯ!E$5:E$36,B29)</f>
        <v>0</v>
      </c>
    </row>
    <row r="30" spans="1:4" x14ac:dyDescent="0.3">
      <c r="A30" s="68" t="s">
        <v>32</v>
      </c>
      <c r="B30" s="69" t="s">
        <v>110</v>
      </c>
      <c r="C30" s="70">
        <f>INDEX([1]ОБЩАЯ!$V$5:$V$36,MATCH([1]СДО!B30,[1]ОБЩАЯ!$E$5:$E$36,0),MATCH(A30,[1]ОБЩАЯ!$D$5:$D$36,0))</f>
        <v>14.9</v>
      </c>
      <c r="D30" s="71">
        <f>SUMIFS([1]ОБЩАЯ!W$5:W$36,[1]ОБЩАЯ!D$5:D$36,A30,[1]ОБЩАЯ!E$5:E$36,B30)</f>
        <v>0</v>
      </c>
    </row>
    <row r="31" spans="1:4" x14ac:dyDescent="0.3">
      <c r="A31" s="68" t="s">
        <v>32</v>
      </c>
      <c r="B31" s="69" t="s">
        <v>113</v>
      </c>
      <c r="C31" s="70">
        <f>INDEX([1]ОБЩАЯ!$V$5:$V$36,MATCH([1]СДО!B31,[1]ОБЩАЯ!$E$5:$E$36,0),MATCH(A31,[1]ОБЩАЯ!$D$5:$D$36,0))</f>
        <v>17.3</v>
      </c>
      <c r="D31" s="71">
        <f>SUMIFS([1]ОБЩАЯ!W$5:W$36,[1]ОБЩАЯ!D$5:D$36,A31,[1]ОБЩАЯ!E$5:E$36,B31)</f>
        <v>2.2999999999999998</v>
      </c>
    </row>
    <row r="32" spans="1:4" x14ac:dyDescent="0.3">
      <c r="A32" s="68" t="s">
        <v>32</v>
      </c>
      <c r="B32" s="69" t="s">
        <v>116</v>
      </c>
      <c r="C32" s="70">
        <f>INDEX([1]ОБЩАЯ!$V$5:$V$36,MATCH([1]СДО!B32,[1]ОБЩАЯ!$E$5:$E$36,0),MATCH(A32,[1]ОБЩАЯ!$D$5:$D$36,0))</f>
        <v>56.5</v>
      </c>
      <c r="D32" s="71">
        <f>SUMIFS([1]ОБЩАЯ!W$5:W$36,[1]ОБЩАЯ!D$5:D$36,A32,[1]ОБЩАЯ!E$5:E$36,B32)</f>
        <v>0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2023-05-03T10:34:24Z</dcterms:modified>
</cp:coreProperties>
</file>