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<sst xmlns="http://schemas.openxmlformats.org/spreadsheetml/2006/main" count="56" uniqueCount="26">
  <si>
    <t>№ п/п</t>
  </si>
  <si>
    <t>Наименование</t>
  </si>
  <si>
    <t>Код оборудования, изделия, материала</t>
  </si>
  <si>
    <t>Воздуховод из лист. оцинк. стали d=0,5 мм 200x150</t>
  </si>
  <si>
    <t>ГОСТ 14918-2020</t>
  </si>
  <si>
    <t>Отвод из лист, оцинк. стали d=0,5 мм</t>
  </si>
  <si>
    <t>150x200(90°)</t>
  </si>
  <si>
    <t>Переход из лист, оцинк. стали d=0,5 мм</t>
  </si>
  <si>
    <t>250x200-200x200 (L=300 мм)</t>
  </si>
  <si>
    <t>Переход из лист, оцинк. стали d=0,7 мм</t>
  </si>
  <si>
    <t>700x400-400x250 (L=300 мм)</t>
  </si>
  <si>
    <t>800x600-700x400 (L=300 мм)</t>
  </si>
  <si>
    <t>800x800-800x600 (L=300 мм)</t>
  </si>
  <si>
    <t>1000x900-800x800 (L=300 мм)</t>
  </si>
  <si>
    <t>1000x1000-1000x900 (L=300 мм)</t>
  </si>
  <si>
    <t>1200x1000-1000x1000 (L=300 мм)</t>
  </si>
  <si>
    <t>1200x1200-1200x1000 (L=300 мм)</t>
  </si>
  <si>
    <t>Крестовина из лист, оцинк. стали d=0,7 мм</t>
  </si>
  <si>
    <t>400x200-250x200-400x200-250x200</t>
  </si>
  <si>
    <t>Крестовина из лист, оцинк. стали d=0,5 мм</t>
  </si>
  <si>
    <t xml:space="preserve">250x200-150x200-250x200-150x200 </t>
  </si>
  <si>
    <t>Цена</t>
  </si>
  <si>
    <t>Цена по поиску</t>
  </si>
  <si>
    <t>Отдельные ноимнеование</t>
  </si>
  <si>
    <t>Отдельные Код оборудования, изделия, материала</t>
  </si>
  <si>
    <t>Примечание: Посмотрите что выводит в форме формулы находит верное значение, но выводит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</si>
</sst>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14" fontId="2" fillId="3" borderId="5" xfId="0" applyNumberFormat="1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49" fontId="2" fillId="0" borderId="0" xfId="0" applyNumberFormat="1" applyFont="1" applyFill="1" applyBorder="1" applyAlignment="1">
      <alignment horizontal="left" vertical="center" wrapText="1"/>
    </xf>
    <xf numFmtId="2" fontId="3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400050</xdr:colOff>
      <xdr:row>29</xdr:row>
      <xdr:rowOff>104775</xdr:rowOff>
    </xdr:to>
    <xdr:pic>
      <xdr:nvPicPr>
        <xdr:cNvPr id="2" name="Рисунок 1" descr="https://skr.sh/i/190423/UMFCVVvf.jpg?download=1&amp;name=%D0%A1%D0%BA%D1%80%D0%B8%D0%BD%D1%88%D0%BE%D1%82%2019-04-2023%2013:03:0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143250"/>
          <a:ext cx="562927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B1" zoomScale="130" zoomScaleNormal="130" workbookViewId="0">
      <selection activeCell="E14" sqref="E14"/>
    </sheetView>
  </sheetViews>
  <sheetFormatPr defaultRowHeight="15" x14ac:dyDescent="0.25"/>
  <cols>
    <col min="1" max="1" width="7" customWidth="1"/>
    <col min="2" max="2" width="41.7109375" customWidth="1"/>
    <col min="3" max="3" width="36.7109375" customWidth="1"/>
    <col min="4" max="4" width="10.42578125" customWidth="1"/>
    <col min="5" max="5" width="12.85546875" customWidth="1"/>
    <col min="6" max="6" width="47.140625" customWidth="1"/>
    <col min="7" max="7" width="36.7109375" customWidth="1"/>
  </cols>
  <sheetData>
    <row r="1" spans="1:7" ht="16.5" thickTop="1" thickBot="1" x14ac:dyDescent="0.3">
      <c r="A1" s="1" t="s">
        <v>0</v>
      </c>
      <c r="B1" s="2" t="s">
        <v>1</v>
      </c>
      <c r="C1" s="3" t="s">
        <v>2</v>
      </c>
      <c r="D1" s="12" t="s">
        <v>21</v>
      </c>
      <c r="E1" t="s">
        <v>22</v>
      </c>
      <c r="F1" t="s">
        <v>23</v>
      </c>
      <c r="G1" t="s">
        <v>24</v>
      </c>
    </row>
    <row r="2" spans="1:7" ht="25.5" x14ac:dyDescent="0.25">
      <c r="A2" s="4">
        <v>1</v>
      </c>
      <c r="B2" s="5" t="s">
        <v>3</v>
      </c>
      <c r="C2" s="6" t="s">
        <v>4</v>
      </c>
      <c r="D2" s="7">
        <v>428.32</v>
      </c>
      <c r="E2" s="13" t="str">
        <f>IFERROR(IF(AND(MATCH(F2,$B$1:$B$13,0),MATCH(G2,$C$1:$C$13,0)),INDEX($D$1:$D$29,MAX(IF(B$1:B$29=F2,IF($C$1:$C$29=G2,ROW($D$1:$D$29)))),)),"")</f>
        <v>Цена</v>
      </c>
      <c r="F2" s="5" t="s">
        <v>3</v>
      </c>
      <c r="G2" s="6" t="s">
        <v>4</v>
      </c>
    </row>
    <row r="3" spans="1:7" x14ac:dyDescent="0.25">
      <c r="A3" s="4">
        <v>2</v>
      </c>
      <c r="B3" s="5" t="s">
        <v>5</v>
      </c>
      <c r="C3" s="6" t="s">
        <v>6</v>
      </c>
      <c r="D3" s="7">
        <v>116.28</v>
      </c>
      <c r="E3" s="13" t="str">
        <f>IFERROR(IF(AND(MATCH(F3,$B$1:$B$13,0),MATCH(G3,$C$1:$C$13,0)),INDEX($D$1:$D$29,MAX(IF(B$1:B$29=F3,IF($C$1:$C$29=G3,ROW($D$1:$D$29)))),)),"")</f>
        <v>Цена</v>
      </c>
      <c r="F3" s="5" t="s">
        <v>5</v>
      </c>
      <c r="G3" s="6" t="s">
        <v>6</v>
      </c>
    </row>
    <row r="4" spans="1:7" x14ac:dyDescent="0.25">
      <c r="A4" s="4">
        <v>3</v>
      </c>
      <c r="B4" s="5" t="s">
        <v>7</v>
      </c>
      <c r="C4" s="6" t="s">
        <v>8</v>
      </c>
      <c r="D4" s="7">
        <v>178.7</v>
      </c>
      <c r="E4" s="13" t="str">
        <f>IFERROR(IF(AND(MATCH(F4,$B$1:$B$13,0),MATCH(G4,$C$1:$C$13,0)),INDEX($D$1:$D$29,MAX(IF(B$1:B$29=F4,IF($C$1:$C$29=G4,ROW($D$1:$D$29)))),)),"")</f>
        <v>Цена</v>
      </c>
      <c r="F4" s="5" t="s">
        <v>7</v>
      </c>
      <c r="G4" s="6" t="s">
        <v>8</v>
      </c>
    </row>
    <row r="5" spans="1:7" x14ac:dyDescent="0.25">
      <c r="A5" s="4">
        <v>4</v>
      </c>
      <c r="B5" s="8" t="s">
        <v>9</v>
      </c>
      <c r="C5" s="9" t="s">
        <v>10</v>
      </c>
      <c r="D5" s="7">
        <v>562.93000000000006</v>
      </c>
      <c r="E5" s="15">
        <f>IFERROR(IF(AND(MATCH(F5,$B$1:$B$13,0),MATCH(G5,$C$1:$C$13,0)),INDEX($D$1:$D$29,MAX(IF(B$1:B$29=F5,IF($C$1:$C$29=G5,ROW($D$1:$D$29)))),)),"")</f>
        <v>562.93000000000006</v>
      </c>
      <c r="F5" s="10" t="s">
        <v>9</v>
      </c>
      <c r="G5" s="11" t="s">
        <v>16</v>
      </c>
    </row>
    <row r="6" spans="1:7" x14ac:dyDescent="0.25">
      <c r="A6" s="4">
        <v>5</v>
      </c>
      <c r="B6" s="5" t="s">
        <v>9</v>
      </c>
      <c r="C6" s="6" t="s">
        <v>11</v>
      </c>
      <c r="D6" s="7">
        <v>773.4</v>
      </c>
      <c r="E6" s="13" t="str">
        <f>IFERROR(IF(AND(MATCH(F6,$B$1:$B$13,0),MATCH(G6,$C$1:$C$13,0)),INDEX($D$1:$D$29,MAX(IF(B$1:B$29=F6,IF($C$1:$C$29=G6,ROW($D$1:$D$29)))),)),"")</f>
        <v>Цена</v>
      </c>
      <c r="F6" s="5" t="s">
        <v>9</v>
      </c>
      <c r="G6" s="6" t="s">
        <v>11</v>
      </c>
    </row>
    <row r="7" spans="1:7" x14ac:dyDescent="0.25">
      <c r="A7" s="4">
        <v>6</v>
      </c>
      <c r="B7" s="5" t="s">
        <v>9</v>
      </c>
      <c r="C7" s="6" t="s">
        <v>12</v>
      </c>
      <c r="D7" s="7">
        <v>912.88</v>
      </c>
      <c r="E7" s="13" t="str">
        <f>IFERROR(IF(AND(MATCH(F7,$B$1:$B$13,0),MATCH(G7,$C$1:$C$13,0)),INDEX($D$1:$D$29,MAX(IF(B$1:B$29=F7,IF($C$1:$C$29=G7,ROW($D$1:$D$29)))),)),"")</f>
        <v>Цена</v>
      </c>
      <c r="F7" s="5" t="s">
        <v>9</v>
      </c>
      <c r="G7" s="6" t="s">
        <v>12</v>
      </c>
    </row>
    <row r="8" spans="1:7" x14ac:dyDescent="0.25">
      <c r="A8" s="4">
        <v>7</v>
      </c>
      <c r="B8" s="8" t="s">
        <v>9</v>
      </c>
      <c r="C8" s="9" t="s">
        <v>13</v>
      </c>
      <c r="D8" s="7">
        <v>1074.23</v>
      </c>
      <c r="E8" s="15">
        <f>IFERROR(IF(AND(MATCH(F8,$B$1:$B$13,0),MATCH(G8,$C$1:$C$13,0)),INDEX($D$1:$D$29,MAX(IF(B$1:B$29=F8,IF($C$1:$C$29=G8,ROW($D$1:$D$29)))),)),"")</f>
        <v>1074.23</v>
      </c>
      <c r="F8" s="10" t="s">
        <v>9</v>
      </c>
      <c r="G8" s="11" t="s">
        <v>16</v>
      </c>
    </row>
    <row r="9" spans="1:7" x14ac:dyDescent="0.25">
      <c r="A9" s="4">
        <v>8</v>
      </c>
      <c r="B9" s="5" t="s">
        <v>9</v>
      </c>
      <c r="C9" s="6" t="s">
        <v>14</v>
      </c>
      <c r="D9" s="7">
        <v>1141.75</v>
      </c>
      <c r="E9" s="13" t="str">
        <f>IFERROR(IF(AND(MATCH(F9,$B$1:$B$13,0),MATCH(G9,$C$1:$C$13,0)),INDEX($D$1:$D$29,MAX(IF(B$1:B$29=F9,IF($C$1:$C$29=G9,ROW($D$1:$D$29)))),)),"")</f>
        <v>Цена</v>
      </c>
      <c r="F9" s="5" t="s">
        <v>9</v>
      </c>
      <c r="G9" s="6" t="s">
        <v>14</v>
      </c>
    </row>
    <row r="10" spans="1:7" x14ac:dyDescent="0.25">
      <c r="A10" s="4">
        <v>9</v>
      </c>
      <c r="B10" s="5" t="s">
        <v>9</v>
      </c>
      <c r="C10" s="6" t="s">
        <v>15</v>
      </c>
      <c r="D10" s="7">
        <v>1271.04</v>
      </c>
      <c r="E10" s="13" t="str">
        <f>IFERROR(IF(AND(MATCH(F10,$B$1:$B$13,0),MATCH(G10,$C$1:$C$13,0)),INDEX($D$1:$D$29,MAX(IF(B$1:B$29=F10,IF($C$1:$C$29=G10,ROW($D$1:$D$29)))),)),"")</f>
        <v>Цена</v>
      </c>
      <c r="F10" s="5" t="s">
        <v>9</v>
      </c>
      <c r="G10" s="6" t="s">
        <v>15</v>
      </c>
    </row>
    <row r="11" spans="1:7" x14ac:dyDescent="0.25">
      <c r="A11" s="4">
        <v>10</v>
      </c>
      <c r="B11" s="10" t="s">
        <v>9</v>
      </c>
      <c r="C11" s="11" t="s">
        <v>16</v>
      </c>
      <c r="D11" s="7">
        <v>1398.19</v>
      </c>
      <c r="E11" s="13" t="str">
        <f>IFERROR(IF(AND(MATCH(F11,$B$1:$B$13,0),MATCH(G11,$C$1:$C$13,0)),INDEX($D$1:$D$29,MAX(IF(B$1:B$29=F11,IF($C$1:$C$29=G11,ROW($D$1:$D$29)))),)),"")</f>
        <v>Цена</v>
      </c>
      <c r="F11" s="5" t="s">
        <v>9</v>
      </c>
      <c r="G11" s="6" t="s">
        <v>16</v>
      </c>
    </row>
    <row r="12" spans="1:7" x14ac:dyDescent="0.25">
      <c r="A12" s="4">
        <v>11</v>
      </c>
      <c r="B12" s="5" t="s">
        <v>17</v>
      </c>
      <c r="C12" s="6" t="s">
        <v>18</v>
      </c>
      <c r="D12" s="7">
        <v>727.65</v>
      </c>
      <c r="E12" s="13" t="str">
        <f>IFERROR(IF(AND(MATCH(F12,$B$1:$B$13,0),MATCH(G12,$C$1:$C$13,0)),INDEX($D$1:$D$29,MAX(IF(B$1:B$29=F12,IF($C$1:$C$29=G12,ROW($D$1:$D$29)))),)),"")</f>
        <v>Цена</v>
      </c>
      <c r="F12" s="5" t="s">
        <v>17</v>
      </c>
      <c r="G12" s="6" t="s">
        <v>18</v>
      </c>
    </row>
    <row r="13" spans="1:7" x14ac:dyDescent="0.25">
      <c r="A13" s="4">
        <v>12</v>
      </c>
      <c r="B13" s="5" t="s">
        <v>19</v>
      </c>
      <c r="C13" s="6" t="s">
        <v>20</v>
      </c>
      <c r="D13" s="7">
        <v>337.37</v>
      </c>
      <c r="E13" s="13" t="str">
        <f>IFERROR(IF(AND(MATCH(F13,$B$1:$B$13,0),MATCH(G13,$C$1:$C$13,0)),INDEX($D$1:$D$29,MAX(IF(B$1:B$29=F13,IF($C$1:$C$29=G13,ROW($D$1:$D$29)))),)),"")</f>
        <v>Цена</v>
      </c>
      <c r="F13" s="5" t="s">
        <v>19</v>
      </c>
      <c r="G13" s="6" t="s">
        <v>20</v>
      </c>
    </row>
    <row r="15" spans="1:7" ht="38.25" x14ac:dyDescent="0.25">
      <c r="B15" s="14" t="s">
        <v>25</v>
      </c>
    </row>
  </sheetData>
  <autoFilter ref="A1:G1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2023-04-19T10:04:01Z</dcterms:modified>
</cp:coreProperties>
</file>