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83" i="1"/>
  <c r="AD83" i="1"/>
  <c r="X83" i="1"/>
  <c r="R83" i="1"/>
  <c r="AJ82" i="1"/>
  <c r="AD82" i="1"/>
  <c r="X82" i="1"/>
  <c r="R82" i="1"/>
  <c r="AJ81" i="1"/>
  <c r="AD81" i="1"/>
  <c r="X81" i="1"/>
  <c r="R81" i="1"/>
  <c r="AJ80" i="1"/>
  <c r="AD80" i="1"/>
  <c r="X80" i="1"/>
  <c r="R80" i="1"/>
  <c r="AJ79" i="1"/>
  <c r="AD79" i="1"/>
  <c r="X79" i="1"/>
  <c r="R79" i="1"/>
  <c r="AJ78" i="1"/>
  <c r="AD78" i="1"/>
  <c r="X78" i="1"/>
  <c r="R78" i="1"/>
  <c r="AJ77" i="1"/>
  <c r="AD77" i="1"/>
  <c r="X77" i="1"/>
  <c r="R77" i="1"/>
  <c r="AJ76" i="1"/>
  <c r="AD76" i="1"/>
  <c r="X76" i="1"/>
  <c r="R76" i="1"/>
  <c r="AJ75" i="1"/>
  <c r="AD75" i="1"/>
  <c r="X75" i="1"/>
  <c r="R75" i="1"/>
  <c r="AJ74" i="1"/>
  <c r="AD74" i="1"/>
  <c r="X74" i="1"/>
  <c r="R74" i="1"/>
  <c r="AJ73" i="1"/>
  <c r="AD73" i="1"/>
  <c r="X73" i="1"/>
  <c r="R73" i="1"/>
  <c r="AJ72" i="1"/>
  <c r="AD72" i="1"/>
  <c r="X72" i="1"/>
  <c r="R72" i="1"/>
  <c r="AJ71" i="1"/>
  <c r="AD71" i="1"/>
  <c r="X71" i="1"/>
  <c r="R7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AE37" i="1" l="1"/>
  <c r="Y37" i="1"/>
  <c r="S37" i="1"/>
  <c r="M37" i="1"/>
  <c r="AE36" i="1"/>
  <c r="Y36" i="1"/>
  <c r="S36" i="1"/>
  <c r="M36" i="1"/>
  <c r="AE35" i="1"/>
  <c r="Y35" i="1"/>
  <c r="S35" i="1"/>
  <c r="M35" i="1"/>
  <c r="AE34" i="1"/>
  <c r="Y34" i="1"/>
  <c r="S34" i="1"/>
  <c r="M34" i="1"/>
  <c r="AE33" i="1"/>
  <c r="Y33" i="1"/>
  <c r="S33" i="1"/>
  <c r="M33" i="1"/>
  <c r="AE32" i="1"/>
  <c r="Y32" i="1"/>
  <c r="S32" i="1"/>
  <c r="M32" i="1"/>
  <c r="AE31" i="1"/>
  <c r="Y31" i="1"/>
  <c r="S31" i="1"/>
  <c r="M31" i="1"/>
  <c r="AE30" i="1"/>
  <c r="Y30" i="1"/>
  <c r="S30" i="1"/>
  <c r="M30" i="1"/>
  <c r="AE29" i="1"/>
  <c r="Y29" i="1"/>
  <c r="S29" i="1"/>
  <c r="M29" i="1"/>
  <c r="AE28" i="1"/>
  <c r="Y28" i="1"/>
  <c r="S28" i="1"/>
  <c r="M28" i="1"/>
  <c r="AE27" i="1"/>
  <c r="Y27" i="1"/>
  <c r="S27" i="1"/>
  <c r="M27" i="1"/>
  <c r="AE26" i="1"/>
  <c r="Y26" i="1"/>
  <c r="S26" i="1"/>
  <c r="M26" i="1"/>
  <c r="AE25" i="1"/>
  <c r="Y25" i="1"/>
  <c r="S25" i="1"/>
  <c r="M25" i="1"/>
  <c r="D24" i="1"/>
  <c r="E37" i="1" l="1"/>
  <c r="D29" i="1"/>
  <c r="E29" i="1" s="1"/>
  <c r="D28" i="1"/>
  <c r="E28" i="1" s="1"/>
  <c r="D27" i="1"/>
  <c r="E27" i="1" s="1"/>
  <c r="D33" i="1"/>
  <c r="E33" i="1" s="1"/>
  <c r="D32" i="1"/>
  <c r="E32" i="1" s="1"/>
  <c r="D26" i="1"/>
  <c r="E26" i="1" s="1"/>
  <c r="D34" i="1"/>
  <c r="E34" i="1" s="1"/>
  <c r="D35" i="1"/>
  <c r="E35" i="1" s="1"/>
  <c r="D25" i="1"/>
  <c r="E25" i="1" s="1"/>
  <c r="D31" i="1"/>
  <c r="E31" i="1" s="1"/>
  <c r="D36" i="1"/>
  <c r="E36" i="1" s="1"/>
  <c r="D30" i="1"/>
  <c r="E30" i="1" s="1"/>
  <c r="E24" i="1"/>
  <c r="F35" i="1" l="1"/>
  <c r="F26" i="1"/>
  <c r="F37" i="1"/>
  <c r="F34" i="1"/>
  <c r="F30" i="1"/>
  <c r="F24" i="1"/>
  <c r="F32" i="1"/>
  <c r="F28" i="1"/>
  <c r="F25" i="1"/>
  <c r="F29" i="1"/>
  <c r="F36" i="1"/>
  <c r="F27" i="1"/>
  <c r="F31" i="1"/>
  <c r="F33" i="1"/>
  <c r="AE17" i="1"/>
  <c r="Y17" i="1"/>
  <c r="S17" i="1"/>
  <c r="M17" i="1"/>
  <c r="AE16" i="1"/>
  <c r="Y16" i="1"/>
  <c r="S16" i="1"/>
  <c r="M16" i="1"/>
  <c r="AE15" i="1"/>
  <c r="Y15" i="1"/>
  <c r="S15" i="1"/>
  <c r="M15" i="1"/>
  <c r="AE14" i="1"/>
  <c r="Y14" i="1"/>
  <c r="S14" i="1"/>
  <c r="M14" i="1"/>
  <c r="AE13" i="1"/>
  <c r="Y13" i="1"/>
  <c r="S13" i="1"/>
  <c r="M13" i="1"/>
  <c r="AE12" i="1"/>
  <c r="Y12" i="1"/>
  <c r="S12" i="1"/>
  <c r="M12" i="1"/>
  <c r="AE11" i="1"/>
  <c r="Y11" i="1"/>
  <c r="S11" i="1"/>
  <c r="M11" i="1"/>
  <c r="AE10" i="1"/>
  <c r="Y10" i="1"/>
  <c r="S10" i="1"/>
  <c r="M10" i="1"/>
  <c r="AE9" i="1"/>
  <c r="Y9" i="1"/>
  <c r="S9" i="1"/>
  <c r="M9" i="1"/>
  <c r="AE8" i="1"/>
  <c r="Y8" i="1"/>
  <c r="S8" i="1"/>
  <c r="M8" i="1"/>
  <c r="AE7" i="1"/>
  <c r="Y7" i="1"/>
  <c r="S7" i="1"/>
  <c r="M7" i="1"/>
  <c r="AE6" i="1"/>
  <c r="Y6" i="1"/>
  <c r="S6" i="1"/>
  <c r="M6" i="1"/>
  <c r="AE5" i="1"/>
  <c r="Y5" i="1"/>
  <c r="S5" i="1"/>
  <c r="M5" i="1"/>
  <c r="E11" i="1" l="1"/>
  <c r="E10" i="1"/>
  <c r="E9" i="1"/>
  <c r="E6" i="1"/>
  <c r="E13" i="1"/>
  <c r="E8" i="1"/>
  <c r="E4" i="1"/>
  <c r="E5" i="1"/>
  <c r="E15" i="1"/>
  <c r="E17" i="1"/>
  <c r="E16" i="1"/>
  <c r="E14" i="1" l="1"/>
  <c r="E12" i="1"/>
  <c r="E7" i="1"/>
  <c r="F4" i="1" l="1"/>
  <c r="F13" i="1"/>
  <c r="F12" i="1"/>
  <c r="F10" i="1"/>
  <c r="F8" i="1"/>
  <c r="F16" i="1"/>
  <c r="F11" i="1"/>
  <c r="F15" i="1"/>
  <c r="F6" i="1"/>
  <c r="F17" i="1"/>
  <c r="F5" i="1"/>
  <c r="F7" i="1"/>
  <c r="F14" i="1"/>
  <c r="F9" i="1"/>
</calcChain>
</file>

<file path=xl/sharedStrings.xml><?xml version="1.0" encoding="utf-8"?>
<sst xmlns="http://schemas.openxmlformats.org/spreadsheetml/2006/main" count="53" uniqueCount="25">
  <si>
    <t>N
п/п</t>
  </si>
  <si>
    <t>Фамилия, Имя</t>
  </si>
  <si>
    <t>Место</t>
  </si>
  <si>
    <t>Итого</t>
  </si>
  <si>
    <t>км</t>
  </si>
  <si>
    <t>сред</t>
  </si>
  <si>
    <t>Александров Иван</t>
  </si>
  <si>
    <t>Бабковский Константин</t>
  </si>
  <si>
    <t>Воронов Сергей</t>
  </si>
  <si>
    <t>Дубынин Петр</t>
  </si>
  <si>
    <t>Ефремов Евгений</t>
  </si>
  <si>
    <t>Жаркин Сергей</t>
  </si>
  <si>
    <t>Иванов Иван</t>
  </si>
  <si>
    <t>Константинов Константин</t>
  </si>
  <si>
    <t>Логинов Петр</t>
  </si>
  <si>
    <t>Мамонтов Сергей</t>
  </si>
  <si>
    <t>Назаров Олег</t>
  </si>
  <si>
    <t>Петров Игорь</t>
  </si>
  <si>
    <t>Руских Руслан</t>
  </si>
  <si>
    <t>Свиридов Михаил</t>
  </si>
  <si>
    <t>1 неделя</t>
  </si>
  <si>
    <t>2 неделя</t>
  </si>
  <si>
    <t>3 неделя</t>
  </si>
  <si>
    <t>4 неделя</t>
  </si>
  <si>
    <t>Должно быть так: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</si>
</sst>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5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CBEF0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rgb="FFFFF78B"/>
        <bgColor indexed="64"/>
      </patternFill>
    </fill>
    <fill>
      <patternFill patternType="solid">
        <fgColor rgb="FFFFC88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FF8001"/>
      </left>
      <right style="double">
        <color rgb="FFFF8001"/>
      </right>
      <top style="double">
        <color rgb="FFFF8001"/>
      </top>
      <bottom/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 style="double">
        <color rgb="FFFF8001"/>
      </right>
      <top style="double">
        <color rgb="FFFF8001"/>
      </top>
      <bottom style="double">
        <color rgb="FFFF8001"/>
      </bottom>
      <diagonal/>
    </border>
    <border>
      <left style="double">
        <color rgb="FFFF8001"/>
      </left>
      <right style="double">
        <color rgb="FFFF8001"/>
      </right>
      <top/>
      <bottom/>
      <diagonal/>
    </border>
    <border>
      <left style="double">
        <color rgb="FFFF8001"/>
      </left>
      <right style="double">
        <color rgb="FFFF8001"/>
      </right>
      <top/>
      <bottom style="double">
        <color rgb="FFFF8001"/>
      </bottom>
      <diagonal/>
    </border>
    <border>
      <left/>
      <right style="thin">
        <color rgb="FFFF8001"/>
      </right>
      <top style="double">
        <color rgb="FFFF8001"/>
      </top>
      <bottom style="double">
        <color rgb="FFFF8001"/>
      </bottom>
      <diagonal/>
    </border>
    <border>
      <left style="thin">
        <color rgb="FFFF8001"/>
      </left>
      <right style="thin">
        <color rgb="FFFF8001"/>
      </right>
      <top style="double">
        <color rgb="FFFF8001"/>
      </top>
      <bottom style="double">
        <color rgb="FFFF8001"/>
      </bottom>
      <diagonal/>
    </border>
    <border>
      <left style="thin">
        <color rgb="FFFF8001"/>
      </left>
      <right style="double">
        <color rgb="FFFF8001"/>
      </right>
      <top style="double">
        <color rgb="FFFF8001"/>
      </top>
      <bottom style="double">
        <color rgb="FFFF8001"/>
      </bottom>
      <diagonal/>
    </border>
    <border>
      <left style="double">
        <color rgb="FFFF8001"/>
      </left>
      <right style="double">
        <color rgb="FFFF8001"/>
      </right>
      <top style="double">
        <color rgb="FFFF8001"/>
      </top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8001"/>
      </left>
      <right/>
      <top style="double">
        <color rgb="FFFF8001"/>
      </top>
      <bottom style="double">
        <color rgb="FFFF800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0" borderId="0" xfId="0" applyFont="1" applyFill="1"/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164" fontId="2" fillId="0" borderId="8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2" fontId="3" fillId="4" borderId="11" xfId="0" applyNumberFormat="1" applyFont="1" applyFill="1" applyBorder="1"/>
    <xf numFmtId="2" fontId="3" fillId="0" borderId="12" xfId="0" applyNumberFormat="1" applyFont="1" applyFill="1" applyBorder="1"/>
    <xf numFmtId="2" fontId="3" fillId="0" borderId="13" xfId="0" applyNumberFormat="1" applyFont="1" applyFill="1" applyBorder="1"/>
    <xf numFmtId="2" fontId="3" fillId="3" borderId="13" xfId="0" applyNumberFormat="1" applyFont="1" applyFill="1" applyBorder="1"/>
    <xf numFmtId="2" fontId="0" fillId="0" borderId="0" xfId="0" applyNumberFormat="1"/>
    <xf numFmtId="2" fontId="3" fillId="0" borderId="12" xfId="0" applyNumberFormat="1" applyFont="1" applyBorder="1"/>
    <xf numFmtId="2" fontId="3" fillId="0" borderId="13" xfId="0" applyNumberFormat="1" applyFont="1" applyBorder="1"/>
    <xf numFmtId="0" fontId="2" fillId="0" borderId="10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2" fontId="3" fillId="3" borderId="14" xfId="0" applyNumberFormat="1" applyFont="1" applyFill="1" applyBorder="1"/>
    <xf numFmtId="164" fontId="2" fillId="0" borderId="10" xfId="1" applyNumberFormat="1" applyFont="1" applyFill="1" applyBorder="1" applyAlignment="1">
      <alignment horizontal="center" vertical="center"/>
    </xf>
    <xf numFmtId="164" fontId="2" fillId="5" borderId="9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4" fontId="2" fillId="6" borderId="9" xfId="1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Связанная ячейка" xfId="1" builtinId="24"/>
  </cellStyles>
  <dxfs count="0"/>
  <tableStyles count="0" defaultTableStyle="TableStyleMedium2" defaultPivotStyle="PivotStyleLight16"/>
  <colors>
    <mruColors>
      <color rgb="FF8CBEF0"/>
      <color rgb="FFFFC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3"/>
  <sheetViews>
    <sheetView tabSelected="1" zoomScale="90" zoomScaleNormal="90" workbookViewId="0">
      <selection activeCell="D5" sqref="D5"/>
    </sheetView>
  </sheetViews>
  <sheetFormatPr defaultRowHeight="15" x14ac:dyDescent="0.25"/>
  <cols>
    <col min="1" max="1" width="4.7109375" customWidth="1"/>
    <col min="2" max="2" width="24.85546875" bestFit="1" customWidth="1"/>
    <col min="3" max="3" width="5.28515625" customWidth="1"/>
    <col min="4" max="5" width="9.140625" bestFit="1" customWidth="1"/>
    <col min="8" max="12" width="5.42578125" bestFit="1" customWidth="1"/>
    <col min="13" max="33" width="5.42578125" customWidth="1"/>
    <col min="34" max="35" width="5.42578125" hidden="1" customWidth="1"/>
    <col min="36" max="36" width="6.28515625" hidden="1" customWidth="1"/>
    <col min="37" max="44" width="5.42578125" hidden="1" customWidth="1"/>
    <col min="45" max="46" width="4.42578125" hidden="1" customWidth="1"/>
    <col min="47" max="51" width="5.42578125" hidden="1" customWidth="1"/>
    <col min="52" max="52" width="5.5703125" hidden="1" customWidth="1"/>
    <col min="53" max="68" width="5.42578125" hidden="1" customWidth="1"/>
    <col min="69" max="70" width="5.42578125" customWidth="1"/>
  </cols>
  <sheetData>
    <row r="1" spans="1:69" ht="17.25" customHeight="1" thickTop="1" thickBot="1" x14ac:dyDescent="0.3">
      <c r="A1" s="29" t="s">
        <v>0</v>
      </c>
      <c r="B1" s="32" t="s">
        <v>1</v>
      </c>
      <c r="C1" s="35"/>
      <c r="D1" s="35"/>
      <c r="E1" s="36"/>
      <c r="F1" s="32" t="s">
        <v>2</v>
      </c>
      <c r="G1" s="39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69" ht="16.5" customHeight="1" thickTop="1" thickBot="1" x14ac:dyDescent="0.3">
      <c r="A2" s="30"/>
      <c r="B2" s="33"/>
      <c r="C2" s="38"/>
      <c r="D2" s="37"/>
      <c r="E2" s="32" t="s">
        <v>3</v>
      </c>
      <c r="F2" s="33"/>
      <c r="G2" s="39"/>
      <c r="L2" s="1"/>
      <c r="M2" s="1"/>
      <c r="N2" s="1"/>
      <c r="O2" s="1"/>
      <c r="P2" s="1"/>
      <c r="Q2" s="1"/>
      <c r="R2" s="1"/>
      <c r="S2" s="1"/>
      <c r="T2" s="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69" ht="16.5" thickTop="1" thickBot="1" x14ac:dyDescent="0.3">
      <c r="A3" s="31"/>
      <c r="B3" s="34"/>
      <c r="C3" s="4" t="s">
        <v>4</v>
      </c>
      <c r="D3" s="5" t="s">
        <v>5</v>
      </c>
      <c r="E3" s="34"/>
      <c r="F3" s="34"/>
      <c r="G3" s="39"/>
      <c r="H3" s="25" t="s">
        <v>20</v>
      </c>
      <c r="I3" s="26"/>
      <c r="J3" s="26"/>
      <c r="K3" s="26"/>
      <c r="L3" s="26"/>
      <c r="M3" s="27"/>
      <c r="N3" s="25" t="s">
        <v>21</v>
      </c>
      <c r="O3" s="26"/>
      <c r="P3" s="26"/>
      <c r="Q3" s="26"/>
      <c r="R3" s="26"/>
      <c r="S3" s="27"/>
      <c r="T3" s="25" t="s">
        <v>22</v>
      </c>
      <c r="U3" s="26"/>
      <c r="V3" s="26"/>
      <c r="W3" s="26"/>
      <c r="X3" s="26"/>
      <c r="Y3" s="27"/>
      <c r="Z3" s="25" t="s">
        <v>23</v>
      </c>
      <c r="AA3" s="26"/>
      <c r="AB3" s="26"/>
      <c r="AC3" s="26"/>
      <c r="AD3" s="26"/>
      <c r="AE3" s="27"/>
      <c r="AJ3" s="1"/>
      <c r="AK3" s="1"/>
      <c r="AL3" s="1"/>
      <c r="AM3" s="1"/>
      <c r="AN3" s="1"/>
      <c r="AO3" s="1"/>
      <c r="AP3" s="1"/>
      <c r="AQ3" s="1"/>
      <c r="AR3" s="1"/>
      <c r="AS3" s="1"/>
      <c r="AT3" s="2"/>
      <c r="AU3" s="1"/>
      <c r="AV3" s="1"/>
      <c r="AW3" s="1"/>
      <c r="AX3" s="1"/>
      <c r="AY3" s="1"/>
      <c r="AZ3" s="1"/>
      <c r="BA3" s="1"/>
      <c r="BB3" s="1"/>
      <c r="BC3" s="1"/>
      <c r="BD3" s="2"/>
      <c r="BE3" s="1"/>
      <c r="BF3" s="1"/>
      <c r="BG3" s="1"/>
      <c r="BH3" s="1"/>
      <c r="BI3" s="1"/>
      <c r="BJ3" s="1"/>
      <c r="BK3" s="1"/>
      <c r="BL3" s="1"/>
      <c r="BM3" s="1"/>
      <c r="BN3" s="2"/>
      <c r="BO3" s="3"/>
      <c r="BP3" s="3"/>
    </row>
    <row r="4" spans="1:69" ht="16.5" thickTop="1" thickBot="1" x14ac:dyDescent="0.3">
      <c r="A4" s="6">
        <v>1</v>
      </c>
      <c r="B4" s="7" t="s">
        <v>6</v>
      </c>
      <c r="C4" s="8">
        <f>COUNTIF(AK4:BP4,"&gt;7,99")+COUNTIF(AK4:BP4,"&gt;12,99")</f>
        <v>0</v>
      </c>
      <c r="D4" s="22">
        <f>ROUNDDOWN(COUNT(H4:M4)/5,0)+ROUNDDOWN(COUNT(N4:S4)/5,0)+ROUNDDOWN(COUNT(T4:Y4)/5,0)+ROUNDDOWN(COUNT(Z4:AE4)/5,0)*AND(NOT(ISBLANK(M4))*(M4&lt;=SMALL($M$4:$M$17,3)))*AND(NOT(ISBLANK(S4))*(S4&lt;=SMALL($S$4:$S$17,3)))*AND(NOT(ISBLANK(Y4))*(Y4&lt;=SMALL($Y$4:$Y$17,3)))</f>
        <v>0</v>
      </c>
      <c r="E4" s="21">
        <f>SUM(C4:D4)</f>
        <v>0</v>
      </c>
      <c r="F4" s="9">
        <f>RANK(E4,$E$4:$E$17)</f>
        <v>10</v>
      </c>
      <c r="G4" s="39"/>
      <c r="H4" s="15">
        <v>10.48</v>
      </c>
      <c r="I4" s="16"/>
      <c r="J4" s="16"/>
      <c r="K4" s="16"/>
      <c r="L4" s="16"/>
      <c r="M4" s="20"/>
      <c r="N4" s="16"/>
      <c r="O4" s="16"/>
      <c r="P4" s="16"/>
      <c r="Q4" s="16"/>
      <c r="R4" s="16"/>
      <c r="S4" s="20"/>
      <c r="T4" s="16">
        <v>17.55</v>
      </c>
      <c r="U4" s="16">
        <v>17.48</v>
      </c>
      <c r="V4" s="16"/>
      <c r="W4" s="16"/>
      <c r="X4" s="16"/>
      <c r="Y4" s="20"/>
      <c r="Z4" s="16"/>
      <c r="AA4" s="16"/>
      <c r="AB4" s="16"/>
      <c r="AC4" s="16"/>
      <c r="AD4" s="16"/>
      <c r="AE4" s="20"/>
      <c r="AJ4" s="10">
        <f t="shared" ref="AJ4:AJ17" si="0">SUM(AK4:BP4)</f>
        <v>11.879999999999999</v>
      </c>
      <c r="AK4" s="11">
        <v>3.77</v>
      </c>
      <c r="AL4" s="12">
        <v>4.8499999999999996</v>
      </c>
      <c r="AM4" s="12">
        <v>3.26</v>
      </c>
      <c r="AN4" s="12"/>
      <c r="AO4" s="12"/>
      <c r="AP4" s="12"/>
      <c r="AQ4" s="12"/>
      <c r="AR4" s="12"/>
      <c r="AS4" s="12"/>
      <c r="AT4" s="13"/>
      <c r="AU4" s="12"/>
      <c r="AV4" s="12"/>
      <c r="AW4" s="12"/>
      <c r="AX4" s="12"/>
      <c r="AY4" s="12"/>
      <c r="AZ4" s="12"/>
      <c r="BA4" s="12"/>
      <c r="BB4" s="12"/>
      <c r="BC4" s="12"/>
      <c r="BD4" s="13"/>
      <c r="BE4" s="12"/>
      <c r="BF4" s="12"/>
      <c r="BG4" s="12"/>
      <c r="BH4" s="12"/>
      <c r="BI4" s="12"/>
      <c r="BJ4" s="12"/>
      <c r="BK4" s="12"/>
      <c r="BL4" s="12"/>
      <c r="BM4" s="12"/>
      <c r="BN4" s="13"/>
      <c r="BO4" s="12"/>
      <c r="BP4" s="12"/>
      <c r="BQ4" s="14"/>
    </row>
    <row r="5" spans="1:69" ht="16.5" thickTop="1" thickBot="1" x14ac:dyDescent="0.3">
      <c r="A5" s="6">
        <v>2</v>
      </c>
      <c r="B5" s="17" t="s">
        <v>7</v>
      </c>
      <c r="C5" s="8">
        <f>COUNTIF(AK5:BP5,"&gt;7,99")+COUNTIF(AK5:BP5,"&gt;12,99")</f>
        <v>0</v>
      </c>
      <c r="D5" s="24">
        <f t="shared" ref="D5:D17" si="1">ROUNDDOWN(COUNT(H5:M5)/5,0)+ROUNDDOWN(COUNT(N5:S5)/5,0)+ROUNDDOWN(COUNT(T5:Y5)/5,0)+ROUNDDOWN(COUNT(Z5:AE5)/5,0)*AND(NOT(ISBLANK(M5))*(M5&lt;=SMALL($M$4:$M$17,3)))*AND(NOT(ISBLANK(S5))*(S5&lt;=SMALL($S$4:$S$17,3)))*AND(NOT(ISBLANK(Y5))*(Y5&lt;=SMALL($Y$4:$Y$17,3)))</f>
        <v>1</v>
      </c>
      <c r="E5" s="21">
        <f>SUM(C5:D5)</f>
        <v>1</v>
      </c>
      <c r="F5" s="9">
        <f t="shared" ref="F5:F17" si="2">RANK(E5,$E$4:$E$17)</f>
        <v>7</v>
      </c>
      <c r="G5" s="39"/>
      <c r="H5" s="11">
        <v>20</v>
      </c>
      <c r="I5" s="12">
        <v>20</v>
      </c>
      <c r="J5" s="12">
        <v>20</v>
      </c>
      <c r="K5" s="12">
        <v>20</v>
      </c>
      <c r="L5" s="12">
        <v>20</v>
      </c>
      <c r="M5" s="20">
        <f>IF(COUNTIF(H5:L5,"&gt;0")=5,AVERAGE(H5:L5),"")</f>
        <v>20</v>
      </c>
      <c r="N5" s="12"/>
      <c r="O5" s="12"/>
      <c r="P5" s="12"/>
      <c r="Q5" s="12"/>
      <c r="R5" s="12"/>
      <c r="S5" s="20" t="str">
        <f>IF(COUNTIF(N5:R5,"&gt;0")=5,AVERAGE(N5:R5),"")</f>
        <v/>
      </c>
      <c r="T5" s="12">
        <v>16.27</v>
      </c>
      <c r="U5" s="12"/>
      <c r="V5" s="12"/>
      <c r="W5" s="12"/>
      <c r="X5" s="12"/>
      <c r="Y5" s="20" t="str">
        <f>IF(COUNTIF(T5:X5,"&gt;0")=5,AVERAGE(T5:X5),"")</f>
        <v/>
      </c>
      <c r="Z5" s="12">
        <v>18.25</v>
      </c>
      <c r="AA5" s="12">
        <v>13.46</v>
      </c>
      <c r="AB5" s="12">
        <v>12.08</v>
      </c>
      <c r="AC5" s="12"/>
      <c r="AD5" s="12"/>
      <c r="AE5" s="20" t="str">
        <f>IF(COUNTIF(Z5:AD5,"&gt;0")=5,AVERAGE(Z5:AD5),"")</f>
        <v/>
      </c>
      <c r="AJ5" s="10">
        <f t="shared" si="0"/>
        <v>20.150000000000002</v>
      </c>
      <c r="AK5" s="12">
        <v>4.5999999999999996</v>
      </c>
      <c r="AL5" s="12">
        <v>5.81</v>
      </c>
      <c r="AM5" s="12">
        <v>6.46</v>
      </c>
      <c r="AN5" s="12">
        <v>3.28</v>
      </c>
      <c r="AO5" s="12"/>
      <c r="AP5" s="12"/>
      <c r="AQ5" s="12"/>
      <c r="AR5" s="12"/>
      <c r="AS5" s="12"/>
      <c r="AT5" s="13"/>
      <c r="AU5" s="12"/>
      <c r="AV5" s="12"/>
      <c r="AW5" s="12"/>
      <c r="AX5" s="12"/>
      <c r="AY5" s="12"/>
      <c r="AZ5" s="12"/>
      <c r="BA5" s="12"/>
      <c r="BB5" s="12"/>
      <c r="BC5" s="12"/>
      <c r="BD5" s="13"/>
      <c r="BE5" s="12"/>
      <c r="BF5" s="12"/>
      <c r="BG5" s="12"/>
      <c r="BH5" s="12"/>
      <c r="BI5" s="12"/>
      <c r="BJ5" s="12"/>
      <c r="BK5" s="12"/>
      <c r="BL5" s="12"/>
      <c r="BM5" s="12"/>
      <c r="BN5" s="13"/>
      <c r="BO5" s="12"/>
      <c r="BP5" s="12"/>
      <c r="BQ5" s="14"/>
    </row>
    <row r="6" spans="1:69" ht="16.5" thickTop="1" thickBot="1" x14ac:dyDescent="0.3">
      <c r="A6" s="6">
        <v>3</v>
      </c>
      <c r="B6" s="17" t="s">
        <v>8</v>
      </c>
      <c r="C6" s="8">
        <f>COUNTIF(AK6:BP6,"&gt;7,99")+COUNTIF(AK6:BP6,"&gt;12,99")</f>
        <v>0</v>
      </c>
      <c r="D6" s="22">
        <f t="shared" si="1"/>
        <v>0</v>
      </c>
      <c r="E6" s="21">
        <f>SUM(C6:D6)</f>
        <v>0</v>
      </c>
      <c r="F6" s="9">
        <f t="shared" si="2"/>
        <v>10</v>
      </c>
      <c r="G6" s="39"/>
      <c r="H6" s="11"/>
      <c r="I6" s="12"/>
      <c r="J6" s="12"/>
      <c r="K6" s="12"/>
      <c r="L6" s="12"/>
      <c r="M6" s="20" t="str">
        <f>IF(COUNTIF(H6:L6,"&gt;0")=5,AVERAGE(H6:L6),"")</f>
        <v/>
      </c>
      <c r="N6" s="12">
        <v>12</v>
      </c>
      <c r="O6" s="12">
        <v>12.5</v>
      </c>
      <c r="P6" s="12"/>
      <c r="Q6" s="12"/>
      <c r="R6" s="12"/>
      <c r="S6" s="20" t="str">
        <f>IF(COUNTIF(N6:R6,"&gt;0")=5,AVERAGE(N6:R6),"")</f>
        <v/>
      </c>
      <c r="T6" s="12"/>
      <c r="U6" s="12"/>
      <c r="V6" s="12"/>
      <c r="W6" s="12"/>
      <c r="X6" s="12"/>
      <c r="Y6" s="20" t="str">
        <f>IF(COUNTIF(T6:X6,"&gt;0")=5,AVERAGE(T6:X6),"")</f>
        <v/>
      </c>
      <c r="Z6" s="12"/>
      <c r="AA6" s="12"/>
      <c r="AB6" s="12"/>
      <c r="AC6" s="12"/>
      <c r="AD6" s="12"/>
      <c r="AE6" s="20" t="str">
        <f>IF(COUNTIF(Z6:AD6,"&gt;0")=5,AVERAGE(Z6:AD6),"")</f>
        <v/>
      </c>
      <c r="AJ6" s="10">
        <f t="shared" si="0"/>
        <v>9.82</v>
      </c>
      <c r="AK6" s="12">
        <v>4.8</v>
      </c>
      <c r="AL6" s="12">
        <v>5.0199999999999996</v>
      </c>
      <c r="AM6" s="12"/>
      <c r="AN6" s="12"/>
      <c r="AO6" s="12"/>
      <c r="AP6" s="12"/>
      <c r="AQ6" s="12"/>
      <c r="AR6" s="12"/>
      <c r="AS6" s="12"/>
      <c r="AT6" s="13"/>
      <c r="AU6" s="12"/>
      <c r="AV6" s="12"/>
      <c r="AW6" s="12"/>
      <c r="AX6" s="12"/>
      <c r="AY6" s="12"/>
      <c r="AZ6" s="12"/>
      <c r="BA6" s="12"/>
      <c r="BB6" s="12"/>
      <c r="BC6" s="12"/>
      <c r="BD6" s="13"/>
      <c r="BE6" s="12"/>
      <c r="BF6" s="12"/>
      <c r="BG6" s="12"/>
      <c r="BH6" s="12"/>
      <c r="BI6" s="12"/>
      <c r="BJ6" s="12"/>
      <c r="BK6" s="12"/>
      <c r="BL6" s="12"/>
      <c r="BM6" s="12"/>
      <c r="BN6" s="13"/>
      <c r="BO6" s="12"/>
      <c r="BP6" s="12"/>
      <c r="BQ6" s="14"/>
    </row>
    <row r="7" spans="1:69" ht="16.5" thickTop="1" thickBot="1" x14ac:dyDescent="0.3">
      <c r="A7" s="6">
        <v>4</v>
      </c>
      <c r="B7" s="17" t="s">
        <v>9</v>
      </c>
      <c r="C7" s="8">
        <f>COUNTIF(AK7:BP7,"&gt;7,99")+COUNTIF(AK7:BP7,"&gt;12,99")</f>
        <v>0</v>
      </c>
      <c r="D7" s="24">
        <f t="shared" si="1"/>
        <v>2</v>
      </c>
      <c r="E7" s="21">
        <f>SUM(C7:D7)</f>
        <v>2</v>
      </c>
      <c r="F7" s="9">
        <f t="shared" si="2"/>
        <v>6</v>
      </c>
      <c r="G7" s="39"/>
      <c r="H7" s="11">
        <v>12.52</v>
      </c>
      <c r="I7" s="12"/>
      <c r="J7" s="12"/>
      <c r="K7" s="12"/>
      <c r="L7" s="12"/>
      <c r="M7" s="20" t="str">
        <f>IF(COUNTIF(H7:L7,"&gt;0")=5,AVERAGE(H7:L7),"")</f>
        <v/>
      </c>
      <c r="N7" s="12">
        <v>20</v>
      </c>
      <c r="O7" s="12">
        <v>20</v>
      </c>
      <c r="P7" s="12">
        <v>20</v>
      </c>
      <c r="Q7" s="12">
        <v>20</v>
      </c>
      <c r="R7" s="12">
        <v>20</v>
      </c>
      <c r="S7" s="20">
        <f>IF(COUNTIF(N7:R7,"&gt;0")=5,AVERAGE(N7:R7),"")</f>
        <v>20</v>
      </c>
      <c r="T7" s="12">
        <v>20</v>
      </c>
      <c r="U7" s="12">
        <v>20</v>
      </c>
      <c r="V7" s="12">
        <v>20</v>
      </c>
      <c r="W7" s="12">
        <v>20</v>
      </c>
      <c r="X7" s="12">
        <v>20</v>
      </c>
      <c r="Y7" s="20">
        <f>IF(COUNTIF(T7:X7,"&gt;0")=5,AVERAGE(T7:X7),"")</f>
        <v>20</v>
      </c>
      <c r="Z7" s="12"/>
      <c r="AA7" s="12"/>
      <c r="AB7" s="12"/>
      <c r="AC7" s="12"/>
      <c r="AD7" s="12"/>
      <c r="AE7" s="20" t="str">
        <f>IF(COUNTIF(Z7:AD7,"&gt;0")=5,AVERAGE(Z7:AD7),"")</f>
        <v/>
      </c>
      <c r="AJ7" s="10">
        <f t="shared" si="0"/>
        <v>3.31</v>
      </c>
      <c r="AK7" s="12">
        <v>3.31</v>
      </c>
      <c r="AL7" s="12"/>
      <c r="AM7" s="12"/>
      <c r="AN7" s="12"/>
      <c r="AO7" s="12"/>
      <c r="AP7" s="12"/>
      <c r="AQ7" s="12"/>
      <c r="AR7" s="12"/>
      <c r="AS7" s="12"/>
      <c r="AT7" s="13"/>
      <c r="AU7" s="12"/>
      <c r="AV7" s="12"/>
      <c r="AW7" s="12"/>
      <c r="AX7" s="12"/>
      <c r="AY7" s="12"/>
      <c r="AZ7" s="12"/>
      <c r="BA7" s="12"/>
      <c r="BB7" s="12"/>
      <c r="BC7" s="12"/>
      <c r="BD7" s="13"/>
      <c r="BE7" s="12"/>
      <c r="BF7" s="12"/>
      <c r="BG7" s="12"/>
      <c r="BH7" s="12"/>
      <c r="BI7" s="12"/>
      <c r="BJ7" s="12"/>
      <c r="BK7" s="12"/>
      <c r="BL7" s="12"/>
      <c r="BM7" s="12"/>
      <c r="BN7" s="13"/>
      <c r="BO7" s="12"/>
      <c r="BP7" s="12"/>
      <c r="BQ7" s="14"/>
    </row>
    <row r="8" spans="1:69" ht="16.5" thickTop="1" thickBot="1" x14ac:dyDescent="0.3">
      <c r="A8" s="6">
        <v>5</v>
      </c>
      <c r="B8" s="18" t="s">
        <v>10</v>
      </c>
      <c r="C8" s="8">
        <f>COUNTIF(AK8:BP8,"&gt;7,99")+COUNTIF(AK8:BP8,"&gt;12,99")</f>
        <v>1</v>
      </c>
      <c r="D8" s="22">
        <f t="shared" si="1"/>
        <v>0</v>
      </c>
      <c r="E8" s="21">
        <f>SUM(C8:D8)</f>
        <v>1</v>
      </c>
      <c r="F8" s="9">
        <f t="shared" si="2"/>
        <v>7</v>
      </c>
      <c r="G8" s="39"/>
      <c r="H8" s="11">
        <v>12.55</v>
      </c>
      <c r="I8" s="12">
        <v>8.43</v>
      </c>
      <c r="J8" s="12"/>
      <c r="K8" s="12"/>
      <c r="L8" s="12"/>
      <c r="M8" s="20" t="str">
        <f>IF(COUNTIF(H8:L8,"&gt;0")=5,AVERAGE(H8:L8),"")</f>
        <v/>
      </c>
      <c r="N8" s="12"/>
      <c r="O8" s="12"/>
      <c r="P8" s="12"/>
      <c r="Q8" s="12"/>
      <c r="R8" s="12"/>
      <c r="S8" s="20" t="str">
        <f>IF(COUNTIF(N8:R8,"&gt;0")=5,AVERAGE(N8:R8),"")</f>
        <v/>
      </c>
      <c r="T8" s="12"/>
      <c r="U8" s="12"/>
      <c r="V8" s="12"/>
      <c r="W8" s="12"/>
      <c r="X8" s="12"/>
      <c r="Y8" s="20" t="str">
        <f>IF(COUNTIF(T8:X8,"&gt;0")=5,AVERAGE(T8:X8),"")</f>
        <v/>
      </c>
      <c r="Z8" s="12">
        <v>14.19</v>
      </c>
      <c r="AA8" s="12"/>
      <c r="AB8" s="12"/>
      <c r="AC8" s="12"/>
      <c r="AD8" s="12"/>
      <c r="AE8" s="20" t="str">
        <f>IF(COUNTIF(Z8:AD8,"&gt;0")=5,AVERAGE(Z8:AD8),"")</f>
        <v/>
      </c>
      <c r="AJ8" s="10">
        <f t="shared" si="0"/>
        <v>22.32</v>
      </c>
      <c r="AK8" s="12">
        <v>4.26</v>
      </c>
      <c r="AL8" s="12">
        <v>10.11</v>
      </c>
      <c r="AM8" s="12">
        <v>7.95</v>
      </c>
      <c r="AN8" s="12"/>
      <c r="AO8" s="12"/>
      <c r="AP8" s="12"/>
      <c r="AQ8" s="12"/>
      <c r="AR8" s="12"/>
      <c r="AS8" s="12"/>
      <c r="AT8" s="13"/>
      <c r="AU8" s="12"/>
      <c r="AV8" s="12"/>
      <c r="AW8" s="12"/>
      <c r="AX8" s="12"/>
      <c r="AY8" s="12"/>
      <c r="AZ8" s="12"/>
      <c r="BA8" s="12"/>
      <c r="BB8" s="12"/>
      <c r="BC8" s="12"/>
      <c r="BD8" s="13"/>
      <c r="BE8" s="12"/>
      <c r="BF8" s="12"/>
      <c r="BG8" s="12"/>
      <c r="BH8" s="12"/>
      <c r="BI8" s="12"/>
      <c r="BJ8" s="12"/>
      <c r="BK8" s="12"/>
      <c r="BL8" s="12"/>
      <c r="BM8" s="12"/>
      <c r="BN8" s="13"/>
      <c r="BO8" s="12"/>
      <c r="BP8" s="12"/>
      <c r="BQ8" s="14"/>
    </row>
    <row r="9" spans="1:69" ht="16.5" thickTop="1" thickBot="1" x14ac:dyDescent="0.3">
      <c r="A9" s="6">
        <v>6</v>
      </c>
      <c r="B9" s="17" t="s">
        <v>11</v>
      </c>
      <c r="C9" s="8">
        <f>COUNTIF(AK9:BP9,"&gt;7,99")+COUNTIF(AK9:BP9,"&gt;12,99")</f>
        <v>3</v>
      </c>
      <c r="D9" s="22">
        <f t="shared" si="1"/>
        <v>1</v>
      </c>
      <c r="E9" s="21">
        <f>SUM(C9:D9)</f>
        <v>4</v>
      </c>
      <c r="F9" s="9">
        <f t="shared" si="2"/>
        <v>4</v>
      </c>
      <c r="G9" s="39"/>
      <c r="H9" s="15">
        <v>22</v>
      </c>
      <c r="I9" s="16">
        <v>12.2</v>
      </c>
      <c r="J9" s="16">
        <v>11.36</v>
      </c>
      <c r="K9" s="16"/>
      <c r="L9" s="16"/>
      <c r="M9" s="20" t="str">
        <f>IF(COUNTIF(H9:L9,"&gt;0")=5,AVERAGE(H9:L9),"")</f>
        <v/>
      </c>
      <c r="N9" s="16">
        <v>10.51</v>
      </c>
      <c r="O9" s="16">
        <v>10.15</v>
      </c>
      <c r="P9" s="16">
        <v>11</v>
      </c>
      <c r="Q9" s="16">
        <v>10.3</v>
      </c>
      <c r="R9" s="16">
        <v>10.57</v>
      </c>
      <c r="S9" s="20">
        <f>IF(COUNTIF(N9:R9,"&gt;0")=5,AVERAGE(N9:R9),"")</f>
        <v>10.506</v>
      </c>
      <c r="T9" s="16">
        <v>11.06</v>
      </c>
      <c r="U9" s="16">
        <v>9.56</v>
      </c>
      <c r="V9" s="16">
        <v>10.130000000000001</v>
      </c>
      <c r="W9" s="16">
        <v>10.41</v>
      </c>
      <c r="X9" s="16"/>
      <c r="Y9" s="20" t="str">
        <f>IF(COUNTIF(T9:X9,"&gt;0")=5,AVERAGE(T9:X9),"")</f>
        <v/>
      </c>
      <c r="Z9" s="16">
        <v>11.33</v>
      </c>
      <c r="AA9" s="16">
        <v>11.23</v>
      </c>
      <c r="AB9" s="16">
        <v>11.29</v>
      </c>
      <c r="AC9" s="16">
        <v>10.11</v>
      </c>
      <c r="AD9" s="16"/>
      <c r="AE9" s="20" t="str">
        <f>IF(COUNTIF(Z9:AD9,"&gt;0")=5,AVERAGE(Z9:AD9),"")</f>
        <v/>
      </c>
      <c r="AJ9" s="10">
        <f t="shared" si="0"/>
        <v>121.52999999999997</v>
      </c>
      <c r="AK9" s="12">
        <v>4.5999999999999996</v>
      </c>
      <c r="AL9" s="12">
        <v>3.33</v>
      </c>
      <c r="AM9" s="12">
        <v>5.35</v>
      </c>
      <c r="AN9" s="12">
        <v>4.63</v>
      </c>
      <c r="AO9" s="12">
        <v>5.6</v>
      </c>
      <c r="AP9" s="12">
        <v>5.19</v>
      </c>
      <c r="AQ9" s="12">
        <v>6.53</v>
      </c>
      <c r="AR9" s="12">
        <v>3.21</v>
      </c>
      <c r="AS9" s="12">
        <v>6.65</v>
      </c>
      <c r="AT9" s="13">
        <v>3.29</v>
      </c>
      <c r="AU9" s="12">
        <v>8.16</v>
      </c>
      <c r="AV9" s="12">
        <v>6.84</v>
      </c>
      <c r="AW9" s="12">
        <v>8.8800000000000008</v>
      </c>
      <c r="AX9" s="12">
        <v>6.03</v>
      </c>
      <c r="AY9" s="12">
        <v>3.4</v>
      </c>
      <c r="AZ9" s="12">
        <v>5.14</v>
      </c>
      <c r="BA9" s="12">
        <v>3.71</v>
      </c>
      <c r="BB9" s="12">
        <v>8.2899999999999991</v>
      </c>
      <c r="BC9" s="12">
        <v>3.31</v>
      </c>
      <c r="BD9" s="13">
        <v>5.0199999999999996</v>
      </c>
      <c r="BE9" s="12">
        <v>5.0199999999999996</v>
      </c>
      <c r="BF9" s="12">
        <v>3.17</v>
      </c>
      <c r="BG9" s="12">
        <v>6.18</v>
      </c>
      <c r="BH9" s="12"/>
      <c r="BI9" s="12"/>
      <c r="BJ9" s="12"/>
      <c r="BK9" s="12"/>
      <c r="BL9" s="12"/>
      <c r="BM9" s="12"/>
      <c r="BN9" s="13"/>
      <c r="BO9" s="12"/>
      <c r="BP9" s="12"/>
      <c r="BQ9" s="14"/>
    </row>
    <row r="10" spans="1:69" ht="16.5" thickTop="1" thickBot="1" x14ac:dyDescent="0.3">
      <c r="A10" s="6">
        <v>7</v>
      </c>
      <c r="B10" s="17" t="s">
        <v>12</v>
      </c>
      <c r="C10" s="8">
        <f>COUNTIF(AK10:BP10,"&gt;7,99")+COUNTIF(AK10:BP10,"&gt;12,99")</f>
        <v>3</v>
      </c>
      <c r="D10" s="24">
        <f t="shared" si="1"/>
        <v>2</v>
      </c>
      <c r="E10" s="21">
        <f>SUM(C10:D10)</f>
        <v>5</v>
      </c>
      <c r="F10" s="9">
        <f t="shared" si="2"/>
        <v>2</v>
      </c>
      <c r="G10" s="39"/>
      <c r="H10" s="15">
        <v>10.199999999999999</v>
      </c>
      <c r="I10" s="16">
        <v>10.07</v>
      </c>
      <c r="J10" s="16">
        <v>10.24</v>
      </c>
      <c r="K10" s="16">
        <v>10.51</v>
      </c>
      <c r="L10" s="16">
        <v>10.26</v>
      </c>
      <c r="M10" s="20">
        <f>IF(COUNTIF(H10:L10,"&gt;0")=5,AVERAGE(H10:L10),"")</f>
        <v>10.255999999999998</v>
      </c>
      <c r="N10" s="16">
        <v>13.48</v>
      </c>
      <c r="O10" s="16">
        <v>10.55</v>
      </c>
      <c r="P10" s="16">
        <v>10.5</v>
      </c>
      <c r="Q10" s="16">
        <v>11.32</v>
      </c>
      <c r="R10" s="16">
        <v>10.15</v>
      </c>
      <c r="S10" s="20">
        <f>IF(COUNTIF(N10:R10,"&gt;0")=5,AVERAGE(N10:R10),"")</f>
        <v>11.2</v>
      </c>
      <c r="T10" s="16">
        <v>14.38</v>
      </c>
      <c r="U10" s="16">
        <v>10.57</v>
      </c>
      <c r="V10" s="16">
        <v>10.44</v>
      </c>
      <c r="W10" s="16"/>
      <c r="X10" s="16"/>
      <c r="Y10" s="20" t="str">
        <f>IF(COUNTIF(T10:X10,"&gt;0")=5,AVERAGE(T10:X10),"")</f>
        <v/>
      </c>
      <c r="Z10" s="16">
        <v>11.5</v>
      </c>
      <c r="AA10" s="16">
        <v>11.43</v>
      </c>
      <c r="AB10" s="16">
        <v>10.58</v>
      </c>
      <c r="AC10" s="16">
        <v>12.08</v>
      </c>
      <c r="AD10" s="16">
        <v>14.01</v>
      </c>
      <c r="AE10" s="20">
        <f>IF(COUNTIF(Z10:AD10,"&gt;0")=5,AVERAGE(Z10:AD10),"")</f>
        <v>11.919999999999998</v>
      </c>
      <c r="AJ10" s="10">
        <f t="shared" si="0"/>
        <v>99.28</v>
      </c>
      <c r="AK10" s="12">
        <v>5.44</v>
      </c>
      <c r="AL10" s="12">
        <v>8.31</v>
      </c>
      <c r="AM10" s="12">
        <v>8</v>
      </c>
      <c r="AN10" s="12">
        <v>4.0199999999999996</v>
      </c>
      <c r="AO10" s="12">
        <v>3.6</v>
      </c>
      <c r="AP10" s="12">
        <v>3.58</v>
      </c>
      <c r="AQ10" s="12">
        <v>3.93</v>
      </c>
      <c r="AR10" s="12">
        <v>3.75</v>
      </c>
      <c r="AS10" s="12">
        <v>8.02</v>
      </c>
      <c r="AT10" s="13">
        <v>3.07</v>
      </c>
      <c r="AU10" s="12">
        <v>6.03</v>
      </c>
      <c r="AV10" s="12">
        <v>4.3</v>
      </c>
      <c r="AW10" s="12">
        <v>3.01</v>
      </c>
      <c r="AX10" s="12">
        <v>4.62</v>
      </c>
      <c r="AY10" s="12">
        <v>5.32</v>
      </c>
      <c r="AZ10" s="12">
        <v>3.41</v>
      </c>
      <c r="BA10" s="12">
        <v>3.7</v>
      </c>
      <c r="BB10" s="12">
        <v>3.85</v>
      </c>
      <c r="BC10" s="12">
        <v>3.21</v>
      </c>
      <c r="BD10" s="13">
        <v>3.04</v>
      </c>
      <c r="BE10" s="12">
        <v>3.03</v>
      </c>
      <c r="BF10" s="12">
        <v>4.04</v>
      </c>
      <c r="BG10" s="12"/>
      <c r="BH10" s="12"/>
      <c r="BI10" s="12"/>
      <c r="BJ10" s="12"/>
      <c r="BK10" s="12"/>
      <c r="BL10" s="12"/>
      <c r="BM10" s="12"/>
      <c r="BN10" s="13"/>
      <c r="BO10" s="12"/>
      <c r="BP10" s="12"/>
      <c r="BQ10" s="14"/>
    </row>
    <row r="11" spans="1:69" ht="16.5" thickTop="1" thickBot="1" x14ac:dyDescent="0.3">
      <c r="A11" s="6">
        <v>8</v>
      </c>
      <c r="B11" s="17" t="s">
        <v>13</v>
      </c>
      <c r="C11" s="8">
        <f>COUNTIF(AK11:BP11,"&gt;7,99")+COUNTIF(AK11:BP11,"&gt;12,99")</f>
        <v>0</v>
      </c>
      <c r="D11" s="24">
        <f t="shared" si="1"/>
        <v>3</v>
      </c>
      <c r="E11" s="21">
        <f>SUM(C11:D11)</f>
        <v>3</v>
      </c>
      <c r="F11" s="9">
        <f t="shared" si="2"/>
        <v>5</v>
      </c>
      <c r="G11" s="39"/>
      <c r="H11" s="15">
        <v>11.57</v>
      </c>
      <c r="I11" s="16">
        <v>13.46</v>
      </c>
      <c r="J11" s="16">
        <v>12.12</v>
      </c>
      <c r="K11" s="16">
        <v>12.1</v>
      </c>
      <c r="L11" s="16">
        <v>13.12</v>
      </c>
      <c r="M11" s="20">
        <f>IF(COUNTIF(H11:L11,"&gt;0")=5,AVERAGE(H11:L11),"")</f>
        <v>12.474</v>
      </c>
      <c r="N11" s="16">
        <v>11.59</v>
      </c>
      <c r="O11" s="16">
        <v>13.03</v>
      </c>
      <c r="P11" s="16">
        <v>14.01</v>
      </c>
      <c r="Q11" s="16">
        <v>14.18</v>
      </c>
      <c r="R11" s="16">
        <v>13.17</v>
      </c>
      <c r="S11" s="20">
        <f>IF(COUNTIF(N11:R11,"&gt;0")=5,AVERAGE(N11:R11),"")</f>
        <v>13.195999999999998</v>
      </c>
      <c r="T11" s="16">
        <v>11.1</v>
      </c>
      <c r="U11" s="16">
        <v>12.02</v>
      </c>
      <c r="V11" s="16">
        <v>13.18</v>
      </c>
      <c r="W11" s="16">
        <v>11.39</v>
      </c>
      <c r="X11" s="16">
        <v>13.15</v>
      </c>
      <c r="Y11" s="20">
        <f>IF(COUNTIF(T11:X11,"&gt;0")=5,AVERAGE(T11:X11),"")</f>
        <v>12.167999999999999</v>
      </c>
      <c r="Z11" s="16">
        <v>13.53</v>
      </c>
      <c r="AA11" s="16">
        <v>13.27</v>
      </c>
      <c r="AB11" s="16"/>
      <c r="AC11" s="16"/>
      <c r="AD11" s="16"/>
      <c r="AE11" s="20" t="str">
        <f>IF(COUNTIF(Z11:AD11,"&gt;0")=5,AVERAGE(Z11:AD11),"")</f>
        <v/>
      </c>
      <c r="AJ11" s="10">
        <f t="shared" si="0"/>
        <v>77.839999999999989</v>
      </c>
      <c r="AK11" s="12">
        <v>3.9</v>
      </c>
      <c r="AL11" s="12">
        <v>4.88</v>
      </c>
      <c r="AM11" s="12">
        <v>3.15</v>
      </c>
      <c r="AN11" s="12">
        <v>3.23</v>
      </c>
      <c r="AO11" s="12">
        <v>3.3</v>
      </c>
      <c r="AP11" s="12">
        <v>7.86</v>
      </c>
      <c r="AQ11" s="12">
        <v>5.36</v>
      </c>
      <c r="AR11" s="12">
        <v>3.8</v>
      </c>
      <c r="AS11" s="12">
        <v>3.16</v>
      </c>
      <c r="AT11" s="13">
        <v>3.48</v>
      </c>
      <c r="AU11" s="12">
        <v>5.58</v>
      </c>
      <c r="AV11" s="12">
        <v>3.25</v>
      </c>
      <c r="AW11" s="12">
        <v>3.68</v>
      </c>
      <c r="AX11" s="12">
        <v>3.79</v>
      </c>
      <c r="AY11" s="12">
        <v>3.12</v>
      </c>
      <c r="AZ11" s="12">
        <v>4.1100000000000003</v>
      </c>
      <c r="BA11" s="12">
        <v>3.99</v>
      </c>
      <c r="BB11" s="12">
        <v>4</v>
      </c>
      <c r="BC11" s="12">
        <v>4.2</v>
      </c>
      <c r="BD11" s="13"/>
      <c r="BE11" s="12"/>
      <c r="BF11" s="12"/>
      <c r="BG11" s="12"/>
      <c r="BH11" s="12"/>
      <c r="BI11" s="12"/>
      <c r="BJ11" s="12"/>
      <c r="BK11" s="12"/>
      <c r="BL11" s="12"/>
      <c r="BM11" s="12"/>
      <c r="BN11" s="13"/>
      <c r="BO11" s="12"/>
      <c r="BP11" s="12"/>
      <c r="BQ11" s="14"/>
    </row>
    <row r="12" spans="1:69" ht="16.5" thickTop="1" thickBot="1" x14ac:dyDescent="0.3">
      <c r="A12" s="6">
        <v>9</v>
      </c>
      <c r="B12" s="17" t="s">
        <v>14</v>
      </c>
      <c r="C12" s="8">
        <f>COUNTIF(AK12:BP12,"&gt;7,99")+COUNTIF(AK12:BP12,"&gt;12,99")</f>
        <v>0</v>
      </c>
      <c r="D12" s="22">
        <f t="shared" si="1"/>
        <v>1</v>
      </c>
      <c r="E12" s="21">
        <f>SUM(C12:D12)</f>
        <v>1</v>
      </c>
      <c r="F12" s="9">
        <f t="shared" si="2"/>
        <v>7</v>
      </c>
      <c r="G12" s="39"/>
      <c r="H12" s="15">
        <v>11.35</v>
      </c>
      <c r="I12" s="16">
        <v>11.15</v>
      </c>
      <c r="J12" s="16">
        <v>11.08</v>
      </c>
      <c r="K12" s="16">
        <v>10.19</v>
      </c>
      <c r="L12" s="16"/>
      <c r="M12" s="20" t="str">
        <f>IF(COUNTIF(H12:L12,"&gt;0")=5,AVERAGE(H12:L12),"")</f>
        <v/>
      </c>
      <c r="N12" s="16">
        <v>10.59</v>
      </c>
      <c r="O12" s="16">
        <v>11.06</v>
      </c>
      <c r="P12" s="16">
        <v>10.53</v>
      </c>
      <c r="Q12" s="16">
        <v>11.3</v>
      </c>
      <c r="R12" s="16">
        <v>11.2</v>
      </c>
      <c r="S12" s="20">
        <f>IF(COUNTIF(N12:R12,"&gt;0")=5,AVERAGE(N12:R12),"")</f>
        <v>10.936000000000002</v>
      </c>
      <c r="T12" s="16"/>
      <c r="U12" s="16"/>
      <c r="V12" s="16"/>
      <c r="W12" s="16"/>
      <c r="X12" s="16"/>
      <c r="Y12" s="20" t="str">
        <f>IF(COUNTIF(T12:X12,"&gt;0")=5,AVERAGE(T12:X12),"")</f>
        <v/>
      </c>
      <c r="Z12" s="16"/>
      <c r="AA12" s="16"/>
      <c r="AB12" s="16"/>
      <c r="AC12" s="16"/>
      <c r="AD12" s="16"/>
      <c r="AE12" s="20" t="str">
        <f>IF(COUNTIF(Z12:AD12,"&gt;0")=5,AVERAGE(Z12:AD12),"")</f>
        <v/>
      </c>
      <c r="AJ12" s="10">
        <f t="shared" si="0"/>
        <v>36.67</v>
      </c>
      <c r="AK12" s="11">
        <v>3.47</v>
      </c>
      <c r="AL12" s="12">
        <v>3.44</v>
      </c>
      <c r="AM12" s="12">
        <v>4.51</v>
      </c>
      <c r="AN12" s="12">
        <v>3.42</v>
      </c>
      <c r="AO12" s="12">
        <v>3.44</v>
      </c>
      <c r="AP12" s="12">
        <v>3.96</v>
      </c>
      <c r="AQ12" s="12">
        <v>4.0599999999999996</v>
      </c>
      <c r="AR12" s="12">
        <v>3.85</v>
      </c>
      <c r="AS12" s="12">
        <v>3.43</v>
      </c>
      <c r="AT12" s="13">
        <v>3.09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3"/>
      <c r="BE12" s="12"/>
      <c r="BF12" s="12"/>
      <c r="BG12" s="12"/>
      <c r="BH12" s="12"/>
      <c r="BI12" s="12"/>
      <c r="BJ12" s="12"/>
      <c r="BK12" s="12"/>
      <c r="BL12" s="12"/>
      <c r="BM12" s="12"/>
      <c r="BN12" s="13"/>
      <c r="BO12" s="12"/>
      <c r="BP12" s="12"/>
      <c r="BQ12" s="14"/>
    </row>
    <row r="13" spans="1:69" ht="16.5" thickTop="1" thickBot="1" x14ac:dyDescent="0.3">
      <c r="A13" s="6">
        <v>10</v>
      </c>
      <c r="B13" s="17" t="s">
        <v>15</v>
      </c>
      <c r="C13" s="8">
        <f>COUNTIF(AK13:BP13,"&gt;7,99")+COUNTIF(AK13:BP13,"&gt;12,99")</f>
        <v>0</v>
      </c>
      <c r="D13" s="22">
        <f t="shared" si="1"/>
        <v>0</v>
      </c>
      <c r="E13" s="21">
        <f>SUM(C13:D13)</f>
        <v>0</v>
      </c>
      <c r="F13" s="9">
        <f t="shared" si="2"/>
        <v>10</v>
      </c>
      <c r="G13" s="39"/>
      <c r="H13" s="15"/>
      <c r="I13" s="16"/>
      <c r="J13" s="16"/>
      <c r="K13" s="16"/>
      <c r="L13" s="16"/>
      <c r="M13" s="20" t="str">
        <f>IF(COUNTIF(H13:L13,"&gt;0")=5,AVERAGE(H13:L13),"")</f>
        <v/>
      </c>
      <c r="N13" s="16">
        <v>12.31</v>
      </c>
      <c r="O13" s="16"/>
      <c r="P13" s="16"/>
      <c r="Q13" s="16"/>
      <c r="R13" s="16"/>
      <c r="S13" s="20" t="str">
        <f>IF(COUNTIF(N13:R13,"&gt;0")=5,AVERAGE(N13:R13),"")</f>
        <v/>
      </c>
      <c r="T13" s="16"/>
      <c r="U13" s="16"/>
      <c r="V13" s="16"/>
      <c r="W13" s="16"/>
      <c r="X13" s="16"/>
      <c r="Y13" s="20" t="str">
        <f>IF(COUNTIF(T13:X13,"&gt;0")=5,AVERAGE(T13:X13),"")</f>
        <v/>
      </c>
      <c r="Z13" s="16"/>
      <c r="AA13" s="16"/>
      <c r="AB13" s="16"/>
      <c r="AC13" s="16"/>
      <c r="AD13" s="16"/>
      <c r="AE13" s="20" t="str">
        <f>IF(COUNTIF(Z13:AD13,"&gt;0")=5,AVERAGE(Z13:AD13),"")</f>
        <v/>
      </c>
      <c r="AJ13" s="10">
        <f t="shared" si="0"/>
        <v>3.04</v>
      </c>
      <c r="AK13" s="11">
        <v>3.04</v>
      </c>
      <c r="AL13" s="12"/>
      <c r="AM13" s="12"/>
      <c r="AN13" s="12"/>
      <c r="AO13" s="12"/>
      <c r="AP13" s="12"/>
      <c r="AQ13" s="12"/>
      <c r="AR13" s="12"/>
      <c r="AS13" s="12"/>
      <c r="AT13" s="13"/>
      <c r="AU13" s="12"/>
      <c r="AV13" s="12"/>
      <c r="AW13" s="12"/>
      <c r="AX13" s="12"/>
      <c r="AY13" s="12"/>
      <c r="AZ13" s="12"/>
      <c r="BA13" s="12"/>
      <c r="BB13" s="12"/>
      <c r="BC13" s="12"/>
      <c r="BD13" s="13"/>
      <c r="BE13" s="12"/>
      <c r="BF13" s="12"/>
      <c r="BG13" s="12"/>
      <c r="BH13" s="12"/>
      <c r="BI13" s="12"/>
      <c r="BJ13" s="12"/>
      <c r="BK13" s="12"/>
      <c r="BL13" s="12"/>
      <c r="BM13" s="12"/>
      <c r="BN13" s="13"/>
      <c r="BO13" s="12"/>
      <c r="BP13" s="12"/>
      <c r="BQ13" s="14"/>
    </row>
    <row r="14" spans="1:69" ht="16.5" thickTop="1" thickBot="1" x14ac:dyDescent="0.3">
      <c r="A14" s="6">
        <v>11</v>
      </c>
      <c r="B14" s="17" t="s">
        <v>16</v>
      </c>
      <c r="C14" s="8">
        <f>COUNTIF(AK14:BP14,"&gt;7,99")+COUNTIF(AK14:BP14,"&gt;12,99")</f>
        <v>0</v>
      </c>
      <c r="D14" s="22">
        <f t="shared" si="1"/>
        <v>0</v>
      </c>
      <c r="E14" s="21">
        <f>SUM(C14:D14)</f>
        <v>0</v>
      </c>
      <c r="F14" s="9">
        <f t="shared" si="2"/>
        <v>10</v>
      </c>
      <c r="G14" s="39"/>
      <c r="H14" s="15">
        <v>11.25</v>
      </c>
      <c r="I14" s="16"/>
      <c r="J14" s="16"/>
      <c r="K14" s="16"/>
      <c r="L14" s="16"/>
      <c r="M14" s="20" t="str">
        <f>IF(COUNTIF(H14:L14,"&gt;0")=5,AVERAGE(H14:L14),"")</f>
        <v/>
      </c>
      <c r="N14" s="16"/>
      <c r="O14" s="16"/>
      <c r="P14" s="16"/>
      <c r="Q14" s="16"/>
      <c r="R14" s="16"/>
      <c r="S14" s="20" t="str">
        <f>IF(COUNTIF(N14:R14,"&gt;0")=5,AVERAGE(N14:R14),"")</f>
        <v/>
      </c>
      <c r="T14" s="16"/>
      <c r="U14" s="16"/>
      <c r="V14" s="16"/>
      <c r="W14" s="16"/>
      <c r="X14" s="16"/>
      <c r="Y14" s="20" t="str">
        <f>IF(COUNTIF(T14:X14,"&gt;0")=5,AVERAGE(T14:X14),"")</f>
        <v/>
      </c>
      <c r="Z14" s="16"/>
      <c r="AA14" s="16"/>
      <c r="AB14" s="16"/>
      <c r="AC14" s="16"/>
      <c r="AD14" s="16"/>
      <c r="AE14" s="20" t="str">
        <f>IF(COUNTIF(Z14:AD14,"&gt;0")=5,AVERAGE(Z14:AD14),"")</f>
        <v/>
      </c>
      <c r="AJ14" s="10">
        <f t="shared" si="0"/>
        <v>3.11</v>
      </c>
      <c r="AK14" s="11">
        <v>3.11</v>
      </c>
      <c r="AL14" s="12"/>
      <c r="AM14" s="12"/>
      <c r="AN14" s="12"/>
      <c r="AO14" s="12"/>
      <c r="AP14" s="12"/>
      <c r="AQ14" s="12"/>
      <c r="AR14" s="12"/>
      <c r="AS14" s="12"/>
      <c r="AT14" s="13"/>
      <c r="AU14" s="12"/>
      <c r="AV14" s="12"/>
      <c r="AW14" s="12"/>
      <c r="AX14" s="12"/>
      <c r="AY14" s="12"/>
      <c r="AZ14" s="12"/>
      <c r="BA14" s="12"/>
      <c r="BB14" s="12"/>
      <c r="BC14" s="12"/>
      <c r="BD14" s="13"/>
      <c r="BE14" s="12"/>
      <c r="BF14" s="12"/>
      <c r="BG14" s="12"/>
      <c r="BH14" s="12"/>
      <c r="BI14" s="12"/>
      <c r="BJ14" s="12"/>
      <c r="BK14" s="12"/>
      <c r="BL14" s="12"/>
      <c r="BM14" s="12"/>
      <c r="BN14" s="13"/>
      <c r="BO14" s="12"/>
      <c r="BP14" s="12"/>
      <c r="BQ14" s="14"/>
    </row>
    <row r="15" spans="1:69" ht="16.5" thickTop="1" thickBot="1" x14ac:dyDescent="0.3">
      <c r="A15" s="6">
        <v>12</v>
      </c>
      <c r="B15" s="17" t="s">
        <v>17</v>
      </c>
      <c r="C15" s="8">
        <f>COUNTIF(AK15:BP15,"&gt;7,99")+COUNTIF(AK15:BP15,"&gt;12,99")</f>
        <v>0</v>
      </c>
      <c r="D15" s="22">
        <f t="shared" si="1"/>
        <v>0</v>
      </c>
      <c r="E15" s="21">
        <f>SUM(C15:D15)</f>
        <v>0</v>
      </c>
      <c r="F15" s="9">
        <f t="shared" si="2"/>
        <v>10</v>
      </c>
      <c r="G15" s="39"/>
      <c r="H15" s="15">
        <v>10.55</v>
      </c>
      <c r="I15" s="16">
        <v>11.35</v>
      </c>
      <c r="J15" s="16">
        <v>9.06</v>
      </c>
      <c r="K15" s="16">
        <v>13.01</v>
      </c>
      <c r="L15" s="16"/>
      <c r="M15" s="20" t="str">
        <f>IF(COUNTIF(H15:L15,"&gt;0")=5,AVERAGE(H15:L15),"")</f>
        <v/>
      </c>
      <c r="N15" s="16"/>
      <c r="O15" s="16"/>
      <c r="P15" s="16"/>
      <c r="Q15" s="16"/>
      <c r="R15" s="16"/>
      <c r="S15" s="20" t="str">
        <f>IF(COUNTIF(N15:R15,"&gt;0")=5,AVERAGE(N15:R15),"")</f>
        <v/>
      </c>
      <c r="T15" s="16"/>
      <c r="U15" s="16"/>
      <c r="V15" s="12"/>
      <c r="W15" s="16"/>
      <c r="X15" s="16"/>
      <c r="Y15" s="20" t="str">
        <f>IF(COUNTIF(T15:X15,"&gt;0")=5,AVERAGE(T15:X15),"")</f>
        <v/>
      </c>
      <c r="Z15" s="16"/>
      <c r="AA15" s="16"/>
      <c r="AB15" s="12"/>
      <c r="AC15" s="16"/>
      <c r="AD15" s="16"/>
      <c r="AE15" s="20" t="str">
        <f>IF(COUNTIF(Z15:AD15,"&gt;0")=5,AVERAGE(Z15:AD15),"")</f>
        <v/>
      </c>
      <c r="AJ15" s="10">
        <f t="shared" si="0"/>
        <v>12.889999999999999</v>
      </c>
      <c r="AK15" s="11">
        <v>3.32</v>
      </c>
      <c r="AL15" s="12">
        <v>3.04</v>
      </c>
      <c r="AM15" s="12">
        <v>3.19</v>
      </c>
      <c r="AN15" s="12">
        <v>3.34</v>
      </c>
      <c r="AO15" s="12"/>
      <c r="AP15" s="12"/>
      <c r="AQ15" s="12"/>
      <c r="AR15" s="12"/>
      <c r="AS15" s="12"/>
      <c r="AT15" s="13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2"/>
      <c r="BF15" s="12"/>
      <c r="BG15" s="12"/>
      <c r="BH15" s="12"/>
      <c r="BI15" s="12"/>
      <c r="BJ15" s="12"/>
      <c r="BK15" s="12"/>
      <c r="BL15" s="12"/>
      <c r="BM15" s="12"/>
      <c r="BN15" s="13"/>
      <c r="BO15" s="12"/>
      <c r="BP15" s="12"/>
      <c r="BQ15" s="14"/>
    </row>
    <row r="16" spans="1:69" ht="16.5" thickTop="1" thickBot="1" x14ac:dyDescent="0.3">
      <c r="A16" s="6">
        <v>13</v>
      </c>
      <c r="B16" s="17" t="s">
        <v>18</v>
      </c>
      <c r="C16" s="8">
        <f>COUNTIF(AK16:BP16,"&gt;7,99")+COUNTIF(AK16:BP16,"&gt;12,99")</f>
        <v>4</v>
      </c>
      <c r="D16" s="22">
        <f t="shared" si="1"/>
        <v>1</v>
      </c>
      <c r="E16" s="21">
        <f>SUM(C16:D16)</f>
        <v>5</v>
      </c>
      <c r="F16" s="9">
        <f t="shared" si="2"/>
        <v>2</v>
      </c>
      <c r="G16" s="39"/>
      <c r="H16" s="15">
        <v>14.36</v>
      </c>
      <c r="I16" s="16">
        <v>15.02</v>
      </c>
      <c r="J16" s="16"/>
      <c r="K16" s="16"/>
      <c r="L16" s="16"/>
      <c r="M16" s="20" t="str">
        <f>IF(COUNTIF(H16:L16,"&gt;0")=5,AVERAGE(H16:L16),"")</f>
        <v/>
      </c>
      <c r="N16" s="16"/>
      <c r="O16" s="16"/>
      <c r="P16" s="16"/>
      <c r="Q16" s="16"/>
      <c r="R16" s="16"/>
      <c r="S16" s="20" t="str">
        <f>IF(COUNTIF(N16:R16,"&gt;0")=5,AVERAGE(N16:R16),"")</f>
        <v/>
      </c>
      <c r="T16" s="16">
        <v>10.28</v>
      </c>
      <c r="U16" s="16">
        <v>10.43</v>
      </c>
      <c r="V16" s="16">
        <v>11.16</v>
      </c>
      <c r="W16" s="16">
        <v>9.4700000000000006</v>
      </c>
      <c r="X16" s="16">
        <v>9.2200000000000006</v>
      </c>
      <c r="Y16" s="20">
        <f>IF(COUNTIF(T16:X16,"&gt;0")=5,AVERAGE(T16:X16),"")</f>
        <v>10.112</v>
      </c>
      <c r="Z16" s="16">
        <v>11.1</v>
      </c>
      <c r="AA16" s="16"/>
      <c r="AB16" s="16"/>
      <c r="AC16" s="16"/>
      <c r="AD16" s="16"/>
      <c r="AE16" s="20" t="str">
        <f>IF(COUNTIF(Z16:AD16,"&gt;0")=5,AVERAGE(Z16:AD16),"")</f>
        <v/>
      </c>
      <c r="AJ16" s="10">
        <f t="shared" si="0"/>
        <v>80.17</v>
      </c>
      <c r="AK16" s="11">
        <v>30.29</v>
      </c>
      <c r="AL16" s="12">
        <v>11.99</v>
      </c>
      <c r="AM16" s="12">
        <v>3.32</v>
      </c>
      <c r="AN16" s="12">
        <v>3.78</v>
      </c>
      <c r="AO16" s="12">
        <v>10.48</v>
      </c>
      <c r="AP16" s="12">
        <v>3.3</v>
      </c>
      <c r="AQ16" s="12">
        <v>3.44</v>
      </c>
      <c r="AR16" s="12">
        <v>3.29</v>
      </c>
      <c r="AS16" s="12">
        <v>3.12</v>
      </c>
      <c r="AT16" s="13">
        <v>3.46</v>
      </c>
      <c r="AU16" s="12">
        <v>3.7</v>
      </c>
      <c r="AV16" s="12"/>
      <c r="AW16" s="12"/>
      <c r="AX16" s="12"/>
      <c r="AY16" s="12"/>
      <c r="AZ16" s="12"/>
      <c r="BA16" s="12"/>
      <c r="BB16" s="12"/>
      <c r="BC16" s="12"/>
      <c r="BD16" s="13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2"/>
      <c r="BP16" s="12"/>
      <c r="BQ16" s="14"/>
    </row>
    <row r="17" spans="1:69" ht="16.5" thickTop="1" thickBot="1" x14ac:dyDescent="0.3">
      <c r="A17" s="6">
        <v>14</v>
      </c>
      <c r="B17" s="19" t="s">
        <v>19</v>
      </c>
      <c r="C17" s="8">
        <f>COUNTIF(AK17:BP17,"&gt;7,99")+COUNTIF(AK17:BP17,"&gt;12,99")</f>
        <v>5</v>
      </c>
      <c r="D17" s="24">
        <f t="shared" si="1"/>
        <v>4</v>
      </c>
      <c r="E17" s="21">
        <f>SUM(C17:D17)</f>
        <v>9</v>
      </c>
      <c r="F17" s="9">
        <f t="shared" si="2"/>
        <v>1</v>
      </c>
      <c r="G17" s="39"/>
      <c r="H17" s="15">
        <v>10.42</v>
      </c>
      <c r="I17" s="16">
        <v>10.35</v>
      </c>
      <c r="J17" s="16">
        <v>9.4</v>
      </c>
      <c r="K17" s="16">
        <v>9.2799999999999994</v>
      </c>
      <c r="L17" s="16">
        <v>10.45</v>
      </c>
      <c r="M17" s="20">
        <f>IF(COUNTIF(H17:L17,"&gt;0")=5,AVERAGE(H17:L17),"")</f>
        <v>9.98</v>
      </c>
      <c r="N17" s="16">
        <v>8.34</v>
      </c>
      <c r="O17" s="16">
        <v>10.11</v>
      </c>
      <c r="P17" s="16">
        <v>8.5299999999999994</v>
      </c>
      <c r="Q17" s="16">
        <v>9.16</v>
      </c>
      <c r="R17" s="16">
        <v>8.0299999999999994</v>
      </c>
      <c r="S17" s="20">
        <f>IF(COUNTIF(N17:R17,"&gt;0")=5,AVERAGE(N17:R17),"")</f>
        <v>8.8339999999999996</v>
      </c>
      <c r="T17" s="16">
        <v>9.33</v>
      </c>
      <c r="U17" s="16">
        <v>11.58</v>
      </c>
      <c r="V17" s="16">
        <v>10.4</v>
      </c>
      <c r="W17" s="16">
        <v>10.57</v>
      </c>
      <c r="X17" s="16">
        <v>8.59</v>
      </c>
      <c r="Y17" s="20">
        <f>IF(COUNTIF(T17:X17,"&gt;0")=5,AVERAGE(T17:X17),"")</f>
        <v>10.093999999999999</v>
      </c>
      <c r="Z17" s="16">
        <v>12.13</v>
      </c>
      <c r="AA17" s="16">
        <v>11.57</v>
      </c>
      <c r="AB17" s="16">
        <v>11.37</v>
      </c>
      <c r="AC17" s="16">
        <v>12.28</v>
      </c>
      <c r="AD17" s="16">
        <v>11.52</v>
      </c>
      <c r="AE17" s="20">
        <f>IF(COUNTIF(Z17:AD17,"&gt;0")=5,AVERAGE(Z17:AD17),"")</f>
        <v>11.774000000000001</v>
      </c>
      <c r="AJ17" s="10">
        <f t="shared" si="0"/>
        <v>168.77</v>
      </c>
      <c r="AK17" s="11">
        <v>4.4800000000000004</v>
      </c>
      <c r="AL17" s="12">
        <v>3</v>
      </c>
      <c r="AM17" s="12">
        <v>6.94</v>
      </c>
      <c r="AN17" s="12">
        <v>3.78</v>
      </c>
      <c r="AO17" s="12">
        <v>5.25</v>
      </c>
      <c r="AP17" s="12">
        <v>13.24</v>
      </c>
      <c r="AQ17" s="12">
        <v>6.3</v>
      </c>
      <c r="AR17" s="12">
        <v>4.63</v>
      </c>
      <c r="AS17" s="12">
        <v>5.75</v>
      </c>
      <c r="AT17" s="13">
        <v>3.68</v>
      </c>
      <c r="AU17" s="12">
        <v>4.3099999999999996</v>
      </c>
      <c r="AV17" s="12">
        <v>4.88</v>
      </c>
      <c r="AW17" s="12">
        <v>4.01</v>
      </c>
      <c r="AX17" s="12">
        <v>3.33</v>
      </c>
      <c r="AY17" s="12">
        <v>4</v>
      </c>
      <c r="AZ17" s="12">
        <v>7.06</v>
      </c>
      <c r="BA17" s="12">
        <v>3.44</v>
      </c>
      <c r="BB17" s="12">
        <v>6.09</v>
      </c>
      <c r="BC17" s="12">
        <v>7.38</v>
      </c>
      <c r="BD17" s="13">
        <v>4</v>
      </c>
      <c r="BE17" s="12">
        <v>4.05</v>
      </c>
      <c r="BF17" s="12">
        <v>3.06</v>
      </c>
      <c r="BG17" s="12">
        <v>3.04</v>
      </c>
      <c r="BH17" s="12">
        <v>8.43</v>
      </c>
      <c r="BI17" s="12">
        <v>6.22</v>
      </c>
      <c r="BJ17" s="12">
        <v>3.01</v>
      </c>
      <c r="BK17" s="12">
        <v>7.01</v>
      </c>
      <c r="BL17" s="12">
        <v>3.04</v>
      </c>
      <c r="BM17" s="12">
        <v>4.5199999999999996</v>
      </c>
      <c r="BN17" s="13">
        <v>17.78</v>
      </c>
      <c r="BO17" s="12">
        <v>3.06</v>
      </c>
      <c r="BP17" s="12"/>
      <c r="BQ17" s="14"/>
    </row>
    <row r="18" spans="1:69" ht="15.75" thickTop="1" x14ac:dyDescent="0.25">
      <c r="G18" s="41"/>
    </row>
    <row r="19" spans="1:69" x14ac:dyDescent="0.25">
      <c r="G19" s="41"/>
    </row>
    <row r="20" spans="1:69" ht="21.75" thickBot="1" x14ac:dyDescent="0.4">
      <c r="A20" s="28" t="s">
        <v>24</v>
      </c>
      <c r="B20" s="28"/>
      <c r="C20" s="28"/>
      <c r="D20" s="28"/>
      <c r="E20" s="28"/>
      <c r="F20" s="28"/>
      <c r="G20" s="44"/>
    </row>
    <row r="21" spans="1:69" ht="17.25" customHeight="1" thickTop="1" thickBot="1" x14ac:dyDescent="0.3">
      <c r="A21" s="29" t="s">
        <v>0</v>
      </c>
      <c r="B21" s="32" t="s">
        <v>1</v>
      </c>
      <c r="C21" s="35"/>
      <c r="D21" s="35"/>
      <c r="E21" s="36"/>
      <c r="F21" s="32" t="s">
        <v>2</v>
      </c>
      <c r="G21" s="39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1"/>
      <c r="BF21" s="1"/>
      <c r="BG21" s="1"/>
      <c r="BH21" s="1"/>
      <c r="BI21" s="1"/>
      <c r="BJ21" s="1"/>
      <c r="BK21" s="1"/>
      <c r="BL21" s="1"/>
      <c r="BM21" s="1"/>
      <c r="BN21" s="2"/>
      <c r="BO21" s="3"/>
      <c r="BP21" s="3"/>
    </row>
    <row r="22" spans="1:69" ht="16.5" customHeight="1" thickTop="1" thickBot="1" x14ac:dyDescent="0.3">
      <c r="A22" s="30"/>
      <c r="B22" s="33"/>
      <c r="C22" s="38"/>
      <c r="D22" s="37"/>
      <c r="E22" s="32" t="s">
        <v>3</v>
      </c>
      <c r="F22" s="33"/>
      <c r="G22" s="39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2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1"/>
      <c r="BF22" s="1"/>
      <c r="BG22" s="1"/>
      <c r="BH22" s="1"/>
      <c r="BI22" s="1"/>
      <c r="BJ22" s="1"/>
      <c r="BK22" s="1"/>
      <c r="BL22" s="1"/>
      <c r="BM22" s="1"/>
      <c r="BN22" s="2"/>
      <c r="BO22" s="3"/>
      <c r="BP22" s="3"/>
    </row>
    <row r="23" spans="1:69" ht="16.5" thickTop="1" thickBot="1" x14ac:dyDescent="0.3">
      <c r="A23" s="31"/>
      <c r="B23" s="34"/>
      <c r="C23" s="4" t="s">
        <v>4</v>
      </c>
      <c r="D23" s="23" t="s">
        <v>5</v>
      </c>
      <c r="E23" s="34"/>
      <c r="F23" s="34"/>
      <c r="G23" s="39"/>
      <c r="H23" s="25" t="s">
        <v>20</v>
      </c>
      <c r="I23" s="26"/>
      <c r="J23" s="26"/>
      <c r="K23" s="26"/>
      <c r="L23" s="26"/>
      <c r="M23" s="27"/>
      <c r="N23" s="25" t="s">
        <v>21</v>
      </c>
      <c r="O23" s="26"/>
      <c r="P23" s="26"/>
      <c r="Q23" s="26"/>
      <c r="R23" s="26"/>
      <c r="S23" s="27"/>
      <c r="T23" s="25" t="s">
        <v>22</v>
      </c>
      <c r="U23" s="26"/>
      <c r="V23" s="26"/>
      <c r="W23" s="26"/>
      <c r="X23" s="26"/>
      <c r="Y23" s="27"/>
      <c r="Z23" s="25" t="s">
        <v>23</v>
      </c>
      <c r="AA23" s="26"/>
      <c r="AB23" s="26"/>
      <c r="AC23" s="26"/>
      <c r="AD23" s="26"/>
      <c r="AE23" s="27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1"/>
      <c r="BF23" s="1"/>
      <c r="BG23" s="1"/>
      <c r="BH23" s="1"/>
      <c r="BI23" s="1"/>
      <c r="BJ23" s="1"/>
      <c r="BK23" s="1"/>
      <c r="BL23" s="1"/>
      <c r="BM23" s="1"/>
      <c r="BN23" s="2"/>
      <c r="BO23" s="3"/>
      <c r="BP23" s="3"/>
    </row>
    <row r="24" spans="1:69" ht="16.5" thickTop="1" thickBot="1" x14ac:dyDescent="0.3">
      <c r="A24" s="6">
        <v>1</v>
      </c>
      <c r="B24" s="7" t="s">
        <v>6</v>
      </c>
      <c r="C24" s="8">
        <f>COUNTIF(AK24:BP24,"&gt;7,99")+COUNTIF(AK24:BP24,"&gt;12,99")</f>
        <v>0</v>
      </c>
      <c r="D24" s="22">
        <f>ROUNDDOWN(COUNT(H24:M24)/5,0)+ROUNDDOWN(COUNT(N24:S24)/5,0)+ROUNDDOWN(COUNT(T24:Y24)/5,0)+ROUNDDOWN(COUNT(Z24:AE24)/5,0)</f>
        <v>0</v>
      </c>
      <c r="E24" s="21">
        <f>SUM(C24:D24)</f>
        <v>0</v>
      </c>
      <c r="F24" s="9">
        <f>RANK(E24,$E$24:$E$37)</f>
        <v>8</v>
      </c>
      <c r="G24" s="39"/>
      <c r="H24" s="15">
        <v>10.48</v>
      </c>
      <c r="I24" s="16"/>
      <c r="J24" s="16"/>
      <c r="K24" s="16"/>
      <c r="L24" s="16"/>
      <c r="M24" s="20"/>
      <c r="N24" s="16"/>
      <c r="O24" s="16"/>
      <c r="P24" s="16"/>
      <c r="Q24" s="16"/>
      <c r="R24" s="16"/>
      <c r="S24" s="20"/>
      <c r="T24" s="16">
        <v>17.55</v>
      </c>
      <c r="U24" s="16">
        <v>17.48</v>
      </c>
      <c r="V24" s="16"/>
      <c r="W24" s="16"/>
      <c r="X24" s="16"/>
      <c r="Y24" s="20"/>
      <c r="Z24" s="16"/>
      <c r="AA24" s="16"/>
      <c r="AB24" s="16"/>
      <c r="AC24" s="16"/>
      <c r="AD24" s="16"/>
      <c r="AE24" s="20"/>
      <c r="AJ24" s="10">
        <f t="shared" ref="AJ24:AJ37" si="3">SUM(AK24:BP24)</f>
        <v>11.879999999999999</v>
      </c>
      <c r="AK24" s="11">
        <v>3.77</v>
      </c>
      <c r="AL24" s="12">
        <v>4.8499999999999996</v>
      </c>
      <c r="AM24" s="12">
        <v>3.26</v>
      </c>
      <c r="AN24" s="12"/>
      <c r="AO24" s="12"/>
      <c r="AP24" s="12"/>
      <c r="AQ24" s="12"/>
      <c r="AR24" s="12"/>
      <c r="AS24" s="12"/>
      <c r="AT24" s="13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2"/>
      <c r="BP24" s="12"/>
      <c r="BQ24" s="14"/>
    </row>
    <row r="25" spans="1:69" ht="16.5" thickTop="1" thickBot="1" x14ac:dyDescent="0.3">
      <c r="A25" s="6">
        <v>2</v>
      </c>
      <c r="B25" s="17" t="s">
        <v>7</v>
      </c>
      <c r="C25" s="8">
        <f>COUNTIF(AK25:BP25,"&gt;7,99")+COUNTIF(AK25:BP25,"&gt;12,99")</f>
        <v>0</v>
      </c>
      <c r="D25" s="24">
        <f>ROUNDDOWN(COUNT(N25:S25)/5,0)+ROUNDDOWN(COUNT(T25:Y25)/5,0)+ROUNDDOWN(COUNT(Z25:AE25)/5,0)</f>
        <v>0</v>
      </c>
      <c r="E25" s="21">
        <f>SUM(C25:D25)</f>
        <v>0</v>
      </c>
      <c r="F25" s="9">
        <f t="shared" ref="F25:F37" si="4">RANK(E25,$E$24:$E$37)</f>
        <v>8</v>
      </c>
      <c r="G25" s="39"/>
      <c r="H25" s="11">
        <v>20</v>
      </c>
      <c r="I25" s="12">
        <v>20</v>
      </c>
      <c r="J25" s="12">
        <v>20</v>
      </c>
      <c r="K25" s="12">
        <v>20</v>
      </c>
      <c r="L25" s="12">
        <v>20</v>
      </c>
      <c r="M25" s="20">
        <f>IF(COUNTIF(H25:L25,"&gt;0")=5,AVERAGE(H25:L25),"")</f>
        <v>20</v>
      </c>
      <c r="N25" s="12"/>
      <c r="O25" s="12"/>
      <c r="P25" s="12"/>
      <c r="Q25" s="12"/>
      <c r="R25" s="12"/>
      <c r="S25" s="20" t="str">
        <f>IF(COUNTIF(N25:R25,"&gt;0")=5,AVERAGE(N25:R25),"")</f>
        <v/>
      </c>
      <c r="T25" s="12">
        <v>16.27</v>
      </c>
      <c r="U25" s="12"/>
      <c r="V25" s="12"/>
      <c r="W25" s="12"/>
      <c r="X25" s="12"/>
      <c r="Y25" s="20" t="str">
        <f>IF(COUNTIF(T25:X25,"&gt;0")=5,AVERAGE(T25:X25),"")</f>
        <v/>
      </c>
      <c r="Z25" s="12">
        <v>18.25</v>
      </c>
      <c r="AA25" s="12">
        <v>13.46</v>
      </c>
      <c r="AB25" s="12">
        <v>12.08</v>
      </c>
      <c r="AC25" s="12"/>
      <c r="AD25" s="12"/>
      <c r="AE25" s="20" t="str">
        <f t="shared" ref="AE25:AE37" si="5">IF(COUNTIF(Z25:AD25,"&gt;0")=5,AVERAGE(Z25:AD25),"")</f>
        <v/>
      </c>
      <c r="AJ25" s="10">
        <f t="shared" si="3"/>
        <v>20.150000000000002</v>
      </c>
      <c r="AK25" s="12">
        <v>4.5999999999999996</v>
      </c>
      <c r="AL25" s="12">
        <v>5.81</v>
      </c>
      <c r="AM25" s="12">
        <v>6.46</v>
      </c>
      <c r="AN25" s="12">
        <v>3.28</v>
      </c>
      <c r="AO25" s="12"/>
      <c r="AP25" s="12"/>
      <c r="AQ25" s="12"/>
      <c r="AR25" s="12"/>
      <c r="AS25" s="12"/>
      <c r="AT25" s="13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2"/>
      <c r="BP25" s="12"/>
      <c r="BQ25" s="14"/>
    </row>
    <row r="26" spans="1:69" ht="16.5" thickTop="1" thickBot="1" x14ac:dyDescent="0.3">
      <c r="A26" s="6">
        <v>3</v>
      </c>
      <c r="B26" s="17" t="s">
        <v>8</v>
      </c>
      <c r="C26" s="8">
        <f>COUNTIF(AK26:BP26,"&gt;7,99")+COUNTIF(AK26:BP26,"&gt;12,99")</f>
        <v>0</v>
      </c>
      <c r="D26" s="22">
        <f>ROUNDDOWN(COUNT(H26:M26)/5,0)+ROUNDDOWN(COUNT(N26:S26)/5,0)+ROUNDDOWN(COUNT(T26:Y26)/5,0)+ROUNDDOWN(COUNT(Z26:AE26)/5,0)</f>
        <v>0</v>
      </c>
      <c r="E26" s="21">
        <f>SUM(C26:D26)</f>
        <v>0</v>
      </c>
      <c r="F26" s="9">
        <f t="shared" si="4"/>
        <v>8</v>
      </c>
      <c r="G26" s="39"/>
      <c r="H26" s="11"/>
      <c r="I26" s="12"/>
      <c r="J26" s="12"/>
      <c r="K26" s="12"/>
      <c r="L26" s="12"/>
      <c r="M26" s="20" t="str">
        <f>IF(COUNTIF(H26:L26,"&gt;0")=5,AVERAGE(H26:L26),"")</f>
        <v/>
      </c>
      <c r="N26" s="12">
        <v>12</v>
      </c>
      <c r="O26" s="12">
        <v>12.5</v>
      </c>
      <c r="P26" s="12"/>
      <c r="Q26" s="12"/>
      <c r="R26" s="12"/>
      <c r="S26" s="20" t="str">
        <f>IF(COUNTIF(N26:R26,"&gt;0")=5,AVERAGE(N26:R26),"")</f>
        <v/>
      </c>
      <c r="T26" s="12"/>
      <c r="U26" s="12"/>
      <c r="V26" s="12"/>
      <c r="W26" s="12"/>
      <c r="X26" s="12"/>
      <c r="Y26" s="20" t="str">
        <f>IF(COUNTIF(T26:X26,"&gt;0")=5,AVERAGE(T26:X26),"")</f>
        <v/>
      </c>
      <c r="Z26" s="12"/>
      <c r="AA26" s="12"/>
      <c r="AB26" s="12"/>
      <c r="AC26" s="12"/>
      <c r="AD26" s="12"/>
      <c r="AE26" s="20" t="str">
        <f t="shared" si="5"/>
        <v/>
      </c>
      <c r="AJ26" s="10">
        <f t="shared" si="3"/>
        <v>9.82</v>
      </c>
      <c r="AK26" s="12">
        <v>4.8</v>
      </c>
      <c r="AL26" s="12">
        <v>5.0199999999999996</v>
      </c>
      <c r="AM26" s="12"/>
      <c r="AN26" s="12"/>
      <c r="AO26" s="12"/>
      <c r="AP26" s="12"/>
      <c r="AQ26" s="12"/>
      <c r="AR26" s="12"/>
      <c r="AS26" s="12"/>
      <c r="AT26" s="13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2"/>
      <c r="BP26" s="12"/>
      <c r="BQ26" s="14"/>
    </row>
    <row r="27" spans="1:69" ht="16.5" thickTop="1" thickBot="1" x14ac:dyDescent="0.3">
      <c r="A27" s="6">
        <v>4</v>
      </c>
      <c r="B27" s="17" t="s">
        <v>9</v>
      </c>
      <c r="C27" s="8">
        <f>COUNTIF(AK27:BP27,"&gt;7,99")+COUNTIF(AK27:BP27,"&gt;12,99")</f>
        <v>0</v>
      </c>
      <c r="D27" s="24">
        <f>ROUNDDOWN(COUNT(H27:M27)/5,0)+ROUNDDOWN(COUNT(Z27:AE27)/5,0)</f>
        <v>0</v>
      </c>
      <c r="E27" s="21">
        <f>SUM(C27:D27)</f>
        <v>0</v>
      </c>
      <c r="F27" s="9">
        <f t="shared" si="4"/>
        <v>8</v>
      </c>
      <c r="G27" s="39"/>
      <c r="H27" s="11">
        <v>12.52</v>
      </c>
      <c r="I27" s="12"/>
      <c r="J27" s="12"/>
      <c r="K27" s="12"/>
      <c r="L27" s="12"/>
      <c r="M27" s="20" t="str">
        <f>IF(COUNTIF(H27:L27,"&gt;0")=5,AVERAGE(H27:L27),"")</f>
        <v/>
      </c>
      <c r="N27" s="12">
        <v>20</v>
      </c>
      <c r="O27" s="12">
        <v>20</v>
      </c>
      <c r="P27" s="12">
        <v>20</v>
      </c>
      <c r="Q27" s="12">
        <v>20</v>
      </c>
      <c r="R27" s="12">
        <v>20</v>
      </c>
      <c r="S27" s="20">
        <f>IF(COUNTIF(N27:R27,"&gt;0")=5,AVERAGE(N27:R27),"")</f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20">
        <f>IF(COUNTIF(T27:X27,"&gt;0")=5,AVERAGE(T27:X27),"")</f>
        <v>20</v>
      </c>
      <c r="Z27" s="12"/>
      <c r="AA27" s="12"/>
      <c r="AB27" s="12"/>
      <c r="AC27" s="12"/>
      <c r="AD27" s="12"/>
      <c r="AE27" s="20" t="str">
        <f t="shared" si="5"/>
        <v/>
      </c>
      <c r="AJ27" s="10">
        <f t="shared" si="3"/>
        <v>3.31</v>
      </c>
      <c r="AK27" s="12">
        <v>3.31</v>
      </c>
      <c r="AL27" s="12"/>
      <c r="AM27" s="12"/>
      <c r="AN27" s="12"/>
      <c r="AO27" s="12"/>
      <c r="AP27" s="12"/>
      <c r="AQ27" s="12"/>
      <c r="AR27" s="12"/>
      <c r="AS27" s="12"/>
      <c r="AT27" s="13"/>
      <c r="AU27" s="12"/>
      <c r="AV27" s="12"/>
      <c r="AW27" s="12"/>
      <c r="AX27" s="12"/>
      <c r="AY27" s="12"/>
      <c r="AZ27" s="12"/>
      <c r="BA27" s="12"/>
      <c r="BB27" s="12"/>
      <c r="BC27" s="12"/>
      <c r="BD27" s="13"/>
      <c r="BE27" s="12"/>
      <c r="BF27" s="12"/>
      <c r="BG27" s="12"/>
      <c r="BH27" s="12"/>
      <c r="BI27" s="12"/>
      <c r="BJ27" s="12"/>
      <c r="BK27" s="12"/>
      <c r="BL27" s="12"/>
      <c r="BM27" s="12"/>
      <c r="BN27" s="13"/>
      <c r="BO27" s="12"/>
      <c r="BP27" s="12"/>
      <c r="BQ27" s="14"/>
    </row>
    <row r="28" spans="1:69" ht="16.5" thickTop="1" thickBot="1" x14ac:dyDescent="0.3">
      <c r="A28" s="6">
        <v>5</v>
      </c>
      <c r="B28" s="18" t="s">
        <v>10</v>
      </c>
      <c r="C28" s="8">
        <f>COUNTIF(AK28:BP28,"&gt;7,99")+COUNTIF(AK28:BP28,"&gt;12,99")</f>
        <v>1</v>
      </c>
      <c r="D28" s="22">
        <f>ROUNDDOWN(COUNT(H28:M28)/5,0)+ROUNDDOWN(COUNT(N28:S28)/5,0)+ROUNDDOWN(COUNT(T28:Y28)/5,0)+ROUNDDOWN(COUNT(Z28:AE28)/5,0)</f>
        <v>0</v>
      </c>
      <c r="E28" s="21">
        <f>SUM(C28:D28)</f>
        <v>1</v>
      </c>
      <c r="F28" s="9">
        <f t="shared" si="4"/>
        <v>6</v>
      </c>
      <c r="G28" s="39"/>
      <c r="H28" s="11">
        <v>12.55</v>
      </c>
      <c r="I28" s="12">
        <v>8.43</v>
      </c>
      <c r="J28" s="12"/>
      <c r="K28" s="12"/>
      <c r="L28" s="12"/>
      <c r="M28" s="20" t="str">
        <f>IF(COUNTIF(H28:L28,"&gt;0")=5,AVERAGE(H28:L28),"")</f>
        <v/>
      </c>
      <c r="N28" s="12"/>
      <c r="O28" s="12"/>
      <c r="P28" s="12"/>
      <c r="Q28" s="12"/>
      <c r="R28" s="12"/>
      <c r="S28" s="20" t="str">
        <f>IF(COUNTIF(N28:R28,"&gt;0")=5,AVERAGE(N28:R28),"")</f>
        <v/>
      </c>
      <c r="T28" s="12"/>
      <c r="U28" s="12"/>
      <c r="V28" s="12"/>
      <c r="W28" s="12"/>
      <c r="X28" s="12"/>
      <c r="Y28" s="20" t="str">
        <f>IF(COUNTIF(T28:X28,"&gt;0")=5,AVERAGE(T28:X28),"")</f>
        <v/>
      </c>
      <c r="Z28" s="12">
        <v>14.19</v>
      </c>
      <c r="AA28" s="12"/>
      <c r="AB28" s="12"/>
      <c r="AC28" s="12"/>
      <c r="AD28" s="12"/>
      <c r="AE28" s="20" t="str">
        <f t="shared" si="5"/>
        <v/>
      </c>
      <c r="AJ28" s="10">
        <f t="shared" si="3"/>
        <v>22.32</v>
      </c>
      <c r="AK28" s="12">
        <v>4.26</v>
      </c>
      <c r="AL28" s="12">
        <v>10.11</v>
      </c>
      <c r="AM28" s="12">
        <v>7.95</v>
      </c>
      <c r="AN28" s="12"/>
      <c r="AO28" s="12"/>
      <c r="AP28" s="12"/>
      <c r="AQ28" s="12"/>
      <c r="AR28" s="12"/>
      <c r="AS28" s="12"/>
      <c r="AT28" s="13"/>
      <c r="AU28" s="12"/>
      <c r="AV28" s="12"/>
      <c r="AW28" s="12"/>
      <c r="AX28" s="12"/>
      <c r="AY28" s="12"/>
      <c r="AZ28" s="12"/>
      <c r="BA28" s="12"/>
      <c r="BB28" s="12"/>
      <c r="BC28" s="12"/>
      <c r="BD28" s="13"/>
      <c r="BE28" s="12"/>
      <c r="BF28" s="12"/>
      <c r="BG28" s="12"/>
      <c r="BH28" s="12"/>
      <c r="BI28" s="12"/>
      <c r="BJ28" s="12"/>
      <c r="BK28" s="12"/>
      <c r="BL28" s="12"/>
      <c r="BM28" s="12"/>
      <c r="BN28" s="13"/>
      <c r="BO28" s="12"/>
      <c r="BP28" s="12"/>
      <c r="BQ28" s="14"/>
    </row>
    <row r="29" spans="1:69" ht="16.5" thickTop="1" thickBot="1" x14ac:dyDescent="0.3">
      <c r="A29" s="6">
        <v>6</v>
      </c>
      <c r="B29" s="17" t="s">
        <v>11</v>
      </c>
      <c r="C29" s="8">
        <f>COUNTIF(AK29:BP29,"&gt;7,99")+COUNTIF(AK29:BP29,"&gt;12,99")</f>
        <v>3</v>
      </c>
      <c r="D29" s="22">
        <f>ROUNDDOWN(COUNT(H29:M29)/5,0)+ROUNDDOWN(COUNT(N29:S29)/5,0)+ROUNDDOWN(COUNT(T29:Y29)/5,0)+ROUNDDOWN(COUNT(Z29:AE29)/5,0)</f>
        <v>1</v>
      </c>
      <c r="E29" s="21">
        <f>SUM(C29:D29)</f>
        <v>4</v>
      </c>
      <c r="F29" s="9">
        <f t="shared" si="4"/>
        <v>4</v>
      </c>
      <c r="G29" s="39"/>
      <c r="H29" s="15">
        <v>22</v>
      </c>
      <c r="I29" s="16">
        <v>12.2</v>
      </c>
      <c r="J29" s="16">
        <v>11.36</v>
      </c>
      <c r="K29" s="16"/>
      <c r="L29" s="16"/>
      <c r="M29" s="20" t="str">
        <f>IF(COUNTIF(H29:L29,"&gt;0")=5,AVERAGE(H29:L29),"")</f>
        <v/>
      </c>
      <c r="N29" s="16">
        <v>10.51</v>
      </c>
      <c r="O29" s="16">
        <v>10.15</v>
      </c>
      <c r="P29" s="16">
        <v>11</v>
      </c>
      <c r="Q29" s="16">
        <v>10.3</v>
      </c>
      <c r="R29" s="16">
        <v>10.57</v>
      </c>
      <c r="S29" s="20">
        <f>IF(COUNTIF(N29:R29,"&gt;0")=5,AVERAGE(N29:R29),"")</f>
        <v>10.506</v>
      </c>
      <c r="T29" s="16">
        <v>11.06</v>
      </c>
      <c r="U29" s="16">
        <v>9.56</v>
      </c>
      <c r="V29" s="16">
        <v>10.130000000000001</v>
      </c>
      <c r="W29" s="16">
        <v>10.41</v>
      </c>
      <c r="X29" s="16"/>
      <c r="Y29" s="20" t="str">
        <f>IF(COUNTIF(T29:X29,"&gt;0")=5,AVERAGE(T29:X29),"")</f>
        <v/>
      </c>
      <c r="Z29" s="16">
        <v>11.33</v>
      </c>
      <c r="AA29" s="16">
        <v>11.23</v>
      </c>
      <c r="AB29" s="16">
        <v>11.29</v>
      </c>
      <c r="AC29" s="16">
        <v>10.11</v>
      </c>
      <c r="AD29" s="16"/>
      <c r="AE29" s="20" t="str">
        <f t="shared" si="5"/>
        <v/>
      </c>
      <c r="AJ29" s="10">
        <f t="shared" si="3"/>
        <v>121.52999999999997</v>
      </c>
      <c r="AK29" s="12">
        <v>4.5999999999999996</v>
      </c>
      <c r="AL29" s="12">
        <v>3.33</v>
      </c>
      <c r="AM29" s="12">
        <v>5.35</v>
      </c>
      <c r="AN29" s="12">
        <v>4.63</v>
      </c>
      <c r="AO29" s="12">
        <v>5.6</v>
      </c>
      <c r="AP29" s="12">
        <v>5.19</v>
      </c>
      <c r="AQ29" s="12">
        <v>6.53</v>
      </c>
      <c r="AR29" s="12">
        <v>3.21</v>
      </c>
      <c r="AS29" s="12">
        <v>6.65</v>
      </c>
      <c r="AT29" s="13">
        <v>3.29</v>
      </c>
      <c r="AU29" s="12">
        <v>8.16</v>
      </c>
      <c r="AV29" s="12">
        <v>6.84</v>
      </c>
      <c r="AW29" s="12">
        <v>8.8800000000000008</v>
      </c>
      <c r="AX29" s="12">
        <v>6.03</v>
      </c>
      <c r="AY29" s="12">
        <v>3.4</v>
      </c>
      <c r="AZ29" s="12">
        <v>5.14</v>
      </c>
      <c r="BA29" s="12">
        <v>3.71</v>
      </c>
      <c r="BB29" s="12">
        <v>8.2899999999999991</v>
      </c>
      <c r="BC29" s="12">
        <v>3.31</v>
      </c>
      <c r="BD29" s="13">
        <v>5.0199999999999996</v>
      </c>
      <c r="BE29" s="12">
        <v>5.0199999999999996</v>
      </c>
      <c r="BF29" s="12">
        <v>3.17</v>
      </c>
      <c r="BG29" s="12">
        <v>6.18</v>
      </c>
      <c r="BH29" s="12"/>
      <c r="BI29" s="12"/>
      <c r="BJ29" s="12"/>
      <c r="BK29" s="12"/>
      <c r="BL29" s="12"/>
      <c r="BM29" s="12"/>
      <c r="BN29" s="13"/>
      <c r="BO29" s="12"/>
      <c r="BP29" s="12"/>
      <c r="BQ29" s="14"/>
    </row>
    <row r="30" spans="1:69" ht="16.5" thickTop="1" thickBot="1" x14ac:dyDescent="0.3">
      <c r="A30" s="6">
        <v>7</v>
      </c>
      <c r="B30" s="17" t="s">
        <v>12</v>
      </c>
      <c r="C30" s="8">
        <f>COUNTIF(AK30:BP30,"&gt;7,99")+COUNTIF(AK30:BP30,"&gt;12,99")</f>
        <v>3</v>
      </c>
      <c r="D30" s="24">
        <f>ROUNDDOWN(COUNT(H30:M30)/5,0)+ROUNDDOWN(COUNT(T30:Y30)/5,0)+ROUNDDOWN(COUNT(Z30:AE30)/5,0)</f>
        <v>2</v>
      </c>
      <c r="E30" s="21">
        <f>SUM(C30:D30)</f>
        <v>5</v>
      </c>
      <c r="F30" s="9">
        <f t="shared" si="4"/>
        <v>2</v>
      </c>
      <c r="G30" s="39"/>
      <c r="H30" s="15">
        <v>10.199999999999999</v>
      </c>
      <c r="I30" s="16">
        <v>10.07</v>
      </c>
      <c r="J30" s="16">
        <v>10.24</v>
      </c>
      <c r="K30" s="16">
        <v>10.51</v>
      </c>
      <c r="L30" s="16">
        <v>10.26</v>
      </c>
      <c r="M30" s="20">
        <f>IF(COUNTIF(H30:L30,"&gt;0")=5,AVERAGE(H30:L30),"")</f>
        <v>10.255999999999998</v>
      </c>
      <c r="N30" s="16">
        <v>13.48</v>
      </c>
      <c r="O30" s="16">
        <v>10.55</v>
      </c>
      <c r="P30" s="16">
        <v>10.5</v>
      </c>
      <c r="Q30" s="16">
        <v>11.32</v>
      </c>
      <c r="R30" s="16">
        <v>10.15</v>
      </c>
      <c r="S30" s="20">
        <f>IF(COUNTIF(N30:R30,"&gt;0")=5,AVERAGE(N30:R30),"")</f>
        <v>11.2</v>
      </c>
      <c r="T30" s="16">
        <v>14.38</v>
      </c>
      <c r="U30" s="16">
        <v>10.57</v>
      </c>
      <c r="V30" s="16">
        <v>10.44</v>
      </c>
      <c r="W30" s="16"/>
      <c r="X30" s="16"/>
      <c r="Y30" s="20" t="str">
        <f>IF(COUNTIF(T30:X30,"&gt;0")=5,AVERAGE(T30:X30),"")</f>
        <v/>
      </c>
      <c r="Z30" s="16">
        <v>11.5</v>
      </c>
      <c r="AA30" s="16">
        <v>11.43</v>
      </c>
      <c r="AB30" s="16">
        <v>10.58</v>
      </c>
      <c r="AC30" s="16">
        <v>12.08</v>
      </c>
      <c r="AD30" s="16">
        <v>14.01</v>
      </c>
      <c r="AE30" s="20">
        <f t="shared" si="5"/>
        <v>11.919999999999998</v>
      </c>
      <c r="AJ30" s="10">
        <f t="shared" si="3"/>
        <v>99.28</v>
      </c>
      <c r="AK30" s="12">
        <v>5.44</v>
      </c>
      <c r="AL30" s="12">
        <v>8.31</v>
      </c>
      <c r="AM30" s="12">
        <v>8</v>
      </c>
      <c r="AN30" s="12">
        <v>4.0199999999999996</v>
      </c>
      <c r="AO30" s="12">
        <v>3.6</v>
      </c>
      <c r="AP30" s="12">
        <v>3.58</v>
      </c>
      <c r="AQ30" s="12">
        <v>3.93</v>
      </c>
      <c r="AR30" s="12">
        <v>3.75</v>
      </c>
      <c r="AS30" s="12">
        <v>8.02</v>
      </c>
      <c r="AT30" s="13">
        <v>3.07</v>
      </c>
      <c r="AU30" s="12">
        <v>6.03</v>
      </c>
      <c r="AV30" s="12">
        <v>4.3</v>
      </c>
      <c r="AW30" s="12">
        <v>3.01</v>
      </c>
      <c r="AX30" s="12">
        <v>4.62</v>
      </c>
      <c r="AY30" s="12">
        <v>5.32</v>
      </c>
      <c r="AZ30" s="12">
        <v>3.41</v>
      </c>
      <c r="BA30" s="12">
        <v>3.7</v>
      </c>
      <c r="BB30" s="12">
        <v>3.85</v>
      </c>
      <c r="BC30" s="12">
        <v>3.21</v>
      </c>
      <c r="BD30" s="13">
        <v>3.04</v>
      </c>
      <c r="BE30" s="12">
        <v>3.03</v>
      </c>
      <c r="BF30" s="12">
        <v>4.04</v>
      </c>
      <c r="BG30" s="12"/>
      <c r="BH30" s="12"/>
      <c r="BI30" s="12"/>
      <c r="BJ30" s="12"/>
      <c r="BK30" s="12"/>
      <c r="BL30" s="12"/>
      <c r="BM30" s="12"/>
      <c r="BN30" s="13"/>
      <c r="BO30" s="12"/>
      <c r="BP30" s="12"/>
      <c r="BQ30" s="14"/>
    </row>
    <row r="31" spans="1:69" ht="16.5" thickTop="1" thickBot="1" x14ac:dyDescent="0.3">
      <c r="A31" s="6">
        <v>8</v>
      </c>
      <c r="B31" s="17" t="s">
        <v>13</v>
      </c>
      <c r="C31" s="8">
        <f>COUNTIF(AK31:BP31,"&gt;7,99")+COUNTIF(AK31:BP31,"&gt;12,99")</f>
        <v>0</v>
      </c>
      <c r="D31" s="24">
        <f>ROUNDDOWN(COUNT(H31:M31)/5,0)+ROUNDDOWN(COUNT(T31:Y31)/5,0)+ROUNDDOWN(COUNT(Z31:AE31)/5,0)</f>
        <v>2</v>
      </c>
      <c r="E31" s="21">
        <f>SUM(C31:D31)</f>
        <v>2</v>
      </c>
      <c r="F31" s="9">
        <f t="shared" si="4"/>
        <v>5</v>
      </c>
      <c r="G31" s="39"/>
      <c r="H31" s="15">
        <v>11.57</v>
      </c>
      <c r="I31" s="16">
        <v>13.46</v>
      </c>
      <c r="J31" s="16">
        <v>12.12</v>
      </c>
      <c r="K31" s="16">
        <v>12.1</v>
      </c>
      <c r="L31" s="16">
        <v>13.12</v>
      </c>
      <c r="M31" s="20">
        <f>IF(COUNTIF(H31:L31,"&gt;0")=5,AVERAGE(H31:L31),"")</f>
        <v>12.474</v>
      </c>
      <c r="N31" s="16">
        <v>11.59</v>
      </c>
      <c r="O31" s="16">
        <v>13.03</v>
      </c>
      <c r="P31" s="16">
        <v>14.01</v>
      </c>
      <c r="Q31" s="16">
        <v>14.18</v>
      </c>
      <c r="R31" s="16">
        <v>13.17</v>
      </c>
      <c r="S31" s="20">
        <f>IF(COUNTIF(N31:R31,"&gt;0")=5,AVERAGE(N31:R31),"")</f>
        <v>13.195999999999998</v>
      </c>
      <c r="T31" s="16">
        <v>11.1</v>
      </c>
      <c r="U31" s="16">
        <v>12.02</v>
      </c>
      <c r="V31" s="16">
        <v>13.18</v>
      </c>
      <c r="W31" s="16">
        <v>11.39</v>
      </c>
      <c r="X31" s="16">
        <v>13.15</v>
      </c>
      <c r="Y31" s="20">
        <f>IF(COUNTIF(T31:X31,"&gt;0")=5,AVERAGE(T31:X31),"")</f>
        <v>12.167999999999999</v>
      </c>
      <c r="Z31" s="16">
        <v>13.53</v>
      </c>
      <c r="AA31" s="16">
        <v>13.27</v>
      </c>
      <c r="AB31" s="16"/>
      <c r="AC31" s="16"/>
      <c r="AD31" s="16"/>
      <c r="AE31" s="20" t="str">
        <f t="shared" si="5"/>
        <v/>
      </c>
      <c r="AJ31" s="10">
        <f t="shared" si="3"/>
        <v>77.839999999999989</v>
      </c>
      <c r="AK31" s="12">
        <v>3.9</v>
      </c>
      <c r="AL31" s="12">
        <v>4.88</v>
      </c>
      <c r="AM31" s="12">
        <v>3.15</v>
      </c>
      <c r="AN31" s="12">
        <v>3.23</v>
      </c>
      <c r="AO31" s="12">
        <v>3.3</v>
      </c>
      <c r="AP31" s="12">
        <v>7.86</v>
      </c>
      <c r="AQ31" s="12">
        <v>5.36</v>
      </c>
      <c r="AR31" s="12">
        <v>3.8</v>
      </c>
      <c r="AS31" s="12">
        <v>3.16</v>
      </c>
      <c r="AT31" s="13">
        <v>3.48</v>
      </c>
      <c r="AU31" s="12">
        <v>5.58</v>
      </c>
      <c r="AV31" s="12">
        <v>3.25</v>
      </c>
      <c r="AW31" s="12">
        <v>3.68</v>
      </c>
      <c r="AX31" s="12">
        <v>3.79</v>
      </c>
      <c r="AY31" s="12">
        <v>3.12</v>
      </c>
      <c r="AZ31" s="12">
        <v>4.1100000000000003</v>
      </c>
      <c r="BA31" s="12">
        <v>3.99</v>
      </c>
      <c r="BB31" s="12">
        <v>4</v>
      </c>
      <c r="BC31" s="12">
        <v>4.2</v>
      </c>
      <c r="BD31" s="13"/>
      <c r="BE31" s="12"/>
      <c r="BF31" s="12"/>
      <c r="BG31" s="12"/>
      <c r="BH31" s="12"/>
      <c r="BI31" s="12"/>
      <c r="BJ31" s="12"/>
      <c r="BK31" s="12"/>
      <c r="BL31" s="12"/>
      <c r="BM31" s="12"/>
      <c r="BN31" s="13"/>
      <c r="BO31" s="12"/>
      <c r="BP31" s="12"/>
      <c r="BQ31" s="14"/>
    </row>
    <row r="32" spans="1:69" ht="16.5" thickTop="1" thickBot="1" x14ac:dyDescent="0.3">
      <c r="A32" s="6">
        <v>9</v>
      </c>
      <c r="B32" s="17" t="s">
        <v>14</v>
      </c>
      <c r="C32" s="8">
        <f>COUNTIF(AK32:BP32,"&gt;7,99")+COUNTIF(AK32:BP32,"&gt;12,99")</f>
        <v>0</v>
      </c>
      <c r="D32" s="22">
        <f>ROUNDDOWN(COUNT(H32:M32)/5,0)+ROUNDDOWN(COUNT(N32:S32)/5,0)+ROUNDDOWN(COUNT(T32:Y32)/5,0)+ROUNDDOWN(COUNT(Z32:AE32)/5,0)</f>
        <v>1</v>
      </c>
      <c r="E32" s="21">
        <f>SUM(C32:D32)</f>
        <v>1</v>
      </c>
      <c r="F32" s="9">
        <f t="shared" si="4"/>
        <v>6</v>
      </c>
      <c r="G32" s="39"/>
      <c r="H32" s="15">
        <v>11.35</v>
      </c>
      <c r="I32" s="16">
        <v>11.15</v>
      </c>
      <c r="J32" s="16">
        <v>11.08</v>
      </c>
      <c r="K32" s="16">
        <v>10.19</v>
      </c>
      <c r="L32" s="16"/>
      <c r="M32" s="20" t="str">
        <f>IF(COUNTIF(H32:L32,"&gt;0")=5,AVERAGE(H32:L32),"")</f>
        <v/>
      </c>
      <c r="N32" s="16">
        <v>10.59</v>
      </c>
      <c r="O32" s="16">
        <v>11.06</v>
      </c>
      <c r="P32" s="16">
        <v>10.53</v>
      </c>
      <c r="Q32" s="16">
        <v>11.3</v>
      </c>
      <c r="R32" s="16">
        <v>11.2</v>
      </c>
      <c r="S32" s="20">
        <f>IF(COUNTIF(N32:R32,"&gt;0")=5,AVERAGE(N32:R32),"")</f>
        <v>10.936000000000002</v>
      </c>
      <c r="T32" s="16"/>
      <c r="U32" s="16"/>
      <c r="V32" s="16"/>
      <c r="W32" s="16"/>
      <c r="X32" s="16"/>
      <c r="Y32" s="20" t="str">
        <f>IF(COUNTIF(T32:X32,"&gt;0")=5,AVERAGE(T32:X32),"")</f>
        <v/>
      </c>
      <c r="Z32" s="16"/>
      <c r="AA32" s="16"/>
      <c r="AB32" s="16"/>
      <c r="AC32" s="16"/>
      <c r="AD32" s="16"/>
      <c r="AE32" s="20" t="str">
        <f t="shared" si="5"/>
        <v/>
      </c>
      <c r="AJ32" s="10">
        <f t="shared" si="3"/>
        <v>36.67</v>
      </c>
      <c r="AK32" s="11">
        <v>3.47</v>
      </c>
      <c r="AL32" s="12">
        <v>3.44</v>
      </c>
      <c r="AM32" s="12">
        <v>4.51</v>
      </c>
      <c r="AN32" s="12">
        <v>3.42</v>
      </c>
      <c r="AO32" s="12">
        <v>3.44</v>
      </c>
      <c r="AP32" s="12">
        <v>3.96</v>
      </c>
      <c r="AQ32" s="12">
        <v>4.0599999999999996</v>
      </c>
      <c r="AR32" s="12">
        <v>3.85</v>
      </c>
      <c r="AS32" s="12">
        <v>3.43</v>
      </c>
      <c r="AT32" s="13">
        <v>3.09</v>
      </c>
      <c r="AU32" s="12"/>
      <c r="AV32" s="12"/>
      <c r="AW32" s="12"/>
      <c r="AX32" s="12"/>
      <c r="AY32" s="12"/>
      <c r="AZ32" s="12"/>
      <c r="BA32" s="12"/>
      <c r="BB32" s="12"/>
      <c r="BC32" s="12"/>
      <c r="BD32" s="13"/>
      <c r="BE32" s="12"/>
      <c r="BF32" s="12"/>
      <c r="BG32" s="12"/>
      <c r="BH32" s="12"/>
      <c r="BI32" s="12"/>
      <c r="BJ32" s="12"/>
      <c r="BK32" s="12"/>
      <c r="BL32" s="12"/>
      <c r="BM32" s="12"/>
      <c r="BN32" s="13"/>
      <c r="BO32" s="12"/>
      <c r="BP32" s="12"/>
      <c r="BQ32" s="14"/>
    </row>
    <row r="33" spans="1:69" ht="16.5" thickTop="1" thickBot="1" x14ac:dyDescent="0.3">
      <c r="A33" s="6">
        <v>10</v>
      </c>
      <c r="B33" s="17" t="s">
        <v>15</v>
      </c>
      <c r="C33" s="8">
        <f>COUNTIF(AK33:BP33,"&gt;7,99")+COUNTIF(AK33:BP33,"&gt;12,99")</f>
        <v>0</v>
      </c>
      <c r="D33" s="22">
        <f>ROUNDDOWN(COUNT(H33:M33)/5,0)+ROUNDDOWN(COUNT(N33:S33)/5,0)+ROUNDDOWN(COUNT(T33:Y33)/5,0)+ROUNDDOWN(COUNT(Z33:AE33)/5,0)</f>
        <v>0</v>
      </c>
      <c r="E33" s="21">
        <f>SUM(C33:D33)</f>
        <v>0</v>
      </c>
      <c r="F33" s="9">
        <f t="shared" si="4"/>
        <v>8</v>
      </c>
      <c r="G33" s="39"/>
      <c r="H33" s="15"/>
      <c r="I33" s="16"/>
      <c r="J33" s="16"/>
      <c r="K33" s="16"/>
      <c r="L33" s="16"/>
      <c r="M33" s="20" t="str">
        <f>IF(COUNTIF(H33:L33,"&gt;0")=5,AVERAGE(H33:L33),"")</f>
        <v/>
      </c>
      <c r="N33" s="16">
        <v>12.31</v>
      </c>
      <c r="O33" s="16"/>
      <c r="P33" s="16"/>
      <c r="Q33" s="16"/>
      <c r="R33" s="16"/>
      <c r="S33" s="20" t="str">
        <f>IF(COUNTIF(N33:R33,"&gt;0")=5,AVERAGE(N33:R33),"")</f>
        <v/>
      </c>
      <c r="T33" s="16"/>
      <c r="U33" s="16"/>
      <c r="V33" s="16"/>
      <c r="W33" s="16"/>
      <c r="X33" s="16"/>
      <c r="Y33" s="20" t="str">
        <f>IF(COUNTIF(T33:X33,"&gt;0")=5,AVERAGE(T33:X33),"")</f>
        <v/>
      </c>
      <c r="Z33" s="16"/>
      <c r="AA33" s="16"/>
      <c r="AB33" s="16"/>
      <c r="AC33" s="16"/>
      <c r="AD33" s="16"/>
      <c r="AE33" s="20" t="str">
        <f t="shared" si="5"/>
        <v/>
      </c>
      <c r="AJ33" s="10">
        <f t="shared" si="3"/>
        <v>3.04</v>
      </c>
      <c r="AK33" s="11">
        <v>3.04</v>
      </c>
      <c r="AL33" s="12"/>
      <c r="AM33" s="12"/>
      <c r="AN33" s="12"/>
      <c r="AO33" s="12"/>
      <c r="AP33" s="12"/>
      <c r="AQ33" s="12"/>
      <c r="AR33" s="12"/>
      <c r="AS33" s="12"/>
      <c r="AT33" s="13"/>
      <c r="AU33" s="12"/>
      <c r="AV33" s="12"/>
      <c r="AW33" s="12"/>
      <c r="AX33" s="12"/>
      <c r="AY33" s="12"/>
      <c r="AZ33" s="12"/>
      <c r="BA33" s="12"/>
      <c r="BB33" s="12"/>
      <c r="BC33" s="12"/>
      <c r="BD33" s="13"/>
      <c r="BE33" s="12"/>
      <c r="BF33" s="12"/>
      <c r="BG33" s="12"/>
      <c r="BH33" s="12"/>
      <c r="BI33" s="12"/>
      <c r="BJ33" s="12"/>
      <c r="BK33" s="12"/>
      <c r="BL33" s="12"/>
      <c r="BM33" s="12"/>
      <c r="BN33" s="13"/>
      <c r="BO33" s="12"/>
      <c r="BP33" s="12"/>
      <c r="BQ33" s="14"/>
    </row>
    <row r="34" spans="1:69" ht="16.5" thickTop="1" thickBot="1" x14ac:dyDescent="0.3">
      <c r="A34" s="6">
        <v>11</v>
      </c>
      <c r="B34" s="17" t="s">
        <v>16</v>
      </c>
      <c r="C34" s="8">
        <f>COUNTIF(AK34:BP34,"&gt;7,99")+COUNTIF(AK34:BP34,"&gt;12,99")</f>
        <v>0</v>
      </c>
      <c r="D34" s="22">
        <f>ROUNDDOWN(COUNT(H34:M34)/5,0)+ROUNDDOWN(COUNT(N34:S34)/5,0)+ROUNDDOWN(COUNT(T34:Y34)/5,0)+ROUNDDOWN(COUNT(Z34:AE34)/5,0)</f>
        <v>0</v>
      </c>
      <c r="E34" s="21">
        <f>SUM(C34:D34)</f>
        <v>0</v>
      </c>
      <c r="F34" s="9">
        <f t="shared" si="4"/>
        <v>8</v>
      </c>
      <c r="G34" s="39"/>
      <c r="H34" s="15">
        <v>11.25</v>
      </c>
      <c r="I34" s="16"/>
      <c r="J34" s="16"/>
      <c r="K34" s="16"/>
      <c r="L34" s="16"/>
      <c r="M34" s="20" t="str">
        <f>IF(COUNTIF(H34:L34,"&gt;0")=5,AVERAGE(H34:L34),"")</f>
        <v/>
      </c>
      <c r="N34" s="16"/>
      <c r="O34" s="16"/>
      <c r="P34" s="16"/>
      <c r="Q34" s="16"/>
      <c r="R34" s="16"/>
      <c r="S34" s="20" t="str">
        <f>IF(COUNTIF(N34:R34,"&gt;0")=5,AVERAGE(N34:R34),"")</f>
        <v/>
      </c>
      <c r="T34" s="16"/>
      <c r="U34" s="16"/>
      <c r="V34" s="16"/>
      <c r="W34" s="16"/>
      <c r="X34" s="16"/>
      <c r="Y34" s="20" t="str">
        <f>IF(COUNTIF(T34:X34,"&gt;0")=5,AVERAGE(T34:X34),"")</f>
        <v/>
      </c>
      <c r="Z34" s="16"/>
      <c r="AA34" s="16"/>
      <c r="AB34" s="16"/>
      <c r="AC34" s="16"/>
      <c r="AD34" s="16"/>
      <c r="AE34" s="20" t="str">
        <f t="shared" si="5"/>
        <v/>
      </c>
      <c r="AJ34" s="10">
        <f t="shared" si="3"/>
        <v>3.11</v>
      </c>
      <c r="AK34" s="11">
        <v>3.11</v>
      </c>
      <c r="AL34" s="12"/>
      <c r="AM34" s="12"/>
      <c r="AN34" s="12"/>
      <c r="AO34" s="12"/>
      <c r="AP34" s="12"/>
      <c r="AQ34" s="12"/>
      <c r="AR34" s="12"/>
      <c r="AS34" s="12"/>
      <c r="AT34" s="13"/>
      <c r="AU34" s="12"/>
      <c r="AV34" s="12"/>
      <c r="AW34" s="12"/>
      <c r="AX34" s="12"/>
      <c r="AY34" s="12"/>
      <c r="AZ34" s="12"/>
      <c r="BA34" s="12"/>
      <c r="BB34" s="12"/>
      <c r="BC34" s="12"/>
      <c r="BD34" s="13"/>
      <c r="BE34" s="12"/>
      <c r="BF34" s="12"/>
      <c r="BG34" s="12"/>
      <c r="BH34" s="12"/>
      <c r="BI34" s="12"/>
      <c r="BJ34" s="12"/>
      <c r="BK34" s="12"/>
      <c r="BL34" s="12"/>
      <c r="BM34" s="12"/>
      <c r="BN34" s="13"/>
      <c r="BO34" s="12"/>
      <c r="BP34" s="12"/>
      <c r="BQ34" s="14"/>
    </row>
    <row r="35" spans="1:69" ht="16.5" thickTop="1" thickBot="1" x14ac:dyDescent="0.3">
      <c r="A35" s="6">
        <v>12</v>
      </c>
      <c r="B35" s="17" t="s">
        <v>17</v>
      </c>
      <c r="C35" s="8">
        <f>COUNTIF(AK35:BP35,"&gt;7,99")+COUNTIF(AK35:BP35,"&gt;12,99")</f>
        <v>0</v>
      </c>
      <c r="D35" s="22">
        <f>ROUNDDOWN(COUNT(H35:M35)/5,0)+ROUNDDOWN(COUNT(N35:S35)/5,0)+ROUNDDOWN(COUNT(T35:Y35)/5,0)+ROUNDDOWN(COUNT(Z35:AE35)/5,0)</f>
        <v>0</v>
      </c>
      <c r="E35" s="21">
        <f>SUM(C35:D35)</f>
        <v>0</v>
      </c>
      <c r="F35" s="9">
        <f t="shared" si="4"/>
        <v>8</v>
      </c>
      <c r="G35" s="39"/>
      <c r="H35" s="15">
        <v>10.55</v>
      </c>
      <c r="I35" s="16">
        <v>11.35</v>
      </c>
      <c r="J35" s="16">
        <v>9.06</v>
      </c>
      <c r="K35" s="16">
        <v>13.01</v>
      </c>
      <c r="L35" s="16"/>
      <c r="M35" s="20" t="str">
        <f>IF(COUNTIF(H35:L35,"&gt;0")=5,AVERAGE(H35:L35),"")</f>
        <v/>
      </c>
      <c r="N35" s="16"/>
      <c r="O35" s="16"/>
      <c r="P35" s="16"/>
      <c r="Q35" s="16"/>
      <c r="R35" s="16"/>
      <c r="S35" s="20" t="str">
        <f>IF(COUNTIF(N35:R35,"&gt;0")=5,AVERAGE(N35:R35),"")</f>
        <v/>
      </c>
      <c r="T35" s="16"/>
      <c r="U35" s="16"/>
      <c r="V35" s="12"/>
      <c r="W35" s="16"/>
      <c r="X35" s="16"/>
      <c r="Y35" s="20" t="str">
        <f>IF(COUNTIF(T35:X35,"&gt;0")=5,AVERAGE(T35:X35),"")</f>
        <v/>
      </c>
      <c r="Z35" s="16"/>
      <c r="AA35" s="16"/>
      <c r="AB35" s="12"/>
      <c r="AC35" s="16"/>
      <c r="AD35" s="16"/>
      <c r="AE35" s="20" t="str">
        <f t="shared" si="5"/>
        <v/>
      </c>
      <c r="AJ35" s="10">
        <f t="shared" si="3"/>
        <v>12.889999999999999</v>
      </c>
      <c r="AK35" s="11">
        <v>3.32</v>
      </c>
      <c r="AL35" s="12">
        <v>3.04</v>
      </c>
      <c r="AM35" s="12">
        <v>3.19</v>
      </c>
      <c r="AN35" s="12">
        <v>3.34</v>
      </c>
      <c r="AO35" s="12"/>
      <c r="AP35" s="12"/>
      <c r="AQ35" s="12"/>
      <c r="AR35" s="12"/>
      <c r="AS35" s="12"/>
      <c r="AT35" s="13"/>
      <c r="AU35" s="12"/>
      <c r="AV35" s="12"/>
      <c r="AW35" s="12"/>
      <c r="AX35" s="12"/>
      <c r="AY35" s="12"/>
      <c r="AZ35" s="12"/>
      <c r="BA35" s="12"/>
      <c r="BB35" s="12"/>
      <c r="BC35" s="12"/>
      <c r="BD35" s="13"/>
      <c r="BE35" s="12"/>
      <c r="BF35" s="12"/>
      <c r="BG35" s="12"/>
      <c r="BH35" s="12"/>
      <c r="BI35" s="12"/>
      <c r="BJ35" s="12"/>
      <c r="BK35" s="12"/>
      <c r="BL35" s="12"/>
      <c r="BM35" s="12"/>
      <c r="BN35" s="13"/>
      <c r="BO35" s="12"/>
      <c r="BP35" s="12"/>
      <c r="BQ35" s="14"/>
    </row>
    <row r="36" spans="1:69" ht="16.5" thickTop="1" thickBot="1" x14ac:dyDescent="0.3">
      <c r="A36" s="6">
        <v>13</v>
      </c>
      <c r="B36" s="17" t="s">
        <v>18</v>
      </c>
      <c r="C36" s="8">
        <f>COUNTIF(AK36:BP36,"&gt;7,99")+COUNTIF(AK36:BP36,"&gt;12,99")</f>
        <v>4</v>
      </c>
      <c r="D36" s="22">
        <f>ROUNDDOWN(COUNT(H36:M36)/5,0)+ROUNDDOWN(COUNT(N36:S36)/5,0)+ROUNDDOWN(COUNT(T36:Y36)/5,0)+ROUNDDOWN(COUNT(Z36:AE36)/5,0)</f>
        <v>1</v>
      </c>
      <c r="E36" s="21">
        <f>SUM(C36:D36)</f>
        <v>5</v>
      </c>
      <c r="F36" s="9">
        <f t="shared" si="4"/>
        <v>2</v>
      </c>
      <c r="G36" s="39"/>
      <c r="H36" s="15">
        <v>14.36</v>
      </c>
      <c r="I36" s="16">
        <v>15.02</v>
      </c>
      <c r="J36" s="16"/>
      <c r="K36" s="16"/>
      <c r="L36" s="16"/>
      <c r="M36" s="20" t="str">
        <f>IF(COUNTIF(H36:L36,"&gt;0")=5,AVERAGE(H36:L36),"")</f>
        <v/>
      </c>
      <c r="N36" s="16"/>
      <c r="O36" s="16"/>
      <c r="P36" s="16"/>
      <c r="Q36" s="16"/>
      <c r="R36" s="16"/>
      <c r="S36" s="20" t="str">
        <f>IF(COUNTIF(N36:R36,"&gt;0")=5,AVERAGE(N36:R36),"")</f>
        <v/>
      </c>
      <c r="T36" s="16">
        <v>10.28</v>
      </c>
      <c r="U36" s="16">
        <v>10.43</v>
      </c>
      <c r="V36" s="16">
        <v>11.16</v>
      </c>
      <c r="W36" s="16">
        <v>9.4700000000000006</v>
      </c>
      <c r="X36" s="16">
        <v>9.2200000000000006</v>
      </c>
      <c r="Y36" s="20">
        <f>IF(COUNTIF(T36:X36,"&gt;0")=5,AVERAGE(T36:X36),"")</f>
        <v>10.112</v>
      </c>
      <c r="Z36" s="16">
        <v>11.1</v>
      </c>
      <c r="AA36" s="16"/>
      <c r="AB36" s="16"/>
      <c r="AC36" s="16"/>
      <c r="AD36" s="16"/>
      <c r="AE36" s="20" t="str">
        <f t="shared" si="5"/>
        <v/>
      </c>
      <c r="AJ36" s="10">
        <f t="shared" si="3"/>
        <v>80.17</v>
      </c>
      <c r="AK36" s="11">
        <v>30.29</v>
      </c>
      <c r="AL36" s="12">
        <v>11.99</v>
      </c>
      <c r="AM36" s="12">
        <v>3.32</v>
      </c>
      <c r="AN36" s="12">
        <v>3.78</v>
      </c>
      <c r="AO36" s="12">
        <v>10.48</v>
      </c>
      <c r="AP36" s="12">
        <v>3.3</v>
      </c>
      <c r="AQ36" s="12">
        <v>3.44</v>
      </c>
      <c r="AR36" s="12">
        <v>3.29</v>
      </c>
      <c r="AS36" s="12">
        <v>3.12</v>
      </c>
      <c r="AT36" s="13">
        <v>3.46</v>
      </c>
      <c r="AU36" s="12">
        <v>3.7</v>
      </c>
      <c r="AV36" s="12"/>
      <c r="AW36" s="12"/>
      <c r="AX36" s="12"/>
      <c r="AY36" s="12"/>
      <c r="AZ36" s="12"/>
      <c r="BA36" s="12"/>
      <c r="BB36" s="12"/>
      <c r="BC36" s="12"/>
      <c r="BD36" s="13"/>
      <c r="BE36" s="12"/>
      <c r="BF36" s="12"/>
      <c r="BG36" s="12"/>
      <c r="BH36" s="12"/>
      <c r="BI36" s="12"/>
      <c r="BJ36" s="12"/>
      <c r="BK36" s="12"/>
      <c r="BL36" s="12"/>
      <c r="BM36" s="12"/>
      <c r="BN36" s="13"/>
      <c r="BO36" s="12"/>
      <c r="BP36" s="12"/>
      <c r="BQ36" s="14"/>
    </row>
    <row r="37" spans="1:69" ht="16.5" thickTop="1" thickBot="1" x14ac:dyDescent="0.3">
      <c r="A37" s="6">
        <v>14</v>
      </c>
      <c r="B37" s="19" t="s">
        <v>19</v>
      </c>
      <c r="C37" s="8">
        <f>COUNTIF(AK37:BP37,"&gt;7,99")+COUNTIF(AK37:BP37,"&gt;12,99")</f>
        <v>5</v>
      </c>
      <c r="D37" s="24">
        <v>3</v>
      </c>
      <c r="E37" s="21">
        <f>SUM(C37:D37)</f>
        <v>8</v>
      </c>
      <c r="F37" s="9">
        <f t="shared" si="4"/>
        <v>1</v>
      </c>
      <c r="G37" s="39"/>
      <c r="H37" s="15">
        <v>10.42</v>
      </c>
      <c r="I37" s="16">
        <v>10.35</v>
      </c>
      <c r="J37" s="16">
        <v>9.4</v>
      </c>
      <c r="K37" s="16">
        <v>9.2799999999999994</v>
      </c>
      <c r="L37" s="16">
        <v>10.45</v>
      </c>
      <c r="M37" s="20">
        <f>IF(COUNTIF(H37:L37,"&gt;0")=5,AVERAGE(H37:L37),"")</f>
        <v>9.98</v>
      </c>
      <c r="N37" s="16">
        <v>8.34</v>
      </c>
      <c r="O37" s="16">
        <v>10.11</v>
      </c>
      <c r="P37" s="16">
        <v>8.5299999999999994</v>
      </c>
      <c r="Q37" s="16">
        <v>9.16</v>
      </c>
      <c r="R37" s="16">
        <v>8.0299999999999994</v>
      </c>
      <c r="S37" s="20">
        <f>IF(COUNTIF(N37:R37,"&gt;0")=5,AVERAGE(N37:R37),"")</f>
        <v>8.8339999999999996</v>
      </c>
      <c r="T37" s="12">
        <v>20</v>
      </c>
      <c r="U37" s="12">
        <v>20</v>
      </c>
      <c r="V37" s="12">
        <v>20</v>
      </c>
      <c r="W37" s="12">
        <v>20</v>
      </c>
      <c r="X37" s="12">
        <v>20</v>
      </c>
      <c r="Y37" s="20">
        <f>IF(COUNTIF(T37:X37,"&gt;0")=5,AVERAGE(T37:X37),"")</f>
        <v>20</v>
      </c>
      <c r="Z37" s="16">
        <v>12.13</v>
      </c>
      <c r="AA37" s="16">
        <v>11.57</v>
      </c>
      <c r="AB37" s="16">
        <v>11.37</v>
      </c>
      <c r="AC37" s="16">
        <v>12.28</v>
      </c>
      <c r="AD37" s="16">
        <v>11.52</v>
      </c>
      <c r="AE37" s="20">
        <f t="shared" si="5"/>
        <v>11.774000000000001</v>
      </c>
      <c r="AJ37" s="10">
        <f t="shared" si="3"/>
        <v>168.77</v>
      </c>
      <c r="AK37" s="11">
        <v>4.4800000000000004</v>
      </c>
      <c r="AL37" s="12">
        <v>3</v>
      </c>
      <c r="AM37" s="12">
        <v>6.94</v>
      </c>
      <c r="AN37" s="12">
        <v>3.78</v>
      </c>
      <c r="AO37" s="12">
        <v>5.25</v>
      </c>
      <c r="AP37" s="12">
        <v>13.24</v>
      </c>
      <c r="AQ37" s="12">
        <v>6.3</v>
      </c>
      <c r="AR37" s="12">
        <v>4.63</v>
      </c>
      <c r="AS37" s="12">
        <v>5.75</v>
      </c>
      <c r="AT37" s="13">
        <v>3.68</v>
      </c>
      <c r="AU37" s="12">
        <v>4.3099999999999996</v>
      </c>
      <c r="AV37" s="12">
        <v>4.88</v>
      </c>
      <c r="AW37" s="12">
        <v>4.01</v>
      </c>
      <c r="AX37" s="12">
        <v>3.33</v>
      </c>
      <c r="AY37" s="12">
        <v>4</v>
      </c>
      <c r="AZ37" s="12">
        <v>7.06</v>
      </c>
      <c r="BA37" s="12">
        <v>3.44</v>
      </c>
      <c r="BB37" s="12">
        <v>6.09</v>
      </c>
      <c r="BC37" s="12">
        <v>7.38</v>
      </c>
      <c r="BD37" s="13">
        <v>4</v>
      </c>
      <c r="BE37" s="12">
        <v>4.05</v>
      </c>
      <c r="BF37" s="12">
        <v>3.06</v>
      </c>
      <c r="BG37" s="12">
        <v>3.04</v>
      </c>
      <c r="BH37" s="12">
        <v>8.43</v>
      </c>
      <c r="BI37" s="12">
        <v>6.22</v>
      </c>
      <c r="BJ37" s="12">
        <v>3.01</v>
      </c>
      <c r="BK37" s="12">
        <v>7.01</v>
      </c>
      <c r="BL37" s="12">
        <v>3.04</v>
      </c>
      <c r="BM37" s="12">
        <v>4.5199999999999996</v>
      </c>
      <c r="BN37" s="13">
        <v>17.78</v>
      </c>
      <c r="BO37" s="12">
        <v>3.06</v>
      </c>
      <c r="BP37" s="12"/>
      <c r="BQ37" s="14"/>
    </row>
    <row r="38" spans="1:69" ht="15.75" thickTop="1" x14ac:dyDescent="0.25"/>
    <row r="48" spans="1:69" x14ac:dyDescent="0.25"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</row>
    <row r="49" spans="12:36" x14ac:dyDescent="0.25"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2:36" x14ac:dyDescent="0.25">
      <c r="L50" s="42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</row>
    <row r="51" spans="12:36" x14ac:dyDescent="0.25">
      <c r="L51" s="42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</row>
    <row r="52" spans="12:36" x14ac:dyDescent="0.25">
      <c r="L52" s="42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</row>
    <row r="53" spans="12:36" x14ac:dyDescent="0.25">
      <c r="L53" s="42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</row>
    <row r="54" spans="12:36" x14ac:dyDescent="0.25">
      <c r="L54" s="42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</row>
    <row r="55" spans="12:36" x14ac:dyDescent="0.25">
      <c r="L55" s="42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</row>
    <row r="56" spans="12:36" x14ac:dyDescent="0.25">
      <c r="L56" s="42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</row>
    <row r="57" spans="12:36" x14ac:dyDescent="0.25">
      <c r="L57" s="42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</row>
    <row r="58" spans="12:36" x14ac:dyDescent="0.25">
      <c r="L58" s="42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</row>
    <row r="59" spans="12:36" x14ac:dyDescent="0.25">
      <c r="L59" s="42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</row>
    <row r="60" spans="12:36" x14ac:dyDescent="0.25">
      <c r="L60" s="42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</row>
    <row r="61" spans="12:36" x14ac:dyDescent="0.25">
      <c r="L61" s="42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</row>
    <row r="62" spans="12:36" x14ac:dyDescent="0.25">
      <c r="L62" s="42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2:36" x14ac:dyDescent="0.25">
      <c r="L63" s="42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9" spans="13:36" x14ac:dyDescent="0.25">
      <c r="M69" s="25" t="s">
        <v>20</v>
      </c>
      <c r="N69" s="26"/>
      <c r="O69" s="26"/>
      <c r="P69" s="26"/>
      <c r="Q69" s="26"/>
      <c r="R69" s="27"/>
      <c r="S69" s="25" t="s">
        <v>21</v>
      </c>
      <c r="T69" s="26"/>
      <c r="U69" s="26"/>
      <c r="V69" s="26"/>
      <c r="W69" s="26"/>
      <c r="X69" s="27"/>
      <c r="Y69" s="25" t="s">
        <v>22</v>
      </c>
      <c r="Z69" s="26"/>
      <c r="AA69" s="26"/>
      <c r="AB69" s="26"/>
      <c r="AC69" s="26"/>
      <c r="AD69" s="27"/>
      <c r="AE69" s="25" t="s">
        <v>23</v>
      </c>
      <c r="AF69" s="26"/>
      <c r="AG69" s="26"/>
      <c r="AH69" s="26"/>
      <c r="AI69" s="26"/>
      <c r="AJ69" s="27"/>
    </row>
    <row r="70" spans="13:36" x14ac:dyDescent="0.25">
      <c r="M70" s="15">
        <v>10.48</v>
      </c>
      <c r="N70" s="16"/>
      <c r="O70" s="16"/>
      <c r="P70" s="16"/>
      <c r="Q70" s="16"/>
      <c r="R70" s="20"/>
      <c r="S70" s="16"/>
      <c r="T70" s="16"/>
      <c r="U70" s="16"/>
      <c r="V70" s="16"/>
      <c r="W70" s="16"/>
      <c r="X70" s="20"/>
      <c r="Y70" s="16">
        <v>17.55</v>
      </c>
      <c r="Z70" s="16">
        <v>17.48</v>
      </c>
      <c r="AA70" s="16"/>
      <c r="AB70" s="16"/>
      <c r="AC70" s="16"/>
      <c r="AD70" s="20"/>
      <c r="AE70" s="16"/>
      <c r="AF70" s="16"/>
      <c r="AG70" s="16"/>
      <c r="AH70" s="16"/>
      <c r="AI70" s="16"/>
      <c r="AJ70" s="20"/>
    </row>
    <row r="71" spans="13:36" x14ac:dyDescent="0.25">
      <c r="M71" s="11">
        <v>20</v>
      </c>
      <c r="N71" s="12">
        <v>20</v>
      </c>
      <c r="O71" s="12">
        <v>20</v>
      </c>
      <c r="P71" s="12">
        <v>20</v>
      </c>
      <c r="Q71" s="12">
        <v>20</v>
      </c>
      <c r="R71" s="20">
        <f t="shared" ref="R71:R83" si="6">IF(COUNTIF(M71:Q71,"&gt;0")=5,AVERAGE(M71:Q71),"")</f>
        <v>20</v>
      </c>
      <c r="S71" s="12"/>
      <c r="T71" s="12"/>
      <c r="U71" s="12"/>
      <c r="V71" s="12"/>
      <c r="W71" s="12"/>
      <c r="X71" s="20" t="str">
        <f t="shared" ref="X71:X83" si="7">IF(COUNTIF(S71:W71,"&gt;0")=5,AVERAGE(S71:W71),"")</f>
        <v/>
      </c>
      <c r="Y71" s="12">
        <v>16.27</v>
      </c>
      <c r="Z71" s="12"/>
      <c r="AA71" s="12"/>
      <c r="AB71" s="12"/>
      <c r="AC71" s="12"/>
      <c r="AD71" s="20" t="str">
        <f t="shared" ref="AD71:AD83" si="8">IF(COUNTIF(Y71:AC71,"&gt;0")=5,AVERAGE(Y71:AC71),"")</f>
        <v/>
      </c>
      <c r="AE71" s="12">
        <v>18.25</v>
      </c>
      <c r="AF71" s="12">
        <v>13.46</v>
      </c>
      <c r="AG71" s="12">
        <v>12.08</v>
      </c>
      <c r="AH71" s="12"/>
      <c r="AI71" s="12"/>
      <c r="AJ71" s="20" t="str">
        <f t="shared" ref="AJ71:AJ83" si="9">IF(COUNTIF(AE71:AI71,"&gt;0")=5,AVERAGE(AE71:AI71),"")</f>
        <v/>
      </c>
    </row>
    <row r="72" spans="13:36" x14ac:dyDescent="0.25">
      <c r="M72" s="11"/>
      <c r="N72" s="12"/>
      <c r="O72" s="12"/>
      <c r="P72" s="12"/>
      <c r="Q72" s="12"/>
      <c r="R72" s="20" t="str">
        <f t="shared" si="6"/>
        <v/>
      </c>
      <c r="S72" s="12">
        <v>12</v>
      </c>
      <c r="T72" s="12">
        <v>12.5</v>
      </c>
      <c r="U72" s="12"/>
      <c r="V72" s="12"/>
      <c r="W72" s="12"/>
      <c r="X72" s="20" t="str">
        <f t="shared" si="7"/>
        <v/>
      </c>
      <c r="Y72" s="12"/>
      <c r="Z72" s="12"/>
      <c r="AA72" s="12"/>
      <c r="AB72" s="12"/>
      <c r="AC72" s="12"/>
      <c r="AD72" s="20" t="str">
        <f t="shared" si="8"/>
        <v/>
      </c>
      <c r="AE72" s="12"/>
      <c r="AF72" s="12"/>
      <c r="AG72" s="12"/>
      <c r="AH72" s="12"/>
      <c r="AI72" s="12"/>
      <c r="AJ72" s="20" t="str">
        <f t="shared" si="9"/>
        <v/>
      </c>
    </row>
    <row r="73" spans="13:36" x14ac:dyDescent="0.25">
      <c r="M73" s="11">
        <v>12.52</v>
      </c>
      <c r="N73" s="12"/>
      <c r="O73" s="12"/>
      <c r="P73" s="12"/>
      <c r="Q73" s="12"/>
      <c r="R73" s="20" t="str">
        <f t="shared" si="6"/>
        <v/>
      </c>
      <c r="S73" s="12">
        <v>20</v>
      </c>
      <c r="T73" s="12">
        <v>20</v>
      </c>
      <c r="U73" s="12">
        <v>20</v>
      </c>
      <c r="V73" s="12">
        <v>20</v>
      </c>
      <c r="W73" s="12">
        <v>20</v>
      </c>
      <c r="X73" s="20">
        <f t="shared" si="7"/>
        <v>20</v>
      </c>
      <c r="Y73" s="12">
        <v>20</v>
      </c>
      <c r="Z73" s="12">
        <v>20</v>
      </c>
      <c r="AA73" s="12">
        <v>20</v>
      </c>
      <c r="AB73" s="12">
        <v>20</v>
      </c>
      <c r="AC73" s="12">
        <v>20</v>
      </c>
      <c r="AD73" s="20">
        <f t="shared" si="8"/>
        <v>20</v>
      </c>
      <c r="AE73" s="12"/>
      <c r="AF73" s="12"/>
      <c r="AG73" s="12"/>
      <c r="AH73" s="12"/>
      <c r="AI73" s="12"/>
      <c r="AJ73" s="20" t="str">
        <f t="shared" si="9"/>
        <v/>
      </c>
    </row>
    <row r="74" spans="13:36" x14ac:dyDescent="0.25">
      <c r="M74" s="11">
        <v>12.55</v>
      </c>
      <c r="N74" s="12">
        <v>8.43</v>
      </c>
      <c r="O74" s="12"/>
      <c r="P74" s="12"/>
      <c r="Q74" s="12"/>
      <c r="R74" s="20" t="str">
        <f t="shared" si="6"/>
        <v/>
      </c>
      <c r="S74" s="12"/>
      <c r="T74" s="12"/>
      <c r="U74" s="12"/>
      <c r="V74" s="12"/>
      <c r="W74" s="12"/>
      <c r="X74" s="20" t="str">
        <f t="shared" si="7"/>
        <v/>
      </c>
      <c r="Y74" s="12"/>
      <c r="Z74" s="12"/>
      <c r="AA74" s="12"/>
      <c r="AB74" s="12"/>
      <c r="AC74" s="12"/>
      <c r="AD74" s="20" t="str">
        <f t="shared" si="8"/>
        <v/>
      </c>
      <c r="AE74" s="12">
        <v>14.19</v>
      </c>
      <c r="AF74" s="12"/>
      <c r="AG74" s="12"/>
      <c r="AH74" s="12"/>
      <c r="AI74" s="12"/>
      <c r="AJ74" s="20" t="str">
        <f t="shared" si="9"/>
        <v/>
      </c>
    </row>
    <row r="75" spans="13:36" x14ac:dyDescent="0.25">
      <c r="M75" s="15">
        <v>22</v>
      </c>
      <c r="N75" s="16">
        <v>12.2</v>
      </c>
      <c r="O75" s="16">
        <v>11.36</v>
      </c>
      <c r="P75" s="16"/>
      <c r="Q75" s="16"/>
      <c r="R75" s="20" t="str">
        <f t="shared" si="6"/>
        <v/>
      </c>
      <c r="S75" s="16">
        <v>10.51</v>
      </c>
      <c r="T75" s="16">
        <v>10.15</v>
      </c>
      <c r="U75" s="16">
        <v>11</v>
      </c>
      <c r="V75" s="16">
        <v>10.3</v>
      </c>
      <c r="W75" s="16">
        <v>10.57</v>
      </c>
      <c r="X75" s="20">
        <f t="shared" si="7"/>
        <v>10.506</v>
      </c>
      <c r="Y75" s="16">
        <v>11.06</v>
      </c>
      <c r="Z75" s="16">
        <v>9.56</v>
      </c>
      <c r="AA75" s="16">
        <v>10.130000000000001</v>
      </c>
      <c r="AB75" s="16">
        <v>10.41</v>
      </c>
      <c r="AC75" s="16"/>
      <c r="AD75" s="20" t="str">
        <f t="shared" si="8"/>
        <v/>
      </c>
      <c r="AE75" s="16">
        <v>11.33</v>
      </c>
      <c r="AF75" s="16">
        <v>11.23</v>
      </c>
      <c r="AG75" s="16">
        <v>11.29</v>
      </c>
      <c r="AH75" s="16">
        <v>10.11</v>
      </c>
      <c r="AI75" s="16"/>
      <c r="AJ75" s="20" t="str">
        <f t="shared" si="9"/>
        <v/>
      </c>
    </row>
    <row r="76" spans="13:36" x14ac:dyDescent="0.25">
      <c r="M76" s="15">
        <v>10.199999999999999</v>
      </c>
      <c r="N76" s="16">
        <v>10.07</v>
      </c>
      <c r="O76" s="16">
        <v>10.24</v>
      </c>
      <c r="P76" s="16">
        <v>10.51</v>
      </c>
      <c r="Q76" s="16">
        <v>10.26</v>
      </c>
      <c r="R76" s="20">
        <f t="shared" si="6"/>
        <v>10.255999999999998</v>
      </c>
      <c r="S76" s="16">
        <v>13.48</v>
      </c>
      <c r="T76" s="16">
        <v>10.55</v>
      </c>
      <c r="U76" s="16">
        <v>10.5</v>
      </c>
      <c r="V76" s="16">
        <v>11.32</v>
      </c>
      <c r="W76" s="16">
        <v>10.15</v>
      </c>
      <c r="X76" s="20">
        <f t="shared" si="7"/>
        <v>11.2</v>
      </c>
      <c r="Y76" s="16">
        <v>14.38</v>
      </c>
      <c r="Z76" s="16">
        <v>10.57</v>
      </c>
      <c r="AA76" s="16">
        <v>10.44</v>
      </c>
      <c r="AB76" s="16"/>
      <c r="AC76" s="16"/>
      <c r="AD76" s="20" t="str">
        <f t="shared" si="8"/>
        <v/>
      </c>
      <c r="AE76" s="16">
        <v>11.5</v>
      </c>
      <c r="AF76" s="16">
        <v>11.43</v>
      </c>
      <c r="AG76" s="16">
        <v>10.58</v>
      </c>
      <c r="AH76" s="16">
        <v>12.08</v>
      </c>
      <c r="AI76" s="16">
        <v>14.01</v>
      </c>
      <c r="AJ76" s="20">
        <f t="shared" si="9"/>
        <v>11.919999999999998</v>
      </c>
    </row>
    <row r="77" spans="13:36" x14ac:dyDescent="0.25">
      <c r="M77" s="15">
        <v>11.57</v>
      </c>
      <c r="N77" s="16">
        <v>13.46</v>
      </c>
      <c r="O77" s="16">
        <v>12.12</v>
      </c>
      <c r="P77" s="16">
        <v>12.1</v>
      </c>
      <c r="Q77" s="16">
        <v>13.12</v>
      </c>
      <c r="R77" s="20">
        <f t="shared" si="6"/>
        <v>12.474</v>
      </c>
      <c r="S77" s="16">
        <v>11.59</v>
      </c>
      <c r="T77" s="16">
        <v>13.03</v>
      </c>
      <c r="U77" s="16">
        <v>14.01</v>
      </c>
      <c r="V77" s="16">
        <v>14.18</v>
      </c>
      <c r="W77" s="16">
        <v>13.17</v>
      </c>
      <c r="X77" s="20">
        <f t="shared" si="7"/>
        <v>13.195999999999998</v>
      </c>
      <c r="Y77" s="16">
        <v>11.1</v>
      </c>
      <c r="Z77" s="16">
        <v>12.02</v>
      </c>
      <c r="AA77" s="16">
        <v>13.18</v>
      </c>
      <c r="AB77" s="16">
        <v>11.39</v>
      </c>
      <c r="AC77" s="16">
        <v>13.15</v>
      </c>
      <c r="AD77" s="20">
        <f t="shared" si="8"/>
        <v>12.167999999999999</v>
      </c>
      <c r="AE77" s="16">
        <v>13.53</v>
      </c>
      <c r="AF77" s="16">
        <v>13.27</v>
      </c>
      <c r="AG77" s="16"/>
      <c r="AH77" s="16"/>
      <c r="AI77" s="16"/>
      <c r="AJ77" s="20" t="str">
        <f t="shared" si="9"/>
        <v/>
      </c>
    </row>
    <row r="78" spans="13:36" x14ac:dyDescent="0.25">
      <c r="M78" s="15">
        <v>11.35</v>
      </c>
      <c r="N78" s="16">
        <v>11.15</v>
      </c>
      <c r="O78" s="16">
        <v>11.08</v>
      </c>
      <c r="P78" s="16">
        <v>10.19</v>
      </c>
      <c r="Q78" s="16"/>
      <c r="R78" s="20" t="str">
        <f t="shared" si="6"/>
        <v/>
      </c>
      <c r="S78" s="16">
        <v>10.59</v>
      </c>
      <c r="T78" s="16">
        <v>11.06</v>
      </c>
      <c r="U78" s="16">
        <v>10.53</v>
      </c>
      <c r="V78" s="16">
        <v>11.3</v>
      </c>
      <c r="W78" s="16">
        <v>11.2</v>
      </c>
      <c r="X78" s="20">
        <f t="shared" si="7"/>
        <v>10.936000000000002</v>
      </c>
      <c r="Y78" s="16"/>
      <c r="Z78" s="16"/>
      <c r="AA78" s="16"/>
      <c r="AB78" s="16"/>
      <c r="AC78" s="16"/>
      <c r="AD78" s="20" t="str">
        <f t="shared" si="8"/>
        <v/>
      </c>
      <c r="AE78" s="16"/>
      <c r="AF78" s="16"/>
      <c r="AG78" s="16"/>
      <c r="AH78" s="16"/>
      <c r="AI78" s="16"/>
      <c r="AJ78" s="20" t="str">
        <f t="shared" si="9"/>
        <v/>
      </c>
    </row>
    <row r="79" spans="13:36" x14ac:dyDescent="0.25">
      <c r="M79" s="15"/>
      <c r="N79" s="16"/>
      <c r="O79" s="16"/>
      <c r="P79" s="16"/>
      <c r="Q79" s="16"/>
      <c r="R79" s="20" t="str">
        <f t="shared" si="6"/>
        <v/>
      </c>
      <c r="S79" s="16">
        <v>12.31</v>
      </c>
      <c r="T79" s="16"/>
      <c r="U79" s="16"/>
      <c r="V79" s="16"/>
      <c r="W79" s="16"/>
      <c r="X79" s="20" t="str">
        <f t="shared" si="7"/>
        <v/>
      </c>
      <c r="Y79" s="16"/>
      <c r="Z79" s="16"/>
      <c r="AA79" s="16"/>
      <c r="AB79" s="16"/>
      <c r="AC79" s="16"/>
      <c r="AD79" s="20" t="str">
        <f t="shared" si="8"/>
        <v/>
      </c>
      <c r="AE79" s="16"/>
      <c r="AF79" s="16"/>
      <c r="AG79" s="16"/>
      <c r="AH79" s="16"/>
      <c r="AI79" s="16"/>
      <c r="AJ79" s="20" t="str">
        <f t="shared" si="9"/>
        <v/>
      </c>
    </row>
    <row r="80" spans="13:36" x14ac:dyDescent="0.25">
      <c r="M80" s="15">
        <v>11.25</v>
      </c>
      <c r="N80" s="16"/>
      <c r="O80" s="16"/>
      <c r="P80" s="16"/>
      <c r="Q80" s="16"/>
      <c r="R80" s="20" t="str">
        <f t="shared" si="6"/>
        <v/>
      </c>
      <c r="S80" s="16"/>
      <c r="T80" s="16"/>
      <c r="U80" s="16"/>
      <c r="V80" s="16"/>
      <c r="W80" s="16"/>
      <c r="X80" s="20" t="str">
        <f t="shared" si="7"/>
        <v/>
      </c>
      <c r="Y80" s="16"/>
      <c r="Z80" s="16"/>
      <c r="AA80" s="16"/>
      <c r="AB80" s="16"/>
      <c r="AC80" s="16"/>
      <c r="AD80" s="20" t="str">
        <f t="shared" si="8"/>
        <v/>
      </c>
      <c r="AE80" s="16"/>
      <c r="AF80" s="16"/>
      <c r="AG80" s="16"/>
      <c r="AH80" s="16"/>
      <c r="AI80" s="16"/>
      <c r="AJ80" s="20" t="str">
        <f t="shared" si="9"/>
        <v/>
      </c>
    </row>
    <row r="81" spans="13:36" x14ac:dyDescent="0.25">
      <c r="M81" s="15">
        <v>10.55</v>
      </c>
      <c r="N81" s="16">
        <v>11.35</v>
      </c>
      <c r="O81" s="16">
        <v>9.06</v>
      </c>
      <c r="P81" s="16">
        <v>13.01</v>
      </c>
      <c r="Q81" s="16"/>
      <c r="R81" s="20" t="str">
        <f t="shared" si="6"/>
        <v/>
      </c>
      <c r="S81" s="16"/>
      <c r="T81" s="16"/>
      <c r="U81" s="16"/>
      <c r="V81" s="16"/>
      <c r="W81" s="16"/>
      <c r="X81" s="20" t="str">
        <f t="shared" si="7"/>
        <v/>
      </c>
      <c r="Y81" s="16"/>
      <c r="Z81" s="16"/>
      <c r="AA81" s="12"/>
      <c r="AB81" s="16"/>
      <c r="AC81" s="16"/>
      <c r="AD81" s="20" t="str">
        <f t="shared" si="8"/>
        <v/>
      </c>
      <c r="AE81" s="16"/>
      <c r="AF81" s="16"/>
      <c r="AG81" s="12"/>
      <c r="AH81" s="16"/>
      <c r="AI81" s="16"/>
      <c r="AJ81" s="20" t="str">
        <f t="shared" si="9"/>
        <v/>
      </c>
    </row>
    <row r="82" spans="13:36" x14ac:dyDescent="0.25">
      <c r="M82" s="15">
        <v>14.36</v>
      </c>
      <c r="N82" s="16">
        <v>15.02</v>
      </c>
      <c r="O82" s="16"/>
      <c r="P82" s="16"/>
      <c r="Q82" s="16"/>
      <c r="R82" s="20" t="str">
        <f t="shared" si="6"/>
        <v/>
      </c>
      <c r="S82" s="16"/>
      <c r="T82" s="16"/>
      <c r="U82" s="16"/>
      <c r="V82" s="16"/>
      <c r="W82" s="16"/>
      <c r="X82" s="20" t="str">
        <f t="shared" si="7"/>
        <v/>
      </c>
      <c r="Y82" s="16">
        <v>10.28</v>
      </c>
      <c r="Z82" s="16">
        <v>10.43</v>
      </c>
      <c r="AA82" s="16">
        <v>11.16</v>
      </c>
      <c r="AB82" s="16">
        <v>9.4700000000000006</v>
      </c>
      <c r="AC82" s="16">
        <v>9.2200000000000006</v>
      </c>
      <c r="AD82" s="20">
        <f t="shared" si="8"/>
        <v>10.112</v>
      </c>
      <c r="AE82" s="16">
        <v>11.1</v>
      </c>
      <c r="AF82" s="16"/>
      <c r="AG82" s="16"/>
      <c r="AH82" s="16"/>
      <c r="AI82" s="16"/>
      <c r="AJ82" s="20" t="str">
        <f t="shared" si="9"/>
        <v/>
      </c>
    </row>
    <row r="83" spans="13:36" x14ac:dyDescent="0.25">
      <c r="M83" s="15">
        <v>10.42</v>
      </c>
      <c r="N83" s="16">
        <v>10.35</v>
      </c>
      <c r="O83" s="16">
        <v>9.4</v>
      </c>
      <c r="P83" s="16">
        <v>9.2799999999999994</v>
      </c>
      <c r="Q83" s="16">
        <v>10.45</v>
      </c>
      <c r="R83" s="20">
        <f t="shared" si="6"/>
        <v>9.98</v>
      </c>
      <c r="S83" s="16">
        <v>8.34</v>
      </c>
      <c r="T83" s="16">
        <v>10.11</v>
      </c>
      <c r="U83" s="16">
        <v>8.5299999999999994</v>
      </c>
      <c r="V83" s="16">
        <v>9.16</v>
      </c>
      <c r="W83" s="16">
        <v>8.0299999999999994</v>
      </c>
      <c r="X83" s="20">
        <f t="shared" si="7"/>
        <v>8.8339999999999996</v>
      </c>
      <c r="Y83" s="16">
        <v>9.33</v>
      </c>
      <c r="Z83" s="16">
        <v>11.58</v>
      </c>
      <c r="AA83" s="16">
        <v>10.4</v>
      </c>
      <c r="AB83" s="16">
        <v>10.57</v>
      </c>
      <c r="AC83" s="16">
        <v>8.59</v>
      </c>
      <c r="AD83" s="20">
        <f t="shared" si="8"/>
        <v>10.093999999999999</v>
      </c>
      <c r="AE83" s="16">
        <v>12.13</v>
      </c>
      <c r="AF83" s="16">
        <v>11.57</v>
      </c>
      <c r="AG83" s="16">
        <v>11.37</v>
      </c>
      <c r="AH83" s="16">
        <v>12.28</v>
      </c>
      <c r="AI83" s="16">
        <v>11.52</v>
      </c>
      <c r="AJ83" s="20">
        <f t="shared" si="9"/>
        <v>11.774000000000001</v>
      </c>
    </row>
  </sheetData>
  <mergeCells count="25">
    <mergeCell ref="M69:R69"/>
    <mergeCell ref="S69:X69"/>
    <mergeCell ref="Y69:AD69"/>
    <mergeCell ref="AE69:AJ69"/>
    <mergeCell ref="F1:F3"/>
    <mergeCell ref="H3:M3"/>
    <mergeCell ref="N3:S3"/>
    <mergeCell ref="T3:Y3"/>
    <mergeCell ref="Z3:AE3"/>
    <mergeCell ref="C2:D2"/>
    <mergeCell ref="E2:E3"/>
    <mergeCell ref="A1:A3"/>
    <mergeCell ref="B1:B3"/>
    <mergeCell ref="C1:E1"/>
    <mergeCell ref="H23:M23"/>
    <mergeCell ref="N23:S23"/>
    <mergeCell ref="T23:Y23"/>
    <mergeCell ref="Z23:AE23"/>
    <mergeCell ref="A20:F20"/>
    <mergeCell ref="A21:A23"/>
    <mergeCell ref="B21:B23"/>
    <mergeCell ref="C21:E21"/>
    <mergeCell ref="F21:F23"/>
    <mergeCell ref="C22:D22"/>
    <mergeCell ref="E22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2023-05-03T06:54:39Z</dcterms:modified>
</cp:coreProperties>
</file>