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uzyk\Downloads\"/>
    </mc:Choice>
  </mc:AlternateContent>
  <xr:revisionPtr revIDLastSave="0" documentId="13_ncr:1_{19C12899-AC15-4A79-9328-CB1876C95BBC}" xr6:coauthVersionLast="47" xr6:coauthVersionMax="47" xr10:uidLastSave="{00000000-0000-0000-0000-000000000000}"/>
  <bookViews>
    <workbookView xWindow="1500" yWindow="-120" windowWidth="37020" windowHeight="16440" activeTab="1" xr2:uid="{00000000-000D-0000-FFFF-FFFF00000000}"/>
  </bookViews>
  <sheets>
    <sheet name="Задание" sheetId="9" r:id="rId1"/>
    <sheet name="Перевозка" sheetId="5" r:id="rId2"/>
    <sheet name="Отчет_1" sheetId="7" r:id="rId3"/>
    <sheet name="Отчет_2" sheetId="8" r:id="rId4"/>
    <sheet name="Транспорт" sheetId="10" r:id="rId5"/>
    <sheet name="Расстояние" sheetId="3" r:id="rId6"/>
  </sheets>
  <definedNames>
    <definedName name="_xlnm._FilterDatabase" localSheetId="1" hidden="1">Перевозка!$A$2:$E$102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" i="5" l="1"/>
  <c r="F5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F72" i="5"/>
  <c r="F73" i="5"/>
  <c r="F74" i="5"/>
  <c r="F75" i="5"/>
  <c r="F76" i="5"/>
  <c r="F77" i="5"/>
  <c r="F78" i="5"/>
  <c r="F79" i="5"/>
  <c r="F80" i="5"/>
  <c r="F81" i="5"/>
  <c r="F82" i="5"/>
  <c r="F83" i="5"/>
  <c r="F84" i="5"/>
  <c r="F85" i="5"/>
  <c r="F86" i="5"/>
  <c r="F87" i="5"/>
  <c r="F88" i="5"/>
  <c r="F89" i="5"/>
  <c r="F90" i="5"/>
  <c r="F91" i="5"/>
  <c r="F92" i="5"/>
  <c r="F93" i="5"/>
  <c r="F94" i="5"/>
  <c r="F95" i="5"/>
  <c r="F96" i="5"/>
  <c r="F97" i="5"/>
  <c r="F98" i="5"/>
  <c r="F99" i="5"/>
  <c r="F100" i="5"/>
  <c r="F101" i="5"/>
  <c r="F102" i="5"/>
  <c r="F3" i="5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96" i="5"/>
  <c r="E97" i="5"/>
  <c r="E98" i="5"/>
  <c r="E99" i="5"/>
  <c r="E100" i="5"/>
  <c r="E101" i="5"/>
  <c r="E102" i="5"/>
  <c r="E3" i="5"/>
  <c r="L13" i="3"/>
  <c r="K13" i="3"/>
  <c r="K12" i="3"/>
  <c r="J13" i="3"/>
  <c r="J12" i="3"/>
  <c r="J11" i="3"/>
  <c r="I13" i="3"/>
  <c r="I12" i="3"/>
  <c r="I11" i="3"/>
  <c r="I10" i="3"/>
  <c r="H13" i="3"/>
  <c r="H12" i="3"/>
  <c r="H11" i="3"/>
  <c r="H10" i="3"/>
  <c r="H9" i="3"/>
  <c r="G13" i="3"/>
  <c r="G12" i="3"/>
  <c r="G11" i="3"/>
  <c r="G10" i="3"/>
  <c r="G9" i="3"/>
  <c r="G8" i="3"/>
  <c r="F13" i="3"/>
  <c r="F12" i="3"/>
  <c r="F11" i="3"/>
  <c r="F10" i="3"/>
  <c r="F9" i="3"/>
  <c r="F8" i="3"/>
  <c r="F7" i="3"/>
  <c r="E13" i="3"/>
  <c r="E12" i="3"/>
  <c r="E11" i="3"/>
  <c r="E10" i="3"/>
  <c r="E9" i="3"/>
  <c r="E8" i="3"/>
  <c r="E7" i="3"/>
  <c r="E6" i="3"/>
  <c r="D13" i="3"/>
  <c r="D12" i="3"/>
  <c r="D11" i="3"/>
  <c r="D10" i="3"/>
  <c r="D9" i="3"/>
  <c r="D8" i="3"/>
  <c r="D7" i="3"/>
  <c r="D6" i="3"/>
  <c r="D5" i="3"/>
  <c r="C13" i="3"/>
  <c r="C12" i="3"/>
  <c r="C11" i="3"/>
  <c r="C10" i="3"/>
  <c r="C9" i="3"/>
  <c r="C8" i="3"/>
  <c r="C7" i="3"/>
  <c r="C6" i="3"/>
  <c r="C5" i="3"/>
  <c r="C4" i="3"/>
</calcChain>
</file>

<file path=xl/sharedStrings.xml><?xml version="1.0" encoding="utf-8"?>
<sst xmlns="http://schemas.openxmlformats.org/spreadsheetml/2006/main" count="403" uniqueCount="128">
  <si>
    <t>т.</t>
  </si>
  <si>
    <t>л.</t>
  </si>
  <si>
    <t xml:space="preserve">Volkswagen Crafter 35 </t>
  </si>
  <si>
    <t>Citroen Jumper Fgtl</t>
  </si>
  <si>
    <t>Citroen Berlingo First</t>
  </si>
  <si>
    <t>Renault Kangoo Express</t>
  </si>
  <si>
    <t>Peugeot Boxer 440 L4H2</t>
  </si>
  <si>
    <t>Iveco 190EL28</t>
  </si>
  <si>
    <t>MAN 14</t>
  </si>
  <si>
    <t>MAN 19</t>
  </si>
  <si>
    <t>BAW Fenix 1065Y</t>
  </si>
  <si>
    <t>бензин</t>
  </si>
  <si>
    <t>Ford Ranger 2.2</t>
  </si>
  <si>
    <t>FAW CA5160</t>
  </si>
  <si>
    <t>FAW CA5110</t>
  </si>
  <si>
    <t>Foton Auman ETX</t>
  </si>
  <si>
    <t>Fiat Doblo New 2.0</t>
  </si>
  <si>
    <t>Opel Combo 1.3 CDTI</t>
  </si>
  <si>
    <t>Iveco EuroCargo ML 120</t>
  </si>
  <si>
    <t>Volkswagen LT-46</t>
  </si>
  <si>
    <t>Абрикосово</t>
  </si>
  <si>
    <t>марка</t>
  </si>
  <si>
    <t>№</t>
  </si>
  <si>
    <t>(т.)</t>
  </si>
  <si>
    <t>з/п</t>
  </si>
  <si>
    <t>пункт</t>
  </si>
  <si>
    <r>
      <t>№</t>
    </r>
    <r>
      <rPr>
        <sz val="8"/>
        <color rgb="FF0000FF"/>
        <rFont val="Courier New"/>
        <family val="3"/>
        <charset val="204"/>
      </rPr>
      <t xml:space="preserve"> з/п</t>
    </r>
  </si>
  <si>
    <t>1.</t>
  </si>
  <si>
    <t>2.3.</t>
  </si>
  <si>
    <t>4.</t>
  </si>
  <si>
    <t>5.</t>
  </si>
  <si>
    <t>6.</t>
  </si>
  <si>
    <t>7.</t>
  </si>
  <si>
    <t>8.</t>
  </si>
  <si>
    <t>9.</t>
  </si>
  <si>
    <t>!!!</t>
  </si>
  <si>
    <t>--&gt;</t>
  </si>
  <si>
    <t>а)</t>
  </si>
  <si>
    <t>б)</t>
  </si>
  <si>
    <t>в)</t>
  </si>
  <si>
    <t>вид</t>
  </si>
  <si>
    <t>отправка</t>
  </si>
  <si>
    <t>назначение</t>
  </si>
  <si>
    <t>груз</t>
  </si>
  <si>
    <t>автомобиля</t>
  </si>
  <si>
    <t>Малиновка</t>
  </si>
  <si>
    <t>Клубничное</t>
  </si>
  <si>
    <t>Черешневатое</t>
  </si>
  <si>
    <t>Виноградов</t>
  </si>
  <si>
    <t>Персиковое</t>
  </si>
  <si>
    <t>Грушево</t>
  </si>
  <si>
    <t>Персиково</t>
  </si>
  <si>
    <t>тип топлива</t>
  </si>
  <si>
    <t>дизтопливо</t>
  </si>
  <si>
    <t>Т О П Л И В О</t>
  </si>
  <si>
    <t>цена за 1 л. (руб.)</t>
  </si>
  <si>
    <t>грузо-подъемность</t>
  </si>
  <si>
    <t>расход топлива на 100 км. Пути</t>
  </si>
  <si>
    <t>цена перевозки</t>
  </si>
  <si>
    <t>руб. / км.</t>
  </si>
  <si>
    <t>общее</t>
  </si>
  <si>
    <t>количество</t>
  </si>
  <si>
    <t>транспортировок</t>
  </si>
  <si>
    <t>общий</t>
  </si>
  <si>
    <t>вес</t>
  </si>
  <si>
    <t>груза</t>
  </si>
  <si>
    <t>средняя</t>
  </si>
  <si>
    <t>длина</t>
  </si>
  <si>
    <t>маршрута</t>
  </si>
  <si>
    <t>общая</t>
  </si>
  <si>
    <t>стоимость</t>
  </si>
  <si>
    <t>перевозок</t>
  </si>
  <si>
    <t>топлива</t>
  </si>
  <si>
    <t>вместе</t>
  </si>
  <si>
    <t>марка автомобиля</t>
  </si>
  <si>
    <t>п     у     н     к     т              н   а  з  н  а  ч  е  н  и  я</t>
  </si>
  <si>
    <t>Яблуневка</t>
  </si>
  <si>
    <t>Черешневато</t>
  </si>
  <si>
    <t>Смородино</t>
  </si>
  <si>
    <t>ВМЕСТЕ</t>
  </si>
  <si>
    <t>кил.</t>
  </si>
  <si>
    <t>Яблунево</t>
  </si>
  <si>
    <t>Сливовое</t>
  </si>
  <si>
    <t>Вишенки</t>
  </si>
  <si>
    <t>должен для каждой перевозки определить наиболее оптимальную1 по грузоподъемности марку транспортного средства</t>
  </si>
  <si>
    <t>заполнить столбик (вписать формулу для определения) "марка автомобиля" имеющимися данными из справочной таблицы "Транспорт".</t>
  </si>
  <si>
    <t>для каждой марки транспортных средств вычислить</t>
  </si>
  <si>
    <t>общее количество и общий вес (в тонах с точностью до килограмма) подлежащих выполнению перевозок</t>
  </si>
  <si>
    <t>среднюю длину маршрута2 (в километрах с точностью до километра) перевозок подлежащих выполнению</t>
  </si>
  <si>
    <t>По каждому из этих характеристик нужно подсчитать общее значение (в тех же единицах измерения что и соответствующие характеристики) для всех марок автомобилей.</t>
  </si>
  <si>
    <t>Кроме того, стоимость топлива необходимо разбить по видам – бензин и дизтопливо отдельно.</t>
  </si>
  <si>
    <t>Все результаты (формулы расчетов) занести в соответствующие ячейки таблицы "Достижения"</t>
  </si>
  <si>
    <t>заполнить столбик "марка автомобиля" имеющимися данными из справочной таблицы "Транспорт" и</t>
  </si>
  <si>
    <t>для каждой из них вычислить количество и общий вес (в тонах с точностью до килограмма) груза перевозок</t>
  </si>
  <si>
    <t>что будут исполнены к каждому из возможных пунктов назначения.</t>
  </si>
  <si>
    <t>Для контроля расчетов предыдущего отчета необходимо вычислить общее количество и общий вес груза</t>
  </si>
  <si>
    <t>всех перевозок подлежащих выполнению по каждой из марок средств перевозок в отдельности.</t>
  </si>
  <si>
    <t>Все результаты (формулы расчетов) занести в соответствующие ячейки таблицы "Распределение"</t>
  </si>
  <si>
    <r>
      <t>В отчете "</t>
    </r>
    <r>
      <rPr>
        <u/>
        <sz val="10"/>
        <color theme="3"/>
        <rFont val="Courier New"/>
        <family val="3"/>
        <charset val="204"/>
      </rPr>
      <t>Распределение</t>
    </r>
    <r>
      <rPr>
        <u/>
        <sz val="10"/>
        <color theme="1"/>
        <rFont val="Courier New"/>
        <family val="2"/>
        <charset val="204"/>
      </rPr>
      <t>" необходимо</t>
    </r>
  </si>
  <si>
    <r>
      <t>В отчете "</t>
    </r>
    <r>
      <rPr>
        <u/>
        <sz val="10"/>
        <color theme="3"/>
        <rFont val="Courier New"/>
        <family val="3"/>
        <charset val="204"/>
      </rPr>
      <t>Достижения</t>
    </r>
    <r>
      <rPr>
        <u/>
        <sz val="10"/>
        <color theme="1"/>
        <rFont val="Courier New"/>
        <family val="2"/>
        <charset val="204"/>
      </rPr>
      <t>" необходимо</t>
    </r>
  </si>
  <si>
    <r>
      <t>Кроме того, ему необходимо составить два отчета "</t>
    </r>
    <r>
      <rPr>
        <sz val="10"/>
        <color theme="3"/>
        <rFont val="Courier New"/>
        <family val="3"/>
        <charset val="204"/>
      </rPr>
      <t>Достижения</t>
    </r>
    <r>
      <rPr>
        <sz val="10"/>
        <color theme="1"/>
        <rFont val="Courier New"/>
        <family val="2"/>
        <charset val="204"/>
      </rPr>
      <t>" и "</t>
    </r>
    <r>
      <rPr>
        <sz val="10"/>
        <color theme="3"/>
        <rFont val="Courier New"/>
        <family val="3"/>
        <charset val="204"/>
      </rPr>
      <t>Распределение</t>
    </r>
    <r>
      <rPr>
        <sz val="10"/>
        <color theme="1"/>
        <rFont val="Courier New"/>
        <family val="2"/>
        <charset val="204"/>
      </rPr>
      <t>".</t>
    </r>
  </si>
  <si>
    <t>Менеджер по перемещению грузов Александр Старицкий каждое утро по поступившим накануне заявкам на перевозку</t>
  </si>
  <si>
    <t>Информация к размышлению</t>
  </si>
  <si>
    <t>оптимальной считается марка транспортного средства с наименьшим значением грузоподъемности,</t>
  </si>
  <si>
    <t>что больше веса груза который необходимо перевезти.</t>
  </si>
  <si>
    <t>Для расчета длины маршрута следует использовать справочную таблицу "Расстояние".</t>
  </si>
  <si>
    <t>Значение протяженности (в километрах) маршрута от пункта отправления до пункта назначения</t>
  </si>
  <si>
    <t>находится в ячейке на перекрестке строки, соответствующей названию пункта отправления,</t>
  </si>
  <si>
    <t>и столбца, соответствующего названию пункта назначения.</t>
  </si>
  <si>
    <t>рассчитать стоимость перевозки можно по формуле</t>
  </si>
  <si>
    <t>Цена (в гривнах) перевозки за километр маршрута для каждой из марок транспортных средств приведена в справочной таблице "Транспорт"</t>
  </si>
  <si>
    <t>[стоимость_перевозки] = [длина_маршрута] х [цена_перевозки]</t>
  </si>
  <si>
    <t>рассчитать стоимость топлива можно по формуле</t>
  </si>
  <si>
    <t>[стоимость_топлива] = [количество_топлива] х [цена_топлива]</t>
  </si>
  <si>
    <t>Количество топлива можно вычислить по формуле</t>
  </si>
  <si>
    <t>[количество_топлива] = [расходы_топлива] / 100 х [длина_маршрута]</t>
  </si>
  <si>
    <t>Расход топлива (в литрах) на 100 км. движения для каждой из марок транспортных средств приведены в справочной таблице "Транспорт".</t>
  </si>
  <si>
    <t>Цена (в руб.) за один литр топлива в зависимости от типа топлива указана в справочной таблице "Транспорт".</t>
  </si>
  <si>
    <t>Имейте в виду</t>
  </si>
  <si>
    <t>Любое (кроме названий пунктов) из значений справочных таблиц "Транспорт" и "Расстояние" может быть изменено</t>
  </si>
  <si>
    <t>Изменение содержимого и структуры справочных таблиц не разрешается</t>
  </si>
  <si>
    <t>Для сохранения необходимой для расчетов промежуточной информации разрешается использовать</t>
  </si>
  <si>
    <t>столбцы справа от имеющихся в таблицах данных и строки, расположенные ниже имеющихся данных</t>
  </si>
  <si>
    <r>
      <t>и занести её название (формулу для определения) в столбец "марка автомобиля" таблицы "</t>
    </r>
    <r>
      <rPr>
        <sz val="10"/>
        <color theme="3"/>
        <rFont val="Courier New"/>
        <family val="3"/>
        <charset val="204"/>
      </rPr>
      <t>Перевозка</t>
    </r>
    <r>
      <rPr>
        <sz val="10"/>
        <color theme="1"/>
        <rFont val="Courier New"/>
        <family val="2"/>
        <charset val="204"/>
      </rPr>
      <t>".</t>
    </r>
  </si>
  <si>
    <t>общая стоимость перевозок3 – сумма денег (в рублях с точностью до копеек), которые будут получены в результате выполнения перевозок</t>
  </si>
  <si>
    <t>общая стоимость топлива4 – сумма денег (в рублях с точностью до копеек), которую необходимо потратить на оплату топлива, необходимого для выполнения</t>
  </si>
  <si>
    <t>отправление</t>
  </si>
  <si>
    <t>п р и з н а ч е н 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</si>
</sst>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19" x14ac:knownFonts="1">
    <font>
      <sz val="10"/>
      <color theme="1"/>
      <name val="Courier New"/>
      <family val="2"/>
      <charset val="204"/>
    </font>
    <font>
      <b/>
      <sz val="8"/>
      <color rgb="FF0000FF"/>
      <name val="Courier New"/>
      <family val="3"/>
      <charset val="204"/>
    </font>
    <font>
      <sz val="8"/>
      <color theme="1"/>
      <name val="Courier New"/>
      <family val="2"/>
      <charset val="204"/>
    </font>
    <font>
      <sz val="8"/>
      <color rgb="FF0000FF"/>
      <name val="Courier New"/>
      <family val="2"/>
      <charset val="204"/>
    </font>
    <font>
      <sz val="10"/>
      <color rgb="FF0000FF"/>
      <name val="Courier New"/>
      <family val="2"/>
      <charset val="204"/>
    </font>
    <font>
      <b/>
      <sz val="10"/>
      <color theme="1"/>
      <name val="Courier New"/>
      <family val="3"/>
      <charset val="204"/>
    </font>
    <font>
      <b/>
      <sz val="8"/>
      <color theme="1"/>
      <name val="Courier New"/>
      <family val="3"/>
      <charset val="204"/>
    </font>
    <font>
      <sz val="8"/>
      <color rgb="FF0000FF"/>
      <name val="Courier New"/>
      <family val="3"/>
      <charset val="204"/>
    </font>
    <font>
      <b/>
      <sz val="10"/>
      <color rgb="FF0000FF"/>
      <name val="Courier New"/>
      <family val="3"/>
      <charset val="204"/>
    </font>
    <font>
      <u/>
      <sz val="10"/>
      <color theme="1"/>
      <name val="Courier New"/>
      <family val="2"/>
      <charset val="204"/>
    </font>
    <font>
      <b/>
      <sz val="9"/>
      <color rgb="FF0000FF"/>
      <name val="Courier New"/>
      <family val="3"/>
      <charset val="204"/>
    </font>
    <font>
      <sz val="9"/>
      <color rgb="FF0000FF"/>
      <name val="Courier New"/>
      <family val="3"/>
      <charset val="204"/>
    </font>
    <font>
      <sz val="10"/>
      <name val="Courier New"/>
      <family val="3"/>
      <charset val="204"/>
    </font>
    <font>
      <b/>
      <sz val="10"/>
      <color rgb="FFC00000"/>
      <name val="Courier New"/>
      <family val="3"/>
      <charset val="204"/>
    </font>
    <font>
      <b/>
      <u/>
      <sz val="10"/>
      <color theme="7" tint="-0.249977111117893"/>
      <name val="Courier New"/>
      <family val="3"/>
      <charset val="204"/>
    </font>
    <font>
      <b/>
      <sz val="10"/>
      <color theme="6" tint="0.79998168889431442"/>
      <name val="Courier New"/>
      <family val="3"/>
      <charset val="204"/>
    </font>
    <font>
      <u/>
      <sz val="10"/>
      <color theme="3"/>
      <name val="Courier New"/>
      <family val="3"/>
      <charset val="204"/>
    </font>
    <font>
      <sz val="10"/>
      <color theme="3"/>
      <name val="Courier New"/>
      <family val="3"/>
      <charset val="204"/>
    </font>
    <font>
      <b/>
      <sz val="10"/>
      <color theme="0"/>
      <name val="Courier New"/>
      <family val="3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textRotation="90"/>
    </xf>
    <xf numFmtId="0" fontId="0" fillId="0" borderId="0" xfId="0" applyAlignment="1">
      <alignment horizontal="center" textRotation="90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3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3" xfId="0" applyBorder="1"/>
    <xf numFmtId="0" fontId="5" fillId="0" borderId="3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5" fillId="0" borderId="3" xfId="0" applyFont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4" fontId="5" fillId="0" borderId="3" xfId="0" applyNumberFormat="1" applyFont="1" applyBorder="1" applyAlignment="1">
      <alignment horizontal="center"/>
    </xf>
    <xf numFmtId="4" fontId="5" fillId="0" borderId="0" xfId="0" applyNumberFormat="1" applyFont="1" applyAlignment="1">
      <alignment horizontal="center"/>
    </xf>
    <xf numFmtId="0" fontId="6" fillId="0" borderId="0" xfId="0" applyFont="1"/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6" xfId="0" applyBorder="1"/>
    <xf numFmtId="0" fontId="6" fillId="0" borderId="1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0" fillId="0" borderId="12" xfId="0" applyBorder="1"/>
    <xf numFmtId="0" fontId="0" fillId="0" borderId="11" xfId="0" applyBorder="1"/>
    <xf numFmtId="164" fontId="0" fillId="0" borderId="7" xfId="0" applyNumberFormat="1" applyBorder="1"/>
    <xf numFmtId="1" fontId="5" fillId="0" borderId="8" xfId="0" applyNumberFormat="1" applyFont="1" applyBorder="1" applyAlignment="1">
      <alignment horizontal="center"/>
    </xf>
    <xf numFmtId="164" fontId="5" fillId="0" borderId="16" xfId="0" applyNumberFormat="1" applyFont="1" applyBorder="1" applyAlignment="1">
      <alignment horizontal="center"/>
    </xf>
    <xf numFmtId="0" fontId="9" fillId="0" borderId="0" xfId="0" applyFont="1"/>
    <xf numFmtId="0" fontId="10" fillId="0" borderId="0" xfId="0" quotePrefix="1" applyFont="1" applyAlignment="1">
      <alignment horizontal="right"/>
    </xf>
    <xf numFmtId="0" fontId="11" fillId="0" borderId="0" xfId="0" applyFont="1" applyAlignment="1">
      <alignment horizontal="right"/>
    </xf>
    <xf numFmtId="0" fontId="12" fillId="0" borderId="0" xfId="0" applyFont="1"/>
    <xf numFmtId="0" fontId="14" fillId="2" borderId="0" xfId="0" applyFont="1" applyFill="1"/>
    <xf numFmtId="0" fontId="0" fillId="2" borderId="0" xfId="0" applyFill="1"/>
    <xf numFmtId="0" fontId="13" fillId="0" borderId="0" xfId="0" applyFont="1" applyAlignment="1">
      <alignment horizontal="center"/>
    </xf>
    <xf numFmtId="0" fontId="0" fillId="3" borderId="0" xfId="0" applyFill="1"/>
    <xf numFmtId="0" fontId="8" fillId="0" borderId="0" xfId="0" applyFont="1" applyAlignment="1">
      <alignment horizontal="right"/>
    </xf>
    <xf numFmtId="0" fontId="5" fillId="0" borderId="0" xfId="0" applyFont="1"/>
    <xf numFmtId="0" fontId="15" fillId="4" borderId="0" xfId="0" applyFont="1" applyFill="1" applyAlignment="1">
      <alignment horizontal="center"/>
    </xf>
    <xf numFmtId="0" fontId="14" fillId="5" borderId="0" xfId="0" applyFont="1" applyFill="1"/>
    <xf numFmtId="0" fontId="0" fillId="5" borderId="0" xfId="0" applyFill="1"/>
    <xf numFmtId="0" fontId="18" fillId="4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 textRotation="255"/>
    </xf>
    <xf numFmtId="0" fontId="1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P39"/>
  <sheetViews>
    <sheetView workbookViewId="0">
      <selection activeCell="H44" sqref="H44"/>
    </sheetView>
  </sheetViews>
  <sheetFormatPr defaultRowHeight="13.5" x14ac:dyDescent="0.25"/>
  <cols>
    <col min="1" max="1" width="4.75" style="10" bestFit="1" customWidth="1"/>
    <col min="2" max="2" width="3.75" customWidth="1"/>
  </cols>
  <sheetData>
    <row r="1" spans="1:5" x14ac:dyDescent="0.25">
      <c r="B1" t="s">
        <v>101</v>
      </c>
    </row>
    <row r="2" spans="1:5" x14ac:dyDescent="0.25">
      <c r="B2" t="s">
        <v>84</v>
      </c>
    </row>
    <row r="3" spans="1:5" x14ac:dyDescent="0.25">
      <c r="B3" t="s">
        <v>123</v>
      </c>
    </row>
    <row r="4" spans="1:5" x14ac:dyDescent="0.25">
      <c r="B4" t="s">
        <v>100</v>
      </c>
    </row>
    <row r="5" spans="1:5" x14ac:dyDescent="0.25">
      <c r="E5" s="39" t="s">
        <v>99</v>
      </c>
    </row>
    <row r="6" spans="1:5" x14ac:dyDescent="0.25">
      <c r="A6" s="40" t="s">
        <v>27</v>
      </c>
      <c r="B6" t="s">
        <v>85</v>
      </c>
    </row>
    <row r="7" spans="1:5" x14ac:dyDescent="0.25">
      <c r="A7" s="41"/>
      <c r="B7" t="s">
        <v>86</v>
      </c>
    </row>
    <row r="8" spans="1:5" x14ac:dyDescent="0.25">
      <c r="A8" s="40" t="s">
        <v>28</v>
      </c>
      <c r="B8" t="s">
        <v>87</v>
      </c>
    </row>
    <row r="9" spans="1:5" x14ac:dyDescent="0.25">
      <c r="A9" s="40" t="s">
        <v>29</v>
      </c>
      <c r="B9" s="48" t="s">
        <v>88</v>
      </c>
    </row>
    <row r="10" spans="1:5" x14ac:dyDescent="0.25">
      <c r="A10" s="40" t="s">
        <v>30</v>
      </c>
      <c r="B10" s="48" t="s">
        <v>124</v>
      </c>
    </row>
    <row r="11" spans="1:5" x14ac:dyDescent="0.25">
      <c r="A11" s="40" t="s">
        <v>31</v>
      </c>
      <c r="B11" s="48" t="s">
        <v>125</v>
      </c>
    </row>
    <row r="12" spans="1:5" x14ac:dyDescent="0.25">
      <c r="A12" s="40" t="s">
        <v>32</v>
      </c>
      <c r="B12" t="s">
        <v>89</v>
      </c>
    </row>
    <row r="13" spans="1:5" x14ac:dyDescent="0.25">
      <c r="A13" s="40" t="s">
        <v>33</v>
      </c>
      <c r="B13" t="s">
        <v>90</v>
      </c>
    </row>
    <row r="14" spans="1:5" x14ac:dyDescent="0.25">
      <c r="A14" s="41"/>
      <c r="B14" s="42" t="s">
        <v>91</v>
      </c>
    </row>
    <row r="15" spans="1:5" x14ac:dyDescent="0.25">
      <c r="A15" s="41"/>
      <c r="E15" s="39" t="s">
        <v>98</v>
      </c>
    </row>
    <row r="16" spans="1:5" x14ac:dyDescent="0.25">
      <c r="A16" s="40" t="s">
        <v>34</v>
      </c>
      <c r="B16" t="s">
        <v>92</v>
      </c>
    </row>
    <row r="17" spans="1:16" x14ac:dyDescent="0.25">
      <c r="B17" t="s">
        <v>93</v>
      </c>
    </row>
    <row r="18" spans="1:16" x14ac:dyDescent="0.25">
      <c r="B18" t="s">
        <v>94</v>
      </c>
    </row>
    <row r="19" spans="1:16" x14ac:dyDescent="0.25">
      <c r="B19" t="s">
        <v>95</v>
      </c>
    </row>
    <row r="20" spans="1:16" x14ac:dyDescent="0.25">
      <c r="B20" t="s">
        <v>96</v>
      </c>
    </row>
    <row r="21" spans="1:16" x14ac:dyDescent="0.25">
      <c r="B21" s="42" t="s">
        <v>97</v>
      </c>
    </row>
    <row r="22" spans="1:16" x14ac:dyDescent="0.25">
      <c r="A22" s="49" t="s">
        <v>35</v>
      </c>
      <c r="E22" s="50" t="s">
        <v>102</v>
      </c>
      <c r="F22" s="51"/>
      <c r="G22" s="51"/>
    </row>
    <row r="23" spans="1:16" x14ac:dyDescent="0.25">
      <c r="A23" s="45">
        <v>1</v>
      </c>
      <c r="B23" s="45" t="s">
        <v>36</v>
      </c>
      <c r="C23" s="48" t="s">
        <v>103</v>
      </c>
    </row>
    <row r="24" spans="1:16" x14ac:dyDescent="0.25">
      <c r="C24" t="s">
        <v>104</v>
      </c>
    </row>
    <row r="25" spans="1:16" x14ac:dyDescent="0.25">
      <c r="A25" s="45">
        <v>2</v>
      </c>
      <c r="B25" s="45" t="s">
        <v>36</v>
      </c>
      <c r="C25" t="s">
        <v>105</v>
      </c>
    </row>
    <row r="26" spans="1:16" x14ac:dyDescent="0.25">
      <c r="C26" t="s">
        <v>106</v>
      </c>
    </row>
    <row r="27" spans="1:16" x14ac:dyDescent="0.25">
      <c r="C27" t="s">
        <v>107</v>
      </c>
    </row>
    <row r="28" spans="1:16" x14ac:dyDescent="0.25">
      <c r="C28" t="s">
        <v>108</v>
      </c>
    </row>
    <row r="29" spans="1:16" x14ac:dyDescent="0.25">
      <c r="A29" s="45">
        <v>3</v>
      </c>
      <c r="B29" s="45" t="s">
        <v>36</v>
      </c>
      <c r="C29" t="s">
        <v>109</v>
      </c>
      <c r="I29" s="46" t="s">
        <v>111</v>
      </c>
      <c r="J29" s="46"/>
      <c r="K29" s="46"/>
      <c r="L29" s="46"/>
      <c r="M29" s="46"/>
      <c r="N29" s="46"/>
      <c r="O29" s="46"/>
      <c r="P29" s="46"/>
    </row>
    <row r="30" spans="1:16" x14ac:dyDescent="0.25">
      <c r="C30" t="s">
        <v>110</v>
      </c>
    </row>
    <row r="31" spans="1:16" x14ac:dyDescent="0.25">
      <c r="A31" s="45">
        <v>4</v>
      </c>
      <c r="B31" s="45" t="s">
        <v>36</v>
      </c>
      <c r="C31" t="s">
        <v>112</v>
      </c>
      <c r="I31" s="46" t="s">
        <v>113</v>
      </c>
      <c r="J31" s="46"/>
      <c r="K31" s="46"/>
      <c r="L31" s="46"/>
      <c r="M31" s="46"/>
      <c r="N31" s="46"/>
      <c r="O31" s="46"/>
      <c r="P31" s="46"/>
    </row>
    <row r="32" spans="1:16" x14ac:dyDescent="0.25">
      <c r="C32" s="48" t="s">
        <v>114</v>
      </c>
      <c r="I32" s="46" t="s">
        <v>115</v>
      </c>
      <c r="J32" s="46"/>
      <c r="K32" s="46"/>
      <c r="L32" s="46"/>
      <c r="M32" s="46"/>
      <c r="N32" s="46"/>
      <c r="O32" s="46"/>
      <c r="P32" s="46"/>
    </row>
    <row r="33" spans="1:6" x14ac:dyDescent="0.25">
      <c r="C33" s="48" t="s">
        <v>116</v>
      </c>
    </row>
    <row r="34" spans="1:6" x14ac:dyDescent="0.25">
      <c r="C34" s="48" t="s">
        <v>117</v>
      </c>
    </row>
    <row r="35" spans="1:6" x14ac:dyDescent="0.25">
      <c r="A35" s="52" t="s">
        <v>35</v>
      </c>
      <c r="E35" s="43" t="s">
        <v>118</v>
      </c>
      <c r="F35" s="44"/>
    </row>
    <row r="36" spans="1:6" x14ac:dyDescent="0.25">
      <c r="A36" s="47" t="s">
        <v>37</v>
      </c>
      <c r="B36" t="s">
        <v>119</v>
      </c>
    </row>
    <row r="37" spans="1:6" x14ac:dyDescent="0.25">
      <c r="A37" s="47" t="s">
        <v>38</v>
      </c>
      <c r="B37" t="s">
        <v>120</v>
      </c>
    </row>
    <row r="38" spans="1:6" x14ac:dyDescent="0.25">
      <c r="A38" s="47" t="s">
        <v>39</v>
      </c>
      <c r="B38" t="s">
        <v>121</v>
      </c>
    </row>
    <row r="39" spans="1:6" x14ac:dyDescent="0.25">
      <c r="B39" t="s">
        <v>122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00FF"/>
  </sheetPr>
  <dimension ref="A1:F102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E3" sqref="E3"/>
    </sheetView>
  </sheetViews>
  <sheetFormatPr defaultRowHeight="13.5" x14ac:dyDescent="0.25"/>
  <cols>
    <col min="1" max="1" width="3.25" style="2" customWidth="1"/>
    <col min="2" max="3" width="14.75" customWidth="1"/>
    <col min="5" max="5" width="25.75" style="3" customWidth="1"/>
  </cols>
  <sheetData>
    <row r="1" spans="1:6" ht="13.9" customHeight="1" x14ac:dyDescent="0.25">
      <c r="A1" s="12" t="s">
        <v>22</v>
      </c>
      <c r="B1" s="53" t="s">
        <v>25</v>
      </c>
      <c r="C1" s="53"/>
      <c r="D1" s="17" t="s">
        <v>43</v>
      </c>
      <c r="E1" s="16" t="s">
        <v>21</v>
      </c>
      <c r="F1" s="23"/>
    </row>
    <row r="2" spans="1:6" x14ac:dyDescent="0.25">
      <c r="A2" s="9" t="s">
        <v>24</v>
      </c>
      <c r="B2" s="14" t="s">
        <v>41</v>
      </c>
      <c r="C2" s="14" t="s">
        <v>42</v>
      </c>
      <c r="D2" s="13" t="s">
        <v>23</v>
      </c>
      <c r="E2" s="16" t="s">
        <v>44</v>
      </c>
      <c r="F2" s="23"/>
    </row>
    <row r="3" spans="1:6" x14ac:dyDescent="0.25">
      <c r="A3" s="9">
        <v>1</v>
      </c>
      <c r="B3" t="s">
        <v>50</v>
      </c>
      <c r="C3" t="s">
        <v>45</v>
      </c>
      <c r="D3" s="7">
        <v>0.92</v>
      </c>
      <c r="E3" s="3" t="str">
        <f>INDEX(Транспорт!$B$3:$B$19,MATCH(_xlfn.MINIFS(Транспорт!$C$3:$C$19,Транспорт!$C$3:$C$19,"&gt;="&amp;D3),Транспорт!$C$3:$C$19))</f>
        <v>Fiat Doblo New 2.0</v>
      </c>
      <c r="F3" t="str">
        <f>_xlfn.XLOOKUP(D3,Транспорт!$C$3:$C$19,Транспорт!$B$3:$B$19,,1)</f>
        <v>Fiat Doblo New 2.0</v>
      </c>
    </row>
    <row r="4" spans="1:6" x14ac:dyDescent="0.25">
      <c r="A4" s="9">
        <v>2</v>
      </c>
      <c r="B4" t="s">
        <v>81</v>
      </c>
      <c r="C4" t="s">
        <v>46</v>
      </c>
      <c r="D4" s="7">
        <v>6.61</v>
      </c>
      <c r="E4" s="3" t="str">
        <f>INDEX(Транспорт!$B$3:$B$19,MATCH(_xlfn.MINIFS(Транспорт!$C$3:$C$19,Транспорт!$C$3:$C$19,"&gt;="&amp;D4),Транспорт!$C$3:$C$19))</f>
        <v>MAN 14</v>
      </c>
      <c r="F4" t="str">
        <f>_xlfn.XLOOKUP(D4,Транспорт!$C$3:$C$19,Транспорт!$B$3:$B$19,,1)</f>
        <v>MAN 14</v>
      </c>
    </row>
    <row r="5" spans="1:6" x14ac:dyDescent="0.25">
      <c r="A5" s="9">
        <v>3</v>
      </c>
      <c r="B5" t="s">
        <v>51</v>
      </c>
      <c r="C5" t="s">
        <v>50</v>
      </c>
      <c r="D5" s="7">
        <v>1.3</v>
      </c>
      <c r="E5" s="3" t="str">
        <f>INDEX(Транспорт!$B$3:$B$19,MATCH(_xlfn.MINIFS(Транспорт!$C$3:$C$19,Транспорт!$C$3:$C$19,"&gt;="&amp;D5),Транспорт!$C$3:$C$19))</f>
        <v>Citroen Jumper Fgtl</v>
      </c>
      <c r="F5" t="str">
        <f>_xlfn.XLOOKUP(D5,Транспорт!$C$3:$C$19,Транспорт!$B$3:$B$19,,1)</f>
        <v>Citroen Jumper Fgtl</v>
      </c>
    </row>
    <row r="6" spans="1:6" x14ac:dyDescent="0.25">
      <c r="A6" s="9">
        <v>4</v>
      </c>
      <c r="B6" t="s">
        <v>45</v>
      </c>
      <c r="C6" t="s">
        <v>77</v>
      </c>
      <c r="D6" s="7">
        <v>0.23</v>
      </c>
      <c r="E6" s="3" t="str">
        <f>INDEX(Транспорт!$B$3:$B$19,MATCH(_xlfn.MINIFS(Транспорт!$C$3:$C$19,Транспорт!$C$3:$C$19,"&gt;="&amp;D6),Транспорт!$C$3:$C$19))</f>
        <v>Renault Kangoo Express</v>
      </c>
      <c r="F6" t="str">
        <f>_xlfn.XLOOKUP(D6,Транспорт!$C$3:$C$19,Транспорт!$B$3:$B$19,,1)</f>
        <v>Renault Kangoo Express</v>
      </c>
    </row>
    <row r="7" spans="1:6" x14ac:dyDescent="0.25">
      <c r="A7" s="9">
        <v>5</v>
      </c>
      <c r="B7" t="s">
        <v>78</v>
      </c>
      <c r="C7" t="s">
        <v>77</v>
      </c>
      <c r="D7" s="7">
        <v>0.88</v>
      </c>
      <c r="E7" s="3" t="str">
        <f>INDEX(Транспорт!$B$3:$B$19,MATCH(_xlfn.MINIFS(Транспорт!$C$3:$C$19,Транспорт!$C$3:$C$19,"&gt;="&amp;D7),Транспорт!$C$3:$C$19))</f>
        <v xml:space="preserve">Volkswagen Crafter 35 </v>
      </c>
      <c r="F7" t="str">
        <f>_xlfn.XLOOKUP(D7,Транспорт!$C$3:$C$19,Транспорт!$B$3:$B$19,,1)</f>
        <v xml:space="preserve">Volkswagen Crafter 35 </v>
      </c>
    </row>
    <row r="8" spans="1:6" x14ac:dyDescent="0.25">
      <c r="A8" s="9">
        <v>6</v>
      </c>
      <c r="B8" t="s">
        <v>49</v>
      </c>
      <c r="C8" t="s">
        <v>48</v>
      </c>
      <c r="D8" s="7">
        <v>5.0999999999999996</v>
      </c>
      <c r="E8" s="3" t="str">
        <f>INDEX(Транспорт!$B$3:$B$19,MATCH(_xlfn.MINIFS(Транспорт!$C$3:$C$19,Транспорт!$C$3:$C$19,"&gt;="&amp;D8),Транспорт!$C$3:$C$19))</f>
        <v>Iveco EuroCargo ML 120</v>
      </c>
      <c r="F8" t="str">
        <f>_xlfn.XLOOKUP(D8,Транспорт!$C$3:$C$19,Транспорт!$B$3:$B$19,,1)</f>
        <v>Iveco EuroCargo ML 120</v>
      </c>
    </row>
    <row r="9" spans="1:6" x14ac:dyDescent="0.25">
      <c r="A9" s="9">
        <v>7</v>
      </c>
      <c r="B9" t="s">
        <v>83</v>
      </c>
      <c r="C9" t="s">
        <v>51</v>
      </c>
      <c r="D9" s="7">
        <v>0.87</v>
      </c>
      <c r="E9" s="3" t="str">
        <f>INDEX(Транспорт!$B$3:$B$19,MATCH(_xlfn.MINIFS(Транспорт!$C$3:$C$19,Транспорт!$C$3:$C$19,"&gt;="&amp;D9),Транспорт!$C$3:$C$19))</f>
        <v xml:space="preserve">Volkswagen Crafter 35 </v>
      </c>
      <c r="F9" t="str">
        <f>_xlfn.XLOOKUP(D9,Транспорт!$C$3:$C$19,Транспорт!$B$3:$B$19,,1)</f>
        <v xml:space="preserve">Volkswagen Crafter 35 </v>
      </c>
    </row>
    <row r="10" spans="1:6" x14ac:dyDescent="0.25">
      <c r="A10" s="9">
        <v>8</v>
      </c>
      <c r="B10" t="s">
        <v>78</v>
      </c>
      <c r="C10" t="s">
        <v>20</v>
      </c>
      <c r="D10" s="7">
        <v>4.58</v>
      </c>
      <c r="E10" s="3" t="str">
        <f>INDEX(Транспорт!$B$3:$B$19,MATCH(_xlfn.MINIFS(Транспорт!$C$3:$C$19,Транспорт!$C$3:$C$19,"&gt;="&amp;D10),Транспорт!$C$3:$C$19))</f>
        <v>FAW CA5110</v>
      </c>
      <c r="F10" t="str">
        <f>_xlfn.XLOOKUP(D10,Транспорт!$C$3:$C$19,Транспорт!$B$3:$B$19,,1)</f>
        <v>FAW CA5110</v>
      </c>
    </row>
    <row r="11" spans="1:6" x14ac:dyDescent="0.25">
      <c r="A11" s="9">
        <v>9</v>
      </c>
      <c r="B11" t="s">
        <v>20</v>
      </c>
      <c r="C11" t="s">
        <v>45</v>
      </c>
      <c r="D11" s="7">
        <v>3.34</v>
      </c>
      <c r="E11" s="3" t="str">
        <f>INDEX(Транспорт!$B$3:$B$19,MATCH(_xlfn.MINIFS(Транспорт!$C$3:$C$19,Транспорт!$C$3:$C$19,"&gt;="&amp;D11),Транспорт!$C$3:$C$19))</f>
        <v>Foton Auman ETX</v>
      </c>
      <c r="F11" t="str">
        <f>_xlfn.XLOOKUP(D11,Транспорт!$C$3:$C$19,Транспорт!$B$3:$B$19,,1)</f>
        <v>Foton Auman ETX</v>
      </c>
    </row>
    <row r="12" spans="1:6" x14ac:dyDescent="0.25">
      <c r="A12" s="9">
        <v>10</v>
      </c>
      <c r="B12" t="s">
        <v>46</v>
      </c>
      <c r="C12" t="s">
        <v>51</v>
      </c>
      <c r="D12" s="7">
        <v>0.92</v>
      </c>
      <c r="E12" s="3" t="str">
        <f>INDEX(Транспорт!$B$3:$B$19,MATCH(_xlfn.MINIFS(Транспорт!$C$3:$C$19,Транспорт!$C$3:$C$19,"&gt;="&amp;D12),Транспорт!$C$3:$C$19))</f>
        <v>Fiat Doblo New 2.0</v>
      </c>
      <c r="F12" t="str">
        <f>_xlfn.XLOOKUP(D12,Транспорт!$C$3:$C$19,Транспорт!$B$3:$B$19,,1)</f>
        <v>Fiat Doblo New 2.0</v>
      </c>
    </row>
    <row r="13" spans="1:6" x14ac:dyDescent="0.25">
      <c r="A13" s="9">
        <v>11</v>
      </c>
      <c r="B13" t="s">
        <v>46</v>
      </c>
      <c r="C13" t="s">
        <v>50</v>
      </c>
      <c r="D13" s="7">
        <v>1.1399999999999999</v>
      </c>
      <c r="E13" s="3" t="str">
        <f>INDEX(Транспорт!$B$3:$B$19,MATCH(_xlfn.MINIFS(Транспорт!$C$3:$C$19,Транспорт!$C$3:$C$19,"&gt;="&amp;D13),Транспорт!$C$3:$C$19))</f>
        <v>Ford Ranger 2.2</v>
      </c>
      <c r="F13" t="str">
        <f>_xlfn.XLOOKUP(D13,Транспорт!$C$3:$C$19,Транспорт!$B$3:$B$19,,1)</f>
        <v>Ford Ranger 2.2</v>
      </c>
    </row>
    <row r="14" spans="1:6" x14ac:dyDescent="0.25">
      <c r="A14" s="9">
        <v>12</v>
      </c>
      <c r="B14" t="s">
        <v>78</v>
      </c>
      <c r="C14" t="s">
        <v>48</v>
      </c>
      <c r="D14" s="7">
        <v>3.42</v>
      </c>
      <c r="E14" s="3" t="str">
        <f>INDEX(Транспорт!$B$3:$B$19,MATCH(_xlfn.MINIFS(Транспорт!$C$3:$C$19,Транспорт!$C$3:$C$19,"&gt;="&amp;D14),Транспорт!$C$3:$C$19))</f>
        <v>Foton Auman ETX</v>
      </c>
      <c r="F14" t="str">
        <f>_xlfn.XLOOKUP(D14,Транспорт!$C$3:$C$19,Транспорт!$B$3:$B$19,,1)</f>
        <v>Foton Auman ETX</v>
      </c>
    </row>
    <row r="15" spans="1:6" x14ac:dyDescent="0.25">
      <c r="A15" s="9">
        <v>13</v>
      </c>
      <c r="B15" t="s">
        <v>78</v>
      </c>
      <c r="C15" t="s">
        <v>47</v>
      </c>
      <c r="D15" s="7">
        <v>1.52</v>
      </c>
      <c r="E15" s="3" t="str">
        <f>INDEX(Транспорт!$B$3:$B$19,MATCH(_xlfn.MINIFS(Транспорт!$C$3:$C$19,Транспорт!$C$3:$C$19,"&gt;="&amp;D15),Транспорт!$C$3:$C$19))</f>
        <v>Peugeot Boxer 440 L4H2</v>
      </c>
      <c r="F15" t="str">
        <f>_xlfn.XLOOKUP(D15,Транспорт!$C$3:$C$19,Транспорт!$B$3:$B$19,,1)</f>
        <v>Peugeot Boxer 440 L4H2</v>
      </c>
    </row>
    <row r="16" spans="1:6" x14ac:dyDescent="0.25">
      <c r="A16" s="9">
        <v>14</v>
      </c>
      <c r="B16" t="s">
        <v>20</v>
      </c>
      <c r="C16" t="s">
        <v>48</v>
      </c>
      <c r="D16" s="7">
        <v>0.82</v>
      </c>
      <c r="E16" s="3" t="str">
        <f>INDEX(Транспорт!$B$3:$B$19,MATCH(_xlfn.MINIFS(Транспорт!$C$3:$C$19,Транспорт!$C$3:$C$19,"&gt;="&amp;D16),Транспорт!$C$3:$C$19))</f>
        <v xml:space="preserve">Volkswagen Crafter 35 </v>
      </c>
      <c r="F16" t="str">
        <f>_xlfn.XLOOKUP(D16,Транспорт!$C$3:$C$19,Транспорт!$B$3:$B$19,,1)</f>
        <v xml:space="preserve">Volkswagen Crafter 35 </v>
      </c>
    </row>
    <row r="17" spans="1:6" x14ac:dyDescent="0.25">
      <c r="A17" s="9">
        <v>15</v>
      </c>
      <c r="B17" t="s">
        <v>83</v>
      </c>
      <c r="C17" t="s">
        <v>82</v>
      </c>
      <c r="D17" s="7">
        <v>2</v>
      </c>
      <c r="E17" s="3" t="str">
        <f>INDEX(Транспорт!$B$3:$B$19,MATCH(_xlfn.MINIFS(Транспорт!$C$3:$C$19,Транспорт!$C$3:$C$19,"&gt;="&amp;D17),Транспорт!$C$3:$C$19))</f>
        <v>Volkswagen LT-46</v>
      </c>
      <c r="F17" t="str">
        <f>_xlfn.XLOOKUP(D17,Транспорт!$C$3:$C$19,Транспорт!$B$3:$B$19,,1)</f>
        <v>Volkswagen LT-46</v>
      </c>
    </row>
    <row r="18" spans="1:6" x14ac:dyDescent="0.25">
      <c r="A18" s="9">
        <v>16</v>
      </c>
      <c r="B18" t="s">
        <v>45</v>
      </c>
      <c r="C18" t="s">
        <v>76</v>
      </c>
      <c r="D18" s="7">
        <v>0.72</v>
      </c>
      <c r="E18" s="3" t="str">
        <f>INDEX(Транспорт!$B$3:$B$19,MATCH(_xlfn.MINIFS(Транспорт!$C$3:$C$19,Транспорт!$C$3:$C$19,"&gt;="&amp;D18),Транспорт!$C$3:$C$19))</f>
        <v>Citroen Berlingo First</v>
      </c>
      <c r="F18" t="str">
        <f>_xlfn.XLOOKUP(D18,Транспорт!$C$3:$C$19,Транспорт!$B$3:$B$19,,1)</f>
        <v>Citroen Berlingo First</v>
      </c>
    </row>
    <row r="19" spans="1:6" x14ac:dyDescent="0.25">
      <c r="A19" s="9">
        <v>17</v>
      </c>
      <c r="B19" t="s">
        <v>76</v>
      </c>
      <c r="C19" t="s">
        <v>46</v>
      </c>
      <c r="D19" s="7">
        <v>4.83</v>
      </c>
      <c r="E19" s="3" t="str">
        <f>INDEX(Транспорт!$B$3:$B$19,MATCH(_xlfn.MINIFS(Транспорт!$C$3:$C$19,Транспорт!$C$3:$C$19,"&gt;="&amp;D19),Транспорт!$C$3:$C$19))</f>
        <v>FAW CA5110</v>
      </c>
      <c r="F19" t="str">
        <f>_xlfn.XLOOKUP(D19,Транспорт!$C$3:$C$19,Транспорт!$B$3:$B$19,,1)</f>
        <v>FAW CA5110</v>
      </c>
    </row>
    <row r="20" spans="1:6" x14ac:dyDescent="0.25">
      <c r="A20" s="9">
        <v>18</v>
      </c>
      <c r="B20" t="s">
        <v>20</v>
      </c>
      <c r="C20" t="s">
        <v>50</v>
      </c>
      <c r="D20" s="7">
        <v>2.98</v>
      </c>
      <c r="E20" s="3" t="str">
        <f>INDEX(Транспорт!$B$3:$B$19,MATCH(_xlfn.MINIFS(Транспорт!$C$3:$C$19,Транспорт!$C$3:$C$19,"&gt;="&amp;D20),Транспорт!$C$3:$C$19))</f>
        <v>Foton Auman ETX</v>
      </c>
      <c r="F20" t="str">
        <f>_xlfn.XLOOKUP(D20,Транспорт!$C$3:$C$19,Транспорт!$B$3:$B$19,,1)</f>
        <v>Foton Auman ETX</v>
      </c>
    </row>
    <row r="21" spans="1:6" x14ac:dyDescent="0.25">
      <c r="A21" s="9">
        <v>19</v>
      </c>
      <c r="B21" t="s">
        <v>46</v>
      </c>
      <c r="C21" t="s">
        <v>45</v>
      </c>
      <c r="D21" s="7">
        <v>0.63</v>
      </c>
      <c r="E21" s="3" t="str">
        <f>INDEX(Транспорт!$B$3:$B$19,MATCH(_xlfn.MINIFS(Транспорт!$C$3:$C$19,Транспорт!$C$3:$C$19,"&gt;="&amp;D21),Транспорт!$C$3:$C$19))</f>
        <v>Opel Combo 1.3 CDTI</v>
      </c>
      <c r="F21" t="str">
        <f>_xlfn.XLOOKUP(D21,Транспорт!$C$3:$C$19,Транспорт!$B$3:$B$19,,1)</f>
        <v>Opel Combo 1.3 CDTI</v>
      </c>
    </row>
    <row r="22" spans="1:6" x14ac:dyDescent="0.25">
      <c r="A22" s="9">
        <v>20</v>
      </c>
      <c r="B22" t="s">
        <v>83</v>
      </c>
      <c r="C22" t="s">
        <v>20</v>
      </c>
      <c r="D22" s="7">
        <v>2.38</v>
      </c>
      <c r="E22" s="3" t="str">
        <f>INDEX(Транспорт!$B$3:$B$19,MATCH(_xlfn.MINIFS(Транспорт!$C$3:$C$19,Транспорт!$C$3:$C$19,"&gt;="&amp;D22),Транспорт!$C$3:$C$19))</f>
        <v>Volkswagen LT-46</v>
      </c>
      <c r="F22" t="str">
        <f>_xlfn.XLOOKUP(D22,Транспорт!$C$3:$C$19,Транспорт!$B$3:$B$19,,1)</f>
        <v>Volkswagen LT-46</v>
      </c>
    </row>
    <row r="23" spans="1:6" x14ac:dyDescent="0.25">
      <c r="A23" s="9">
        <v>21</v>
      </c>
      <c r="B23" t="s">
        <v>82</v>
      </c>
      <c r="C23" t="s">
        <v>76</v>
      </c>
      <c r="D23" s="7">
        <v>0.86</v>
      </c>
      <c r="E23" s="3" t="str">
        <f>INDEX(Транспорт!$B$3:$B$19,MATCH(_xlfn.MINIFS(Транспорт!$C$3:$C$19,Транспорт!$C$3:$C$19,"&gt;="&amp;D23),Транспорт!$C$3:$C$19))</f>
        <v xml:space="preserve">Volkswagen Crafter 35 </v>
      </c>
      <c r="F23" t="str">
        <f>_xlfn.XLOOKUP(D23,Транспорт!$C$3:$C$19,Транспорт!$B$3:$B$19,,1)</f>
        <v xml:space="preserve">Volkswagen Crafter 35 </v>
      </c>
    </row>
    <row r="24" spans="1:6" x14ac:dyDescent="0.25">
      <c r="A24" s="9">
        <v>22</v>
      </c>
      <c r="B24" t="s">
        <v>45</v>
      </c>
      <c r="C24" t="s">
        <v>50</v>
      </c>
      <c r="D24" s="7">
        <v>0.92</v>
      </c>
      <c r="E24" s="3" t="str">
        <f>INDEX(Транспорт!$B$3:$B$19,MATCH(_xlfn.MINIFS(Транспорт!$C$3:$C$19,Транспорт!$C$3:$C$19,"&gt;="&amp;D24),Транспорт!$C$3:$C$19))</f>
        <v>Fiat Doblo New 2.0</v>
      </c>
      <c r="F24" t="str">
        <f>_xlfn.XLOOKUP(D24,Транспорт!$C$3:$C$19,Транспорт!$B$3:$B$19,,1)</f>
        <v>Fiat Doblo New 2.0</v>
      </c>
    </row>
    <row r="25" spans="1:6" x14ac:dyDescent="0.25">
      <c r="A25" s="9">
        <v>23</v>
      </c>
      <c r="B25" t="s">
        <v>83</v>
      </c>
      <c r="C25" t="s">
        <v>78</v>
      </c>
      <c r="D25" s="7">
        <v>2.39</v>
      </c>
      <c r="E25" s="3" t="str">
        <f>INDEX(Транспорт!$B$3:$B$19,MATCH(_xlfn.MINIFS(Транспорт!$C$3:$C$19,Транспорт!$C$3:$C$19,"&gt;="&amp;D25),Транспорт!$C$3:$C$19))</f>
        <v>Volkswagen LT-46</v>
      </c>
      <c r="F25" t="str">
        <f>_xlfn.XLOOKUP(D25,Транспорт!$C$3:$C$19,Транспорт!$B$3:$B$19,,1)</f>
        <v>Volkswagen LT-46</v>
      </c>
    </row>
    <row r="26" spans="1:6" x14ac:dyDescent="0.25">
      <c r="A26" s="9">
        <v>24</v>
      </c>
      <c r="B26" t="s">
        <v>49</v>
      </c>
      <c r="C26" t="s">
        <v>50</v>
      </c>
      <c r="D26" s="7">
        <v>2.44</v>
      </c>
      <c r="E26" s="3" t="str">
        <f>INDEX(Транспорт!$B$3:$B$19,MATCH(_xlfn.MINIFS(Транспорт!$C$3:$C$19,Транспорт!$C$3:$C$19,"&gt;="&amp;D26),Транспорт!$C$3:$C$19))</f>
        <v>Volkswagen LT-46</v>
      </c>
      <c r="F26" t="str">
        <f>_xlfn.XLOOKUP(D26,Транспорт!$C$3:$C$19,Транспорт!$B$3:$B$19,,1)</f>
        <v>Volkswagen LT-46</v>
      </c>
    </row>
    <row r="27" spans="1:6" x14ac:dyDescent="0.25">
      <c r="A27" s="9">
        <v>25</v>
      </c>
      <c r="B27" t="s">
        <v>46</v>
      </c>
      <c r="C27" t="s">
        <v>83</v>
      </c>
      <c r="D27" s="7">
        <v>9.57</v>
      </c>
      <c r="E27" s="3" t="str">
        <f>INDEX(Транспорт!$B$3:$B$19,MATCH(_xlfn.MINIFS(Транспорт!$C$3:$C$19,Транспорт!$C$3:$C$19,"&gt;="&amp;D27),Транспорт!$C$3:$C$19))</f>
        <v>MAN 19</v>
      </c>
      <c r="F27" t="str">
        <f>_xlfn.XLOOKUP(D27,Транспорт!$C$3:$C$19,Транспорт!$B$3:$B$19,,1)</f>
        <v>MAN 19</v>
      </c>
    </row>
    <row r="28" spans="1:6" x14ac:dyDescent="0.25">
      <c r="A28" s="9">
        <v>26</v>
      </c>
      <c r="B28" t="s">
        <v>49</v>
      </c>
      <c r="C28" t="s">
        <v>45</v>
      </c>
      <c r="D28" s="7">
        <v>0.8</v>
      </c>
      <c r="E28" s="3" t="str">
        <f>INDEX(Транспорт!$B$3:$B$19,MATCH(_xlfn.MINIFS(Транспорт!$C$3:$C$19,Транспорт!$C$3:$C$19,"&gt;="&amp;D28),Транспорт!$C$3:$C$19))</f>
        <v>Citroen Berlingo First</v>
      </c>
      <c r="F28" t="str">
        <f>_xlfn.XLOOKUP(D28,Транспорт!$C$3:$C$19,Транспорт!$B$3:$B$19,,1)</f>
        <v>Citroen Berlingo First</v>
      </c>
    </row>
    <row r="29" spans="1:6" x14ac:dyDescent="0.25">
      <c r="A29" s="9">
        <v>27</v>
      </c>
      <c r="B29" t="s">
        <v>82</v>
      </c>
      <c r="C29" t="s">
        <v>48</v>
      </c>
      <c r="D29" s="7">
        <v>4.78</v>
      </c>
      <c r="E29" s="3" t="str">
        <f>INDEX(Транспорт!$B$3:$B$19,MATCH(_xlfn.MINIFS(Транспорт!$C$3:$C$19,Транспорт!$C$3:$C$19,"&gt;="&amp;D29),Транспорт!$C$3:$C$19))</f>
        <v>FAW CA5110</v>
      </c>
      <c r="F29" t="str">
        <f>_xlfn.XLOOKUP(D29,Транспорт!$C$3:$C$19,Транспорт!$B$3:$B$19,,1)</f>
        <v>FAW CA5110</v>
      </c>
    </row>
    <row r="30" spans="1:6" x14ac:dyDescent="0.25">
      <c r="A30" s="9">
        <v>28</v>
      </c>
      <c r="B30" t="s">
        <v>50</v>
      </c>
      <c r="C30" t="s">
        <v>82</v>
      </c>
      <c r="D30" s="7">
        <v>0.66</v>
      </c>
      <c r="E30" s="3" t="str">
        <f>INDEX(Транспорт!$B$3:$B$19,MATCH(_xlfn.MINIFS(Транспорт!$C$3:$C$19,Транспорт!$C$3:$C$19,"&gt;="&amp;D30),Транспорт!$C$3:$C$19))</f>
        <v>Opel Combo 1.3 CDTI</v>
      </c>
      <c r="F30" t="str">
        <f>_xlfn.XLOOKUP(D30,Транспорт!$C$3:$C$19,Транспорт!$B$3:$B$19,,1)</f>
        <v>Opel Combo 1.3 CDTI</v>
      </c>
    </row>
    <row r="31" spans="1:6" x14ac:dyDescent="0.25">
      <c r="A31" s="9">
        <v>29</v>
      </c>
      <c r="B31" t="s">
        <v>83</v>
      </c>
      <c r="C31" t="s">
        <v>47</v>
      </c>
      <c r="D31" s="7">
        <v>1.38</v>
      </c>
      <c r="E31" s="3" t="str">
        <f>INDEX(Транспорт!$B$3:$B$19,MATCH(_xlfn.MINIFS(Транспорт!$C$3:$C$19,Транспорт!$C$3:$C$19,"&gt;="&amp;D31),Транспорт!$C$3:$C$19))</f>
        <v>Citroen Jumper Fgtl</v>
      </c>
      <c r="F31" t="str">
        <f>_xlfn.XLOOKUP(D31,Транспорт!$C$3:$C$19,Транспорт!$B$3:$B$19,,1)</f>
        <v>Citroen Jumper Fgtl</v>
      </c>
    </row>
    <row r="32" spans="1:6" x14ac:dyDescent="0.25">
      <c r="A32" s="9">
        <v>30</v>
      </c>
      <c r="B32" t="s">
        <v>50</v>
      </c>
      <c r="C32" t="s">
        <v>45</v>
      </c>
      <c r="D32" s="7">
        <v>0.85</v>
      </c>
      <c r="E32" s="3" t="str">
        <f>INDEX(Транспорт!$B$3:$B$19,MATCH(_xlfn.MINIFS(Транспорт!$C$3:$C$19,Транспорт!$C$3:$C$19,"&gt;="&amp;D32),Транспорт!$C$3:$C$19))</f>
        <v xml:space="preserve">Volkswagen Crafter 35 </v>
      </c>
      <c r="F32" t="str">
        <f>_xlfn.XLOOKUP(D32,Транспорт!$C$3:$C$19,Транспорт!$B$3:$B$19,,1)</f>
        <v xml:space="preserve">Volkswagen Crafter 35 </v>
      </c>
    </row>
    <row r="33" spans="1:6" x14ac:dyDescent="0.25">
      <c r="A33" s="9">
        <v>31</v>
      </c>
      <c r="B33" t="s">
        <v>48</v>
      </c>
      <c r="C33" t="s">
        <v>47</v>
      </c>
      <c r="D33" s="7">
        <v>0.66</v>
      </c>
      <c r="E33" s="3" t="str">
        <f>INDEX(Транспорт!$B$3:$B$19,MATCH(_xlfn.MINIFS(Транспорт!$C$3:$C$19,Транспорт!$C$3:$C$19,"&gt;="&amp;D33),Транспорт!$C$3:$C$19))</f>
        <v>Opel Combo 1.3 CDTI</v>
      </c>
      <c r="F33" t="str">
        <f>_xlfn.XLOOKUP(D33,Транспорт!$C$3:$C$19,Транспорт!$B$3:$B$19,,1)</f>
        <v>Opel Combo 1.3 CDTI</v>
      </c>
    </row>
    <row r="34" spans="1:6" x14ac:dyDescent="0.25">
      <c r="A34" s="9">
        <v>32</v>
      </c>
      <c r="B34" t="s">
        <v>47</v>
      </c>
      <c r="C34" t="s">
        <v>82</v>
      </c>
      <c r="D34" s="7">
        <v>3.09</v>
      </c>
      <c r="E34" s="3" t="str">
        <f>INDEX(Транспорт!$B$3:$B$19,MATCH(_xlfn.MINIFS(Транспорт!$C$3:$C$19,Транспорт!$C$3:$C$19,"&gt;="&amp;D34),Транспорт!$C$3:$C$19))</f>
        <v>Foton Auman ETX</v>
      </c>
      <c r="F34" t="str">
        <f>_xlfn.XLOOKUP(D34,Транспорт!$C$3:$C$19,Транспорт!$B$3:$B$19,,1)</f>
        <v>Foton Auman ETX</v>
      </c>
    </row>
    <row r="35" spans="1:6" x14ac:dyDescent="0.25">
      <c r="A35" s="9">
        <v>33</v>
      </c>
      <c r="B35" t="s">
        <v>47</v>
      </c>
      <c r="C35" t="s">
        <v>83</v>
      </c>
      <c r="D35" s="7">
        <v>1.27</v>
      </c>
      <c r="E35" s="3" t="str">
        <f>INDEX(Транспорт!$B$3:$B$19,MATCH(_xlfn.MINIFS(Транспорт!$C$3:$C$19,Транспорт!$C$3:$C$19,"&gt;="&amp;D35),Транспорт!$C$3:$C$19))</f>
        <v>Citroen Jumper Fgtl</v>
      </c>
      <c r="F35" t="str">
        <f>_xlfn.XLOOKUP(D35,Транспорт!$C$3:$C$19,Транспорт!$B$3:$B$19,,1)</f>
        <v>Citroen Jumper Fgtl</v>
      </c>
    </row>
    <row r="36" spans="1:6" x14ac:dyDescent="0.25">
      <c r="A36" s="9">
        <v>34</v>
      </c>
      <c r="B36" t="s">
        <v>82</v>
      </c>
      <c r="C36" t="s">
        <v>76</v>
      </c>
      <c r="D36" s="7">
        <v>0.82</v>
      </c>
      <c r="E36" s="3" t="str">
        <f>INDEX(Транспорт!$B$3:$B$19,MATCH(_xlfn.MINIFS(Транспорт!$C$3:$C$19,Транспорт!$C$3:$C$19,"&gt;="&amp;D36),Транспорт!$C$3:$C$19))</f>
        <v xml:space="preserve">Volkswagen Crafter 35 </v>
      </c>
      <c r="F36" t="str">
        <f>_xlfn.XLOOKUP(D36,Транспорт!$C$3:$C$19,Транспорт!$B$3:$B$19,,1)</f>
        <v xml:space="preserve">Volkswagen Crafter 35 </v>
      </c>
    </row>
    <row r="37" spans="1:6" x14ac:dyDescent="0.25">
      <c r="A37" s="9">
        <v>35</v>
      </c>
      <c r="B37" t="s">
        <v>20</v>
      </c>
      <c r="C37" t="s">
        <v>76</v>
      </c>
      <c r="D37" s="7">
        <v>1.77</v>
      </c>
      <c r="E37" s="3" t="str">
        <f>INDEX(Транспорт!$B$3:$B$19,MATCH(_xlfn.MINIFS(Транспорт!$C$3:$C$19,Транспорт!$C$3:$C$19,"&gt;="&amp;D37),Транспорт!$C$3:$C$19))</f>
        <v>Peugeot Boxer 440 L4H2</v>
      </c>
      <c r="F37" t="str">
        <f>_xlfn.XLOOKUP(D37,Транспорт!$C$3:$C$19,Транспорт!$B$3:$B$19,,1)</f>
        <v>Peugeot Boxer 440 L4H2</v>
      </c>
    </row>
    <row r="38" spans="1:6" x14ac:dyDescent="0.25">
      <c r="A38" s="9">
        <v>36</v>
      </c>
      <c r="B38" t="s">
        <v>45</v>
      </c>
      <c r="C38" t="s">
        <v>20</v>
      </c>
      <c r="D38" s="7">
        <v>1.02</v>
      </c>
      <c r="E38" s="3" t="str">
        <f>INDEX(Транспорт!$B$3:$B$19,MATCH(_xlfn.MINIFS(Транспорт!$C$3:$C$19,Транспорт!$C$3:$C$19,"&gt;="&amp;D38),Транспорт!$C$3:$C$19))</f>
        <v>Ford Ranger 2.2</v>
      </c>
      <c r="F38" t="str">
        <f>_xlfn.XLOOKUP(D38,Транспорт!$C$3:$C$19,Транспорт!$B$3:$B$19,,1)</f>
        <v>Ford Ranger 2.2</v>
      </c>
    </row>
    <row r="39" spans="1:6" x14ac:dyDescent="0.25">
      <c r="A39" s="9">
        <v>37</v>
      </c>
      <c r="B39" t="s">
        <v>82</v>
      </c>
      <c r="C39" t="s">
        <v>50</v>
      </c>
      <c r="D39" s="7">
        <v>0.94</v>
      </c>
      <c r="E39" s="3" t="str">
        <f>INDEX(Транспорт!$B$3:$B$19,MATCH(_xlfn.MINIFS(Транспорт!$C$3:$C$19,Транспорт!$C$3:$C$19,"&gt;="&amp;D39),Транспорт!$C$3:$C$19))</f>
        <v>Fiat Doblo New 2.0</v>
      </c>
      <c r="F39" t="str">
        <f>_xlfn.XLOOKUP(D39,Транспорт!$C$3:$C$19,Транспорт!$B$3:$B$19,,1)</f>
        <v>Fiat Doblo New 2.0</v>
      </c>
    </row>
    <row r="40" spans="1:6" x14ac:dyDescent="0.25">
      <c r="A40" s="9">
        <v>38</v>
      </c>
      <c r="B40" t="s">
        <v>46</v>
      </c>
      <c r="C40" t="s">
        <v>45</v>
      </c>
      <c r="D40" s="7">
        <v>5.61</v>
      </c>
      <c r="E40" s="3" t="str">
        <f>INDEX(Транспорт!$B$3:$B$19,MATCH(_xlfn.MINIFS(Транспорт!$C$3:$C$19,Транспорт!$C$3:$C$19,"&gt;="&amp;D40),Транспорт!$C$3:$C$19))</f>
        <v>MAN 14</v>
      </c>
      <c r="F40" t="str">
        <f>_xlfn.XLOOKUP(D40,Транспорт!$C$3:$C$19,Транспорт!$B$3:$B$19,,1)</f>
        <v>MAN 14</v>
      </c>
    </row>
    <row r="41" spans="1:6" x14ac:dyDescent="0.25">
      <c r="A41" s="9">
        <v>39</v>
      </c>
      <c r="B41" t="s">
        <v>83</v>
      </c>
      <c r="C41" t="s">
        <v>50</v>
      </c>
      <c r="D41" s="7">
        <v>0.98</v>
      </c>
      <c r="E41" s="3" t="str">
        <f>INDEX(Транспорт!$B$3:$B$19,MATCH(_xlfn.MINIFS(Транспорт!$C$3:$C$19,Транспорт!$C$3:$C$19,"&gt;="&amp;D41),Транспорт!$C$3:$C$19))</f>
        <v>Fiat Doblo New 2.0</v>
      </c>
      <c r="F41" t="str">
        <f>_xlfn.XLOOKUP(D41,Транспорт!$C$3:$C$19,Транспорт!$B$3:$B$19,,1)</f>
        <v>Fiat Doblo New 2.0</v>
      </c>
    </row>
    <row r="42" spans="1:6" x14ac:dyDescent="0.25">
      <c r="A42" s="9">
        <v>40</v>
      </c>
      <c r="B42" t="s">
        <v>46</v>
      </c>
      <c r="C42" t="s">
        <v>48</v>
      </c>
      <c r="D42" s="7">
        <v>2.74</v>
      </c>
      <c r="E42" s="3" t="str">
        <f>INDEX(Транспорт!$B$3:$B$19,MATCH(_xlfn.MINIFS(Транспорт!$C$3:$C$19,Транспорт!$C$3:$C$19,"&gt;="&amp;D42),Транспорт!$C$3:$C$19))</f>
        <v>BAW Fenix 1065Y</v>
      </c>
      <c r="F42" t="str">
        <f>_xlfn.XLOOKUP(D42,Транспорт!$C$3:$C$19,Транспорт!$B$3:$B$19,,1)</f>
        <v>BAW Fenix 1065Y</v>
      </c>
    </row>
    <row r="43" spans="1:6" x14ac:dyDescent="0.25">
      <c r="A43" s="9">
        <v>41</v>
      </c>
      <c r="B43" t="s">
        <v>45</v>
      </c>
      <c r="C43" t="s">
        <v>47</v>
      </c>
      <c r="D43" s="7">
        <v>1.68</v>
      </c>
      <c r="E43" s="3" t="str">
        <f>INDEX(Транспорт!$B$3:$B$19,MATCH(_xlfn.MINIFS(Транспорт!$C$3:$C$19,Транспорт!$C$3:$C$19,"&gt;="&amp;D43),Транспорт!$C$3:$C$19))</f>
        <v>Peugeot Boxer 440 L4H2</v>
      </c>
      <c r="F43" t="str">
        <f>_xlfn.XLOOKUP(D43,Транспорт!$C$3:$C$19,Транспорт!$B$3:$B$19,,1)</f>
        <v>Peugeot Boxer 440 L4H2</v>
      </c>
    </row>
    <row r="44" spans="1:6" x14ac:dyDescent="0.25">
      <c r="A44" s="9">
        <v>42</v>
      </c>
      <c r="B44" t="s">
        <v>46</v>
      </c>
      <c r="C44" t="s">
        <v>20</v>
      </c>
      <c r="D44" s="7">
        <v>5.13</v>
      </c>
      <c r="E44" s="3" t="str">
        <f>INDEX(Транспорт!$B$3:$B$19,MATCH(_xlfn.MINIFS(Транспорт!$C$3:$C$19,Транспорт!$C$3:$C$19,"&gt;="&amp;D44),Транспорт!$C$3:$C$19))</f>
        <v>Iveco EuroCargo ML 120</v>
      </c>
      <c r="F44" t="str">
        <f>_xlfn.XLOOKUP(D44,Транспорт!$C$3:$C$19,Транспорт!$B$3:$B$19,,1)</f>
        <v>Iveco EuroCargo ML 120</v>
      </c>
    </row>
    <row r="45" spans="1:6" x14ac:dyDescent="0.25">
      <c r="A45" s="9">
        <v>43</v>
      </c>
      <c r="B45" t="s">
        <v>82</v>
      </c>
      <c r="C45" t="s">
        <v>83</v>
      </c>
      <c r="D45" s="7">
        <v>1.02</v>
      </c>
      <c r="E45" s="3" t="str">
        <f>INDEX(Транспорт!$B$3:$B$19,MATCH(_xlfn.MINIFS(Транспорт!$C$3:$C$19,Транспорт!$C$3:$C$19,"&gt;="&amp;D45),Транспорт!$C$3:$C$19))</f>
        <v>Ford Ranger 2.2</v>
      </c>
      <c r="F45" t="str">
        <f>_xlfn.XLOOKUP(D45,Транспорт!$C$3:$C$19,Транспорт!$B$3:$B$19,,1)</f>
        <v>Ford Ranger 2.2</v>
      </c>
    </row>
    <row r="46" spans="1:6" x14ac:dyDescent="0.25">
      <c r="A46" s="9">
        <v>44</v>
      </c>
      <c r="B46" t="s">
        <v>20</v>
      </c>
      <c r="C46" t="s">
        <v>47</v>
      </c>
      <c r="D46" s="7">
        <v>1.96</v>
      </c>
      <c r="E46" s="3" t="str">
        <f>INDEX(Транспорт!$B$3:$B$19,MATCH(_xlfn.MINIFS(Транспорт!$C$3:$C$19,Транспорт!$C$3:$C$19,"&gt;="&amp;D46),Транспорт!$C$3:$C$19))</f>
        <v>Volkswagen LT-46</v>
      </c>
      <c r="F46" t="str">
        <f>_xlfn.XLOOKUP(D46,Транспорт!$C$3:$C$19,Транспорт!$B$3:$B$19,,1)</f>
        <v>Volkswagen LT-46</v>
      </c>
    </row>
    <row r="47" spans="1:6" x14ac:dyDescent="0.25">
      <c r="A47" s="9">
        <v>45</v>
      </c>
      <c r="B47" t="s">
        <v>46</v>
      </c>
      <c r="C47" t="s">
        <v>78</v>
      </c>
      <c r="D47" s="7">
        <v>0.99</v>
      </c>
      <c r="E47" s="3" t="str">
        <f>INDEX(Транспорт!$B$3:$B$19,MATCH(_xlfn.MINIFS(Транспорт!$C$3:$C$19,Транспорт!$C$3:$C$19,"&gt;="&amp;D47),Транспорт!$C$3:$C$19))</f>
        <v>Fiat Doblo New 2.0</v>
      </c>
      <c r="F47" t="str">
        <f>_xlfn.XLOOKUP(D47,Транспорт!$C$3:$C$19,Транспорт!$B$3:$B$19,,1)</f>
        <v>Fiat Doblo New 2.0</v>
      </c>
    </row>
    <row r="48" spans="1:6" x14ac:dyDescent="0.25">
      <c r="A48" s="9">
        <v>46</v>
      </c>
      <c r="B48" t="s">
        <v>45</v>
      </c>
      <c r="C48" t="s">
        <v>47</v>
      </c>
      <c r="D48" s="7">
        <v>4.66</v>
      </c>
      <c r="E48" s="3" t="str">
        <f>INDEX(Транспорт!$B$3:$B$19,MATCH(_xlfn.MINIFS(Транспорт!$C$3:$C$19,Транспорт!$C$3:$C$19,"&gt;="&amp;D48),Транспорт!$C$3:$C$19))</f>
        <v>FAW CA5110</v>
      </c>
      <c r="F48" t="str">
        <f>_xlfn.XLOOKUP(D48,Транспорт!$C$3:$C$19,Транспорт!$B$3:$B$19,,1)</f>
        <v>FAW CA5110</v>
      </c>
    </row>
    <row r="49" spans="1:6" x14ac:dyDescent="0.25">
      <c r="A49" s="9">
        <v>47</v>
      </c>
      <c r="B49" t="s">
        <v>47</v>
      </c>
      <c r="C49" t="s">
        <v>48</v>
      </c>
      <c r="D49" s="7">
        <v>0.8</v>
      </c>
      <c r="E49" s="3" t="str">
        <f>INDEX(Транспорт!$B$3:$B$19,MATCH(_xlfn.MINIFS(Транспорт!$C$3:$C$19,Транспорт!$C$3:$C$19,"&gt;="&amp;D49),Транспорт!$C$3:$C$19))</f>
        <v>Citroen Berlingo First</v>
      </c>
      <c r="F49" t="str">
        <f>_xlfn.XLOOKUP(D49,Транспорт!$C$3:$C$19,Транспорт!$B$3:$B$19,,1)</f>
        <v>Citroen Berlingo First</v>
      </c>
    </row>
    <row r="50" spans="1:6" x14ac:dyDescent="0.25">
      <c r="A50" s="9">
        <v>48</v>
      </c>
      <c r="B50" t="s">
        <v>49</v>
      </c>
      <c r="C50" t="s">
        <v>83</v>
      </c>
      <c r="D50" s="7">
        <v>0.83</v>
      </c>
      <c r="E50" s="3" t="str">
        <f>INDEX(Транспорт!$B$3:$B$19,MATCH(_xlfn.MINIFS(Транспорт!$C$3:$C$19,Транспорт!$C$3:$C$19,"&gt;="&amp;D50),Транспорт!$C$3:$C$19))</f>
        <v xml:space="preserve">Volkswagen Crafter 35 </v>
      </c>
      <c r="F50" t="str">
        <f>_xlfn.XLOOKUP(D50,Транспорт!$C$3:$C$19,Транспорт!$B$3:$B$19,,1)</f>
        <v xml:space="preserve">Volkswagen Crafter 35 </v>
      </c>
    </row>
    <row r="51" spans="1:6" x14ac:dyDescent="0.25">
      <c r="A51" s="9">
        <v>49</v>
      </c>
      <c r="B51" t="s">
        <v>45</v>
      </c>
      <c r="C51" t="s">
        <v>76</v>
      </c>
      <c r="D51" s="7">
        <v>0.36</v>
      </c>
      <c r="E51" s="3" t="str">
        <f>INDEX(Транспорт!$B$3:$B$19,MATCH(_xlfn.MINIFS(Транспорт!$C$3:$C$19,Транспорт!$C$3:$C$19,"&gt;="&amp;D51),Транспорт!$C$3:$C$19))</f>
        <v>Renault Kangoo Express</v>
      </c>
      <c r="F51" t="str">
        <f>_xlfn.XLOOKUP(D51,Транспорт!$C$3:$C$19,Транспорт!$B$3:$B$19,,1)</f>
        <v>Renault Kangoo Express</v>
      </c>
    </row>
    <row r="52" spans="1:6" x14ac:dyDescent="0.25">
      <c r="A52" s="9">
        <v>50</v>
      </c>
      <c r="B52" t="s">
        <v>50</v>
      </c>
      <c r="C52" t="s">
        <v>78</v>
      </c>
      <c r="D52" s="7">
        <v>8.06</v>
      </c>
      <c r="E52" s="3" t="str">
        <f>INDEX(Транспорт!$B$3:$B$19,MATCH(_xlfn.MINIFS(Транспорт!$C$3:$C$19,Транспорт!$C$3:$C$19,"&gt;="&amp;D52),Транспорт!$C$3:$C$19))</f>
        <v>FAW CA5160</v>
      </c>
      <c r="F52" t="str">
        <f>_xlfn.XLOOKUP(D52,Транспорт!$C$3:$C$19,Транспорт!$B$3:$B$19,,1)</f>
        <v>FAW CA5160</v>
      </c>
    </row>
    <row r="53" spans="1:6" x14ac:dyDescent="0.25">
      <c r="A53" s="9">
        <v>51</v>
      </c>
      <c r="B53" t="s">
        <v>20</v>
      </c>
      <c r="C53" t="s">
        <v>46</v>
      </c>
      <c r="D53" s="7">
        <v>0.61</v>
      </c>
      <c r="E53" s="3" t="str">
        <f>INDEX(Транспорт!$B$3:$B$19,MATCH(_xlfn.MINIFS(Транспорт!$C$3:$C$19,Транспорт!$C$3:$C$19,"&gt;="&amp;D53),Транспорт!$C$3:$C$19))</f>
        <v>Renault Kangoo Express</v>
      </c>
      <c r="F53" t="str">
        <f>_xlfn.XLOOKUP(D53,Транспорт!$C$3:$C$19,Транспорт!$B$3:$B$19,,1)</f>
        <v>Renault Kangoo Express</v>
      </c>
    </row>
    <row r="54" spans="1:6" x14ac:dyDescent="0.25">
      <c r="A54" s="9">
        <v>52</v>
      </c>
      <c r="B54" t="s">
        <v>50</v>
      </c>
      <c r="C54" t="s">
        <v>49</v>
      </c>
      <c r="D54" s="7">
        <v>1.22</v>
      </c>
      <c r="E54" s="3" t="str">
        <f>INDEX(Транспорт!$B$3:$B$19,MATCH(_xlfn.MINIFS(Транспорт!$C$3:$C$19,Транспорт!$C$3:$C$19,"&gt;="&amp;D54),Транспорт!$C$3:$C$19))</f>
        <v>Citroen Jumper Fgtl</v>
      </c>
      <c r="F54" t="str">
        <f>_xlfn.XLOOKUP(D54,Транспорт!$C$3:$C$19,Транспорт!$B$3:$B$19,,1)</f>
        <v>Citroen Jumper Fgtl</v>
      </c>
    </row>
    <row r="55" spans="1:6" x14ac:dyDescent="0.25">
      <c r="A55" s="9">
        <v>53</v>
      </c>
      <c r="B55" t="s">
        <v>46</v>
      </c>
      <c r="C55" t="s">
        <v>76</v>
      </c>
      <c r="D55" s="7">
        <v>0.72</v>
      </c>
      <c r="E55" s="3" t="str">
        <f>INDEX(Транспорт!$B$3:$B$19,MATCH(_xlfn.MINIFS(Транспорт!$C$3:$C$19,Транспорт!$C$3:$C$19,"&gt;="&amp;D55),Транспорт!$C$3:$C$19))</f>
        <v>Citroen Berlingo First</v>
      </c>
      <c r="F55" t="str">
        <f>_xlfn.XLOOKUP(D55,Транспорт!$C$3:$C$19,Транспорт!$B$3:$B$19,,1)</f>
        <v>Citroen Berlingo First</v>
      </c>
    </row>
    <row r="56" spans="1:6" x14ac:dyDescent="0.25">
      <c r="A56" s="9">
        <v>54</v>
      </c>
      <c r="B56" t="s">
        <v>76</v>
      </c>
      <c r="C56" t="s">
        <v>49</v>
      </c>
      <c r="D56" s="7">
        <v>0.81</v>
      </c>
      <c r="E56" s="3" t="str">
        <f>INDEX(Транспорт!$B$3:$B$19,MATCH(_xlfn.MINIFS(Транспорт!$C$3:$C$19,Транспорт!$C$3:$C$19,"&gt;="&amp;D56),Транспорт!$C$3:$C$19))</f>
        <v xml:space="preserve">Volkswagen Crafter 35 </v>
      </c>
      <c r="F56" t="str">
        <f>_xlfn.XLOOKUP(D56,Транспорт!$C$3:$C$19,Транспорт!$B$3:$B$19,,1)</f>
        <v xml:space="preserve">Volkswagen Crafter 35 </v>
      </c>
    </row>
    <row r="57" spans="1:6" x14ac:dyDescent="0.25">
      <c r="A57" s="9">
        <v>55</v>
      </c>
      <c r="B57" t="s">
        <v>83</v>
      </c>
      <c r="C57" t="s">
        <v>45</v>
      </c>
      <c r="D57" s="7">
        <v>1.42</v>
      </c>
      <c r="E57" s="3" t="str">
        <f>INDEX(Транспорт!$B$3:$B$19,MATCH(_xlfn.MINIFS(Транспорт!$C$3:$C$19,Транспорт!$C$3:$C$19,"&gt;="&amp;D57),Транспорт!$C$3:$C$19))</f>
        <v>Citroen Jumper Fgtl</v>
      </c>
      <c r="F57" t="str">
        <f>_xlfn.XLOOKUP(D57,Транспорт!$C$3:$C$19,Транспорт!$B$3:$B$19,,1)</f>
        <v>Citroen Jumper Fgtl</v>
      </c>
    </row>
    <row r="58" spans="1:6" x14ac:dyDescent="0.25">
      <c r="A58" s="9">
        <v>56</v>
      </c>
      <c r="B58" t="s">
        <v>20</v>
      </c>
      <c r="C58" t="s">
        <v>83</v>
      </c>
      <c r="D58" s="7">
        <v>1.85</v>
      </c>
      <c r="E58" s="3" t="str">
        <f>INDEX(Транспорт!$B$3:$B$19,MATCH(_xlfn.MINIFS(Транспорт!$C$3:$C$19,Транспорт!$C$3:$C$19,"&gt;="&amp;D58),Транспорт!$C$3:$C$19))</f>
        <v>Peugeot Boxer 440 L4H2</v>
      </c>
      <c r="F58" t="str">
        <f>_xlfn.XLOOKUP(D58,Транспорт!$C$3:$C$19,Транспорт!$B$3:$B$19,,1)</f>
        <v>Peugeot Boxer 440 L4H2</v>
      </c>
    </row>
    <row r="59" spans="1:6" x14ac:dyDescent="0.25">
      <c r="A59" s="9">
        <v>57</v>
      </c>
      <c r="B59" t="s">
        <v>20</v>
      </c>
      <c r="C59" t="s">
        <v>47</v>
      </c>
      <c r="D59" s="7">
        <v>0.76</v>
      </c>
      <c r="E59" s="3" t="str">
        <f>INDEX(Транспорт!$B$3:$B$19,MATCH(_xlfn.MINIFS(Транспорт!$C$3:$C$19,Транспорт!$C$3:$C$19,"&gt;="&amp;D59),Транспорт!$C$3:$C$19))</f>
        <v>Citroen Berlingo First</v>
      </c>
      <c r="F59" t="str">
        <f>_xlfn.XLOOKUP(D59,Транспорт!$C$3:$C$19,Транспорт!$B$3:$B$19,,1)</f>
        <v>Citroen Berlingo First</v>
      </c>
    </row>
    <row r="60" spans="1:6" x14ac:dyDescent="0.25">
      <c r="A60" s="9">
        <v>58</v>
      </c>
      <c r="B60" t="s">
        <v>83</v>
      </c>
      <c r="C60" t="s">
        <v>20</v>
      </c>
      <c r="D60" s="7">
        <v>0.12</v>
      </c>
      <c r="E60" s="3" t="str">
        <f>INDEX(Транспорт!$B$3:$B$19,MATCH(_xlfn.MINIFS(Транспорт!$C$3:$C$19,Транспорт!$C$3:$C$19,"&gt;="&amp;D60),Транспорт!$C$3:$C$19))</f>
        <v>Renault Kangoo Express</v>
      </c>
      <c r="F60" t="str">
        <f>_xlfn.XLOOKUP(D60,Транспорт!$C$3:$C$19,Транспорт!$B$3:$B$19,,1)</f>
        <v>Renault Kangoo Express</v>
      </c>
    </row>
    <row r="61" spans="1:6" x14ac:dyDescent="0.25">
      <c r="A61" s="9">
        <v>59</v>
      </c>
      <c r="B61" t="s">
        <v>82</v>
      </c>
      <c r="C61" t="s">
        <v>78</v>
      </c>
      <c r="D61" s="7">
        <v>0.89</v>
      </c>
      <c r="E61" s="3" t="str">
        <f>INDEX(Транспорт!$B$3:$B$19,MATCH(_xlfn.MINIFS(Транспорт!$C$3:$C$19,Транспорт!$C$3:$C$19,"&gt;="&amp;D61),Транспорт!$C$3:$C$19))</f>
        <v xml:space="preserve">Volkswagen Crafter 35 </v>
      </c>
      <c r="F61" t="str">
        <f>_xlfn.XLOOKUP(D61,Транспорт!$C$3:$C$19,Транспорт!$B$3:$B$19,,1)</f>
        <v xml:space="preserve">Volkswagen Crafter 35 </v>
      </c>
    </row>
    <row r="62" spans="1:6" x14ac:dyDescent="0.25">
      <c r="A62" s="9">
        <v>60</v>
      </c>
      <c r="B62" t="s">
        <v>49</v>
      </c>
      <c r="C62" t="s">
        <v>78</v>
      </c>
      <c r="D62" s="7">
        <v>2.68</v>
      </c>
      <c r="E62" s="3" t="str">
        <f>INDEX(Транспорт!$B$3:$B$19,MATCH(_xlfn.MINIFS(Транспорт!$C$3:$C$19,Транспорт!$C$3:$C$19,"&gt;="&amp;D62),Транспорт!$C$3:$C$19))</f>
        <v>BAW Fenix 1065Y</v>
      </c>
      <c r="F62" t="str">
        <f>_xlfn.XLOOKUP(D62,Транспорт!$C$3:$C$19,Транспорт!$B$3:$B$19,,1)</f>
        <v>BAW Fenix 1065Y</v>
      </c>
    </row>
    <row r="63" spans="1:6" x14ac:dyDescent="0.25">
      <c r="A63" s="9">
        <v>61</v>
      </c>
      <c r="B63" t="s">
        <v>45</v>
      </c>
      <c r="C63" t="s">
        <v>50</v>
      </c>
      <c r="D63" s="7">
        <v>3.75</v>
      </c>
      <c r="E63" s="3" t="str">
        <f>INDEX(Транспорт!$B$3:$B$19,MATCH(_xlfn.MINIFS(Транспорт!$C$3:$C$19,Транспорт!$C$3:$C$19,"&gt;="&amp;D63),Транспорт!$C$3:$C$19))</f>
        <v>Foton Auman ETX</v>
      </c>
      <c r="F63" t="str">
        <f>_xlfn.XLOOKUP(D63,Транспорт!$C$3:$C$19,Транспорт!$B$3:$B$19,,1)</f>
        <v>Foton Auman ETX</v>
      </c>
    </row>
    <row r="64" spans="1:6" x14ac:dyDescent="0.25">
      <c r="A64" s="9">
        <v>62</v>
      </c>
      <c r="B64" t="s">
        <v>50</v>
      </c>
      <c r="C64" t="s">
        <v>83</v>
      </c>
      <c r="D64" s="7">
        <v>3.88</v>
      </c>
      <c r="E64" s="3" t="str">
        <f>INDEX(Транспорт!$B$3:$B$19,MATCH(_xlfn.MINIFS(Транспорт!$C$3:$C$19,Транспорт!$C$3:$C$19,"&gt;="&amp;D64),Транспорт!$C$3:$C$19))</f>
        <v>Foton Auman ETX</v>
      </c>
      <c r="F64" t="str">
        <f>_xlfn.XLOOKUP(D64,Транспорт!$C$3:$C$19,Транспорт!$B$3:$B$19,,1)</f>
        <v>Foton Auman ETX</v>
      </c>
    </row>
    <row r="65" spans="1:6" x14ac:dyDescent="0.25">
      <c r="A65" s="9">
        <v>63</v>
      </c>
      <c r="B65" t="s">
        <v>82</v>
      </c>
      <c r="C65" t="s">
        <v>45</v>
      </c>
      <c r="D65" s="7">
        <v>0.98</v>
      </c>
      <c r="E65" s="3" t="str">
        <f>INDEX(Транспорт!$B$3:$B$19,MATCH(_xlfn.MINIFS(Транспорт!$C$3:$C$19,Транспорт!$C$3:$C$19,"&gt;="&amp;D65),Транспорт!$C$3:$C$19))</f>
        <v>Fiat Doblo New 2.0</v>
      </c>
      <c r="F65" t="str">
        <f>_xlfn.XLOOKUP(D65,Транспорт!$C$3:$C$19,Транспорт!$B$3:$B$19,,1)</f>
        <v>Fiat Doblo New 2.0</v>
      </c>
    </row>
    <row r="66" spans="1:6" x14ac:dyDescent="0.25">
      <c r="A66" s="9">
        <v>64</v>
      </c>
      <c r="B66" t="s">
        <v>47</v>
      </c>
      <c r="C66" t="s">
        <v>50</v>
      </c>
      <c r="D66" s="7">
        <v>0.95</v>
      </c>
      <c r="E66" s="3" t="str">
        <f>INDEX(Транспорт!$B$3:$B$19,MATCH(_xlfn.MINIFS(Транспорт!$C$3:$C$19,Транспорт!$C$3:$C$19,"&gt;="&amp;D66),Транспорт!$C$3:$C$19))</f>
        <v>Fiat Doblo New 2.0</v>
      </c>
      <c r="F66" t="str">
        <f>_xlfn.XLOOKUP(D66,Транспорт!$C$3:$C$19,Транспорт!$B$3:$B$19,,1)</f>
        <v>Fiat Doblo New 2.0</v>
      </c>
    </row>
    <row r="67" spans="1:6" x14ac:dyDescent="0.25">
      <c r="A67" s="9">
        <v>65</v>
      </c>
      <c r="B67" t="s">
        <v>83</v>
      </c>
      <c r="C67" t="s">
        <v>47</v>
      </c>
      <c r="D67" s="7">
        <v>0.9</v>
      </c>
      <c r="E67" s="3" t="str">
        <f>INDEX(Транспорт!$B$3:$B$19,MATCH(_xlfn.MINIFS(Транспорт!$C$3:$C$19,Транспорт!$C$3:$C$19,"&gt;="&amp;D67),Транспорт!$C$3:$C$19))</f>
        <v xml:space="preserve">Volkswagen Crafter 35 </v>
      </c>
      <c r="F67" t="str">
        <f>_xlfn.XLOOKUP(D67,Транспорт!$C$3:$C$19,Транспорт!$B$3:$B$19,,1)</f>
        <v xml:space="preserve">Volkswagen Crafter 35 </v>
      </c>
    </row>
    <row r="68" spans="1:6" x14ac:dyDescent="0.25">
      <c r="A68" s="9">
        <v>66</v>
      </c>
      <c r="B68" t="s">
        <v>47</v>
      </c>
      <c r="C68" t="s">
        <v>46</v>
      </c>
      <c r="D68" s="7">
        <v>1.02</v>
      </c>
      <c r="E68" s="3" t="str">
        <f>INDEX(Транспорт!$B$3:$B$19,MATCH(_xlfn.MINIFS(Транспорт!$C$3:$C$19,Транспорт!$C$3:$C$19,"&gt;="&amp;D68),Транспорт!$C$3:$C$19))</f>
        <v>Ford Ranger 2.2</v>
      </c>
      <c r="F68" t="str">
        <f>_xlfn.XLOOKUP(D68,Транспорт!$C$3:$C$19,Транспорт!$B$3:$B$19,,1)</f>
        <v>Ford Ranger 2.2</v>
      </c>
    </row>
    <row r="69" spans="1:6" x14ac:dyDescent="0.25">
      <c r="A69" s="9">
        <v>67</v>
      </c>
      <c r="B69" t="s">
        <v>49</v>
      </c>
      <c r="C69" t="s">
        <v>50</v>
      </c>
      <c r="D69" s="7">
        <v>6.37</v>
      </c>
      <c r="E69" s="3" t="str">
        <f>INDEX(Транспорт!$B$3:$B$19,MATCH(_xlfn.MINIFS(Транспорт!$C$3:$C$19,Транспорт!$C$3:$C$19,"&gt;="&amp;D69),Транспорт!$C$3:$C$19))</f>
        <v>MAN 14</v>
      </c>
      <c r="F69" t="str">
        <f>_xlfn.XLOOKUP(D69,Транспорт!$C$3:$C$19,Транспорт!$B$3:$B$19,,1)</f>
        <v>MAN 14</v>
      </c>
    </row>
    <row r="70" spans="1:6" x14ac:dyDescent="0.25">
      <c r="A70" s="9">
        <v>68</v>
      </c>
      <c r="B70" t="s">
        <v>83</v>
      </c>
      <c r="C70" t="s">
        <v>78</v>
      </c>
      <c r="D70" s="7">
        <v>0.6</v>
      </c>
      <c r="E70" s="3" t="str">
        <f>INDEX(Транспорт!$B$3:$B$19,MATCH(_xlfn.MINIFS(Транспорт!$C$3:$C$19,Транспорт!$C$3:$C$19,"&gt;="&amp;D70),Транспорт!$C$3:$C$19))</f>
        <v>Renault Kangoo Express</v>
      </c>
      <c r="F70" t="str">
        <f>_xlfn.XLOOKUP(D70,Транспорт!$C$3:$C$19,Транспорт!$B$3:$B$19,,1)</f>
        <v>Renault Kangoo Express</v>
      </c>
    </row>
    <row r="71" spans="1:6" x14ac:dyDescent="0.25">
      <c r="A71" s="9">
        <v>69</v>
      </c>
      <c r="B71" t="s">
        <v>47</v>
      </c>
      <c r="C71" t="s">
        <v>50</v>
      </c>
      <c r="D71" s="7">
        <v>5.0599999999999996</v>
      </c>
      <c r="E71" s="3" t="str">
        <f>INDEX(Транспорт!$B$3:$B$19,MATCH(_xlfn.MINIFS(Транспорт!$C$3:$C$19,Транспорт!$C$3:$C$19,"&gt;="&amp;D71),Транспорт!$C$3:$C$19))</f>
        <v>Iveco EuroCargo ML 120</v>
      </c>
      <c r="F71" t="str">
        <f>_xlfn.XLOOKUP(D71,Транспорт!$C$3:$C$19,Транспорт!$B$3:$B$19,,1)</f>
        <v>Iveco EuroCargo ML 120</v>
      </c>
    </row>
    <row r="72" spans="1:6" x14ac:dyDescent="0.25">
      <c r="A72" s="9">
        <v>70</v>
      </c>
      <c r="B72" t="s">
        <v>46</v>
      </c>
      <c r="C72" t="s">
        <v>48</v>
      </c>
      <c r="D72" s="7">
        <v>5.33</v>
      </c>
      <c r="E72" s="3" t="str">
        <f>INDEX(Транспорт!$B$3:$B$19,MATCH(_xlfn.MINIFS(Транспорт!$C$3:$C$19,Транспорт!$C$3:$C$19,"&gt;="&amp;D72),Транспорт!$C$3:$C$19))</f>
        <v>Iveco EuroCargo ML 120</v>
      </c>
      <c r="F72" t="str">
        <f>_xlfn.XLOOKUP(D72,Транспорт!$C$3:$C$19,Транспорт!$B$3:$B$19,,1)</f>
        <v>Iveco EuroCargo ML 120</v>
      </c>
    </row>
    <row r="73" spans="1:6" x14ac:dyDescent="0.25">
      <c r="A73" s="9">
        <v>71</v>
      </c>
      <c r="B73" t="s">
        <v>49</v>
      </c>
      <c r="C73" t="s">
        <v>76</v>
      </c>
      <c r="D73" s="7">
        <v>0.8</v>
      </c>
      <c r="E73" s="3" t="str">
        <f>INDEX(Транспорт!$B$3:$B$19,MATCH(_xlfn.MINIFS(Транспорт!$C$3:$C$19,Транспорт!$C$3:$C$19,"&gt;="&amp;D73),Транспорт!$C$3:$C$19))</f>
        <v>Citroen Berlingo First</v>
      </c>
      <c r="F73" t="str">
        <f>_xlfn.XLOOKUP(D73,Транспорт!$C$3:$C$19,Транспорт!$B$3:$B$19,,1)</f>
        <v>Citroen Berlingo First</v>
      </c>
    </row>
    <row r="74" spans="1:6" x14ac:dyDescent="0.25">
      <c r="A74" s="9">
        <v>72</v>
      </c>
      <c r="B74" t="s">
        <v>78</v>
      </c>
      <c r="C74" t="s">
        <v>49</v>
      </c>
      <c r="D74" s="7">
        <v>8.68</v>
      </c>
      <c r="E74" s="3" t="str">
        <f>INDEX(Транспорт!$B$3:$B$19,MATCH(_xlfn.MINIFS(Транспорт!$C$3:$C$19,Транспорт!$C$3:$C$19,"&gt;="&amp;D74),Транспорт!$C$3:$C$19))</f>
        <v>Iveco 190EL28</v>
      </c>
      <c r="F74" t="str">
        <f>_xlfn.XLOOKUP(D74,Транспорт!$C$3:$C$19,Транспорт!$B$3:$B$19,,1)</f>
        <v>Iveco 190EL28</v>
      </c>
    </row>
    <row r="75" spans="1:6" x14ac:dyDescent="0.25">
      <c r="A75" s="9">
        <v>73</v>
      </c>
      <c r="B75" t="s">
        <v>83</v>
      </c>
      <c r="C75" t="s">
        <v>50</v>
      </c>
      <c r="D75" s="7">
        <v>5.46</v>
      </c>
      <c r="E75" s="3" t="str">
        <f>INDEX(Транспорт!$B$3:$B$19,MATCH(_xlfn.MINIFS(Транспорт!$C$3:$C$19,Транспорт!$C$3:$C$19,"&gt;="&amp;D75),Транспорт!$C$3:$C$19))</f>
        <v>Iveco EuroCargo ML 120</v>
      </c>
      <c r="F75" t="str">
        <f>_xlfn.XLOOKUP(D75,Транспорт!$C$3:$C$19,Транспорт!$B$3:$B$19,,1)</f>
        <v>Iveco EuroCargo ML 120</v>
      </c>
    </row>
    <row r="76" spans="1:6" x14ac:dyDescent="0.25">
      <c r="A76" s="9">
        <v>74</v>
      </c>
      <c r="B76" t="s">
        <v>47</v>
      </c>
      <c r="C76" t="s">
        <v>20</v>
      </c>
      <c r="D76" s="7">
        <v>2.5099999999999998</v>
      </c>
      <c r="E76" s="3" t="str">
        <f>INDEX(Транспорт!$B$3:$B$19,MATCH(_xlfn.MINIFS(Транспорт!$C$3:$C$19,Транспорт!$C$3:$C$19,"&gt;="&amp;D76),Транспорт!$C$3:$C$19))</f>
        <v>BAW Fenix 1065Y</v>
      </c>
      <c r="F76" t="str">
        <f>_xlfn.XLOOKUP(D76,Транспорт!$C$3:$C$19,Транспорт!$B$3:$B$19,,1)</f>
        <v>BAW Fenix 1065Y</v>
      </c>
    </row>
    <row r="77" spans="1:6" x14ac:dyDescent="0.25">
      <c r="A77" s="9">
        <v>75</v>
      </c>
      <c r="B77" t="s">
        <v>46</v>
      </c>
      <c r="C77" t="s">
        <v>49</v>
      </c>
      <c r="D77" s="7">
        <v>9.99</v>
      </c>
      <c r="E77" s="3" t="str">
        <f>INDEX(Транспорт!$B$3:$B$19,MATCH(_xlfn.MINIFS(Транспорт!$C$3:$C$19,Транспорт!$C$3:$C$19,"&gt;="&amp;D77),Транспорт!$C$3:$C$19))</f>
        <v>MAN 19</v>
      </c>
      <c r="F77" t="str">
        <f>_xlfn.XLOOKUP(D77,Транспорт!$C$3:$C$19,Транспорт!$B$3:$B$19,,1)</f>
        <v>MAN 19</v>
      </c>
    </row>
    <row r="78" spans="1:6" x14ac:dyDescent="0.25">
      <c r="A78" s="9">
        <v>76</v>
      </c>
      <c r="B78" t="s">
        <v>48</v>
      </c>
      <c r="C78" t="s">
        <v>45</v>
      </c>
      <c r="D78" s="7">
        <v>0.05</v>
      </c>
      <c r="E78" s="3" t="str">
        <f>INDEX(Транспорт!$B$3:$B$19,MATCH(_xlfn.MINIFS(Транспорт!$C$3:$C$19,Транспорт!$C$3:$C$19,"&gt;="&amp;D78),Транспорт!$C$3:$C$19))</f>
        <v>Renault Kangoo Express</v>
      </c>
      <c r="F78" t="str">
        <f>_xlfn.XLOOKUP(D78,Транспорт!$C$3:$C$19,Транспорт!$B$3:$B$19,,1)</f>
        <v>Renault Kangoo Express</v>
      </c>
    </row>
    <row r="79" spans="1:6" x14ac:dyDescent="0.25">
      <c r="A79" s="9">
        <v>77</v>
      </c>
      <c r="B79" t="s">
        <v>78</v>
      </c>
      <c r="C79" t="s">
        <v>46</v>
      </c>
      <c r="D79" s="7">
        <v>1.36</v>
      </c>
      <c r="E79" s="3" t="str">
        <f>INDEX(Транспорт!$B$3:$B$19,MATCH(_xlfn.MINIFS(Транспорт!$C$3:$C$19,Транспорт!$C$3:$C$19,"&gt;="&amp;D79),Транспорт!$C$3:$C$19))</f>
        <v>Citroen Jumper Fgtl</v>
      </c>
      <c r="F79" t="str">
        <f>_xlfn.XLOOKUP(D79,Транспорт!$C$3:$C$19,Транспорт!$B$3:$B$19,,1)</f>
        <v>Citroen Jumper Fgtl</v>
      </c>
    </row>
    <row r="80" spans="1:6" x14ac:dyDescent="0.25">
      <c r="A80" s="9">
        <v>78</v>
      </c>
      <c r="B80" t="s">
        <v>49</v>
      </c>
      <c r="C80" t="s">
        <v>50</v>
      </c>
      <c r="D80" s="7">
        <v>1.8</v>
      </c>
      <c r="E80" s="3" t="str">
        <f>INDEX(Транспорт!$B$3:$B$19,MATCH(_xlfn.MINIFS(Транспорт!$C$3:$C$19,Транспорт!$C$3:$C$19,"&gt;="&amp;D80),Транспорт!$C$3:$C$19))</f>
        <v>Peugeot Boxer 440 L4H2</v>
      </c>
      <c r="F80" t="str">
        <f>_xlfn.XLOOKUP(D80,Транспорт!$C$3:$C$19,Транспорт!$B$3:$B$19,,1)</f>
        <v>Peugeot Boxer 440 L4H2</v>
      </c>
    </row>
    <row r="81" spans="1:6" x14ac:dyDescent="0.25">
      <c r="A81" s="9">
        <v>79</v>
      </c>
      <c r="B81" t="s">
        <v>48</v>
      </c>
      <c r="C81" t="s">
        <v>45</v>
      </c>
      <c r="D81" s="7">
        <v>0.78</v>
      </c>
      <c r="E81" s="3" t="str">
        <f>INDEX(Транспорт!$B$3:$B$19,MATCH(_xlfn.MINIFS(Транспорт!$C$3:$C$19,Транспорт!$C$3:$C$19,"&gt;="&amp;D81),Транспорт!$C$3:$C$19))</f>
        <v>Citroen Berlingo First</v>
      </c>
      <c r="F81" t="str">
        <f>_xlfn.XLOOKUP(D81,Транспорт!$C$3:$C$19,Транспорт!$B$3:$B$19,,1)</f>
        <v>Citroen Berlingo First</v>
      </c>
    </row>
    <row r="82" spans="1:6" x14ac:dyDescent="0.25">
      <c r="A82" s="9">
        <v>80</v>
      </c>
      <c r="B82" t="s">
        <v>45</v>
      </c>
      <c r="C82" t="s">
        <v>83</v>
      </c>
      <c r="D82" s="7">
        <v>0.62</v>
      </c>
      <c r="E82" s="3" t="str">
        <f>INDEX(Транспорт!$B$3:$B$19,MATCH(_xlfn.MINIFS(Транспорт!$C$3:$C$19,Транспорт!$C$3:$C$19,"&gt;="&amp;D82),Транспорт!$C$3:$C$19))</f>
        <v>Opel Combo 1.3 CDTI</v>
      </c>
      <c r="F82" t="str">
        <f>_xlfn.XLOOKUP(D82,Транспорт!$C$3:$C$19,Транспорт!$B$3:$B$19,,1)</f>
        <v>Opel Combo 1.3 CDTI</v>
      </c>
    </row>
    <row r="83" spans="1:6" x14ac:dyDescent="0.25">
      <c r="A83" s="9">
        <v>81</v>
      </c>
      <c r="B83" t="s">
        <v>78</v>
      </c>
      <c r="C83" t="s">
        <v>76</v>
      </c>
      <c r="D83" s="7">
        <v>0.73</v>
      </c>
      <c r="E83" s="3" t="str">
        <f>INDEX(Транспорт!$B$3:$B$19,MATCH(_xlfn.MINIFS(Транспорт!$C$3:$C$19,Транспорт!$C$3:$C$19,"&gt;="&amp;D83),Транспорт!$C$3:$C$19))</f>
        <v>Citroen Berlingo First</v>
      </c>
      <c r="F83" t="str">
        <f>_xlfn.XLOOKUP(D83,Транспорт!$C$3:$C$19,Транспорт!$B$3:$B$19,,1)</f>
        <v>Citroen Berlingo First</v>
      </c>
    </row>
    <row r="84" spans="1:6" x14ac:dyDescent="0.25">
      <c r="A84" s="9">
        <v>82</v>
      </c>
      <c r="B84" t="s">
        <v>78</v>
      </c>
      <c r="C84" t="s">
        <v>76</v>
      </c>
      <c r="D84" s="7">
        <v>1.58</v>
      </c>
      <c r="E84" s="3" t="str">
        <f>INDEX(Транспорт!$B$3:$B$19,MATCH(_xlfn.MINIFS(Транспорт!$C$3:$C$19,Транспорт!$C$3:$C$19,"&gt;="&amp;D84),Транспорт!$C$3:$C$19))</f>
        <v>Peugeot Boxer 440 L4H2</v>
      </c>
      <c r="F84" t="str">
        <f>_xlfn.XLOOKUP(D84,Транспорт!$C$3:$C$19,Транспорт!$B$3:$B$19,,1)</f>
        <v>Peugeot Boxer 440 L4H2</v>
      </c>
    </row>
    <row r="85" spans="1:6" x14ac:dyDescent="0.25">
      <c r="A85" s="9">
        <v>83</v>
      </c>
      <c r="B85" t="s">
        <v>20</v>
      </c>
      <c r="C85" t="s">
        <v>83</v>
      </c>
      <c r="D85" s="7">
        <v>0.95</v>
      </c>
      <c r="E85" s="3" t="str">
        <f>INDEX(Транспорт!$B$3:$B$19,MATCH(_xlfn.MINIFS(Транспорт!$C$3:$C$19,Транспорт!$C$3:$C$19,"&gt;="&amp;D85),Транспорт!$C$3:$C$19))</f>
        <v>Fiat Doblo New 2.0</v>
      </c>
      <c r="F85" t="str">
        <f>_xlfn.XLOOKUP(D85,Транспорт!$C$3:$C$19,Транспорт!$B$3:$B$19,,1)</f>
        <v>Fiat Doblo New 2.0</v>
      </c>
    </row>
    <row r="86" spans="1:6" x14ac:dyDescent="0.25">
      <c r="A86" s="9">
        <v>84</v>
      </c>
      <c r="B86" t="s">
        <v>45</v>
      </c>
      <c r="C86" t="s">
        <v>47</v>
      </c>
      <c r="D86" s="7">
        <v>7.83</v>
      </c>
      <c r="E86" s="3" t="str">
        <f>INDEX(Транспорт!$B$3:$B$19,MATCH(_xlfn.MINIFS(Транспорт!$C$3:$C$19,Транспорт!$C$3:$C$19,"&gt;="&amp;D86),Транспорт!$C$3:$C$19))</f>
        <v>FAW CA5160</v>
      </c>
      <c r="F86" t="str">
        <f>_xlfn.XLOOKUP(D86,Транспорт!$C$3:$C$19,Транспорт!$B$3:$B$19,,1)</f>
        <v>FAW CA5160</v>
      </c>
    </row>
    <row r="87" spans="1:6" x14ac:dyDescent="0.25">
      <c r="A87" s="9">
        <v>85</v>
      </c>
      <c r="B87" t="s">
        <v>45</v>
      </c>
      <c r="C87" t="s">
        <v>48</v>
      </c>
      <c r="D87" s="7">
        <v>2.2000000000000002</v>
      </c>
      <c r="E87" s="3" t="str">
        <f>INDEX(Транспорт!$B$3:$B$19,MATCH(_xlfn.MINIFS(Транспорт!$C$3:$C$19,Транспорт!$C$3:$C$19,"&gt;="&amp;D87),Транспорт!$C$3:$C$19))</f>
        <v>Volkswagen LT-46</v>
      </c>
      <c r="F87" t="str">
        <f>_xlfn.XLOOKUP(D87,Транспорт!$C$3:$C$19,Транспорт!$B$3:$B$19,,1)</f>
        <v>Volkswagen LT-46</v>
      </c>
    </row>
    <row r="88" spans="1:6" x14ac:dyDescent="0.25">
      <c r="A88" s="9">
        <v>86</v>
      </c>
      <c r="B88" t="s">
        <v>78</v>
      </c>
      <c r="C88" t="s">
        <v>49</v>
      </c>
      <c r="D88" s="7">
        <v>0.93</v>
      </c>
      <c r="E88" s="3" t="str">
        <f>INDEX(Транспорт!$B$3:$B$19,MATCH(_xlfn.MINIFS(Транспорт!$C$3:$C$19,Транспорт!$C$3:$C$19,"&gt;="&amp;D88),Транспорт!$C$3:$C$19))</f>
        <v>Fiat Doblo New 2.0</v>
      </c>
      <c r="F88" t="str">
        <f>_xlfn.XLOOKUP(D88,Транспорт!$C$3:$C$19,Транспорт!$B$3:$B$19,,1)</f>
        <v>Fiat Doblo New 2.0</v>
      </c>
    </row>
    <row r="89" spans="1:6" x14ac:dyDescent="0.25">
      <c r="A89" s="9">
        <v>87</v>
      </c>
      <c r="B89" t="s">
        <v>83</v>
      </c>
      <c r="C89" t="s">
        <v>82</v>
      </c>
      <c r="D89" s="7">
        <v>0.9</v>
      </c>
      <c r="E89" s="3" t="str">
        <f>INDEX(Транспорт!$B$3:$B$19,MATCH(_xlfn.MINIFS(Транспорт!$C$3:$C$19,Транспорт!$C$3:$C$19,"&gt;="&amp;D89),Транспорт!$C$3:$C$19))</f>
        <v xml:space="preserve">Volkswagen Crafter 35 </v>
      </c>
      <c r="F89" t="str">
        <f>_xlfn.XLOOKUP(D89,Транспорт!$C$3:$C$19,Транспорт!$B$3:$B$19,,1)</f>
        <v xml:space="preserve">Volkswagen Crafter 35 </v>
      </c>
    </row>
    <row r="90" spans="1:6" x14ac:dyDescent="0.25">
      <c r="A90" s="9">
        <v>88</v>
      </c>
      <c r="B90" t="s">
        <v>45</v>
      </c>
      <c r="C90" t="s">
        <v>83</v>
      </c>
      <c r="D90" s="7">
        <v>4.55</v>
      </c>
      <c r="E90" s="3" t="str">
        <f>INDEX(Транспорт!$B$3:$B$19,MATCH(_xlfn.MINIFS(Транспорт!$C$3:$C$19,Транспорт!$C$3:$C$19,"&gt;="&amp;D90),Транспорт!$C$3:$C$19))</f>
        <v>FAW CA5110</v>
      </c>
      <c r="F90" t="str">
        <f>_xlfn.XLOOKUP(D90,Транспорт!$C$3:$C$19,Транспорт!$B$3:$B$19,,1)</f>
        <v>FAW CA5110</v>
      </c>
    </row>
    <row r="91" spans="1:6" x14ac:dyDescent="0.25">
      <c r="A91" s="9">
        <v>89</v>
      </c>
      <c r="B91" t="s">
        <v>49</v>
      </c>
      <c r="C91" t="s">
        <v>47</v>
      </c>
      <c r="D91" s="7">
        <v>0.81</v>
      </c>
      <c r="E91" s="3" t="str">
        <f>INDEX(Транспорт!$B$3:$B$19,MATCH(_xlfn.MINIFS(Транспорт!$C$3:$C$19,Транспорт!$C$3:$C$19,"&gt;="&amp;D91),Транспорт!$C$3:$C$19))</f>
        <v xml:space="preserve">Volkswagen Crafter 35 </v>
      </c>
      <c r="F91" t="str">
        <f>_xlfn.XLOOKUP(D91,Транспорт!$C$3:$C$19,Транспорт!$B$3:$B$19,,1)</f>
        <v xml:space="preserve">Volkswagen Crafter 35 </v>
      </c>
    </row>
    <row r="92" spans="1:6" x14ac:dyDescent="0.25">
      <c r="A92" s="9">
        <v>90</v>
      </c>
      <c r="B92" t="s">
        <v>49</v>
      </c>
      <c r="C92" t="s">
        <v>46</v>
      </c>
      <c r="D92" s="7">
        <v>9.39</v>
      </c>
      <c r="E92" s="3" t="str">
        <f>INDEX(Транспорт!$B$3:$B$19,MATCH(_xlfn.MINIFS(Транспорт!$C$3:$C$19,Транспорт!$C$3:$C$19,"&gt;="&amp;D92),Транспорт!$C$3:$C$19))</f>
        <v>Iveco 190EL28</v>
      </c>
      <c r="F92" t="str">
        <f>_xlfn.XLOOKUP(D92,Транспорт!$C$3:$C$19,Транспорт!$B$3:$B$19,,1)</f>
        <v>Iveco 190EL28</v>
      </c>
    </row>
    <row r="93" spans="1:6" x14ac:dyDescent="0.25">
      <c r="A93" s="9">
        <v>91</v>
      </c>
      <c r="B93" t="s">
        <v>49</v>
      </c>
      <c r="C93" t="s">
        <v>20</v>
      </c>
      <c r="D93" s="7">
        <v>1.04</v>
      </c>
      <c r="E93" s="3" t="str">
        <f>INDEX(Транспорт!$B$3:$B$19,MATCH(_xlfn.MINIFS(Транспорт!$C$3:$C$19,Транспорт!$C$3:$C$19,"&gt;="&amp;D93),Транспорт!$C$3:$C$19))</f>
        <v>Ford Ranger 2.2</v>
      </c>
      <c r="F93" t="str">
        <f>_xlfn.XLOOKUP(D93,Транспорт!$C$3:$C$19,Транспорт!$B$3:$B$19,,1)</f>
        <v>Ford Ranger 2.2</v>
      </c>
    </row>
    <row r="94" spans="1:6" x14ac:dyDescent="0.25">
      <c r="A94" s="9">
        <v>92</v>
      </c>
      <c r="B94" t="s">
        <v>20</v>
      </c>
      <c r="C94" t="s">
        <v>83</v>
      </c>
      <c r="D94" s="7">
        <v>0.86</v>
      </c>
      <c r="E94" s="3" t="str">
        <f>INDEX(Транспорт!$B$3:$B$19,MATCH(_xlfn.MINIFS(Транспорт!$C$3:$C$19,Транспорт!$C$3:$C$19,"&gt;="&amp;D94),Транспорт!$C$3:$C$19))</f>
        <v xml:space="preserve">Volkswagen Crafter 35 </v>
      </c>
      <c r="F94" t="str">
        <f>_xlfn.XLOOKUP(D94,Транспорт!$C$3:$C$19,Транспорт!$B$3:$B$19,,1)</f>
        <v xml:space="preserve">Volkswagen Crafter 35 </v>
      </c>
    </row>
    <row r="95" spans="1:6" x14ac:dyDescent="0.25">
      <c r="A95" s="9">
        <v>93</v>
      </c>
      <c r="B95" t="s">
        <v>82</v>
      </c>
      <c r="C95" t="s">
        <v>49</v>
      </c>
      <c r="D95" s="7">
        <v>2.74</v>
      </c>
      <c r="E95" s="3" t="str">
        <f>INDEX(Транспорт!$B$3:$B$19,MATCH(_xlfn.MINIFS(Транспорт!$C$3:$C$19,Транспорт!$C$3:$C$19,"&gt;="&amp;D95),Транспорт!$C$3:$C$19))</f>
        <v>BAW Fenix 1065Y</v>
      </c>
      <c r="F95" t="str">
        <f>_xlfn.XLOOKUP(D95,Транспорт!$C$3:$C$19,Транспорт!$B$3:$B$19,,1)</f>
        <v>BAW Fenix 1065Y</v>
      </c>
    </row>
    <row r="96" spans="1:6" x14ac:dyDescent="0.25">
      <c r="A96" s="9">
        <v>94</v>
      </c>
      <c r="B96" t="s">
        <v>78</v>
      </c>
      <c r="C96" t="s">
        <v>20</v>
      </c>
      <c r="D96" s="7">
        <v>4.63</v>
      </c>
      <c r="E96" s="3" t="str">
        <f>INDEX(Транспорт!$B$3:$B$19,MATCH(_xlfn.MINIFS(Транспорт!$C$3:$C$19,Транспорт!$C$3:$C$19,"&gt;="&amp;D96),Транспорт!$C$3:$C$19))</f>
        <v>FAW CA5110</v>
      </c>
      <c r="F96" t="str">
        <f>_xlfn.XLOOKUP(D96,Транспорт!$C$3:$C$19,Транспорт!$B$3:$B$19,,1)</f>
        <v>FAW CA5110</v>
      </c>
    </row>
    <row r="97" spans="1:6" x14ac:dyDescent="0.25">
      <c r="A97" s="9">
        <v>95</v>
      </c>
      <c r="B97" t="s">
        <v>76</v>
      </c>
      <c r="C97" t="s">
        <v>47</v>
      </c>
      <c r="D97" s="7">
        <v>1.0900000000000001</v>
      </c>
      <c r="E97" s="3" t="str">
        <f>INDEX(Транспорт!$B$3:$B$19,MATCH(_xlfn.MINIFS(Транспорт!$C$3:$C$19,Транспорт!$C$3:$C$19,"&gt;="&amp;D97),Транспорт!$C$3:$C$19))</f>
        <v>Ford Ranger 2.2</v>
      </c>
      <c r="F97" t="str">
        <f>_xlfn.XLOOKUP(D97,Транспорт!$C$3:$C$19,Транспорт!$B$3:$B$19,,1)</f>
        <v>Ford Ranger 2.2</v>
      </c>
    </row>
    <row r="98" spans="1:6" x14ac:dyDescent="0.25">
      <c r="A98" s="9">
        <v>96</v>
      </c>
      <c r="B98" t="s">
        <v>48</v>
      </c>
      <c r="C98" t="s">
        <v>20</v>
      </c>
      <c r="D98" s="7">
        <v>4.75</v>
      </c>
      <c r="E98" s="3" t="str">
        <f>INDEX(Транспорт!$B$3:$B$19,MATCH(_xlfn.MINIFS(Транспорт!$C$3:$C$19,Транспорт!$C$3:$C$19,"&gt;="&amp;D98),Транспорт!$C$3:$C$19))</f>
        <v>FAW CA5110</v>
      </c>
      <c r="F98" t="str">
        <f>_xlfn.XLOOKUP(D98,Транспорт!$C$3:$C$19,Транспорт!$B$3:$B$19,,1)</f>
        <v>FAW CA5110</v>
      </c>
    </row>
    <row r="99" spans="1:6" x14ac:dyDescent="0.25">
      <c r="A99" s="9">
        <v>97</v>
      </c>
      <c r="B99" t="s">
        <v>76</v>
      </c>
      <c r="C99" t="s">
        <v>82</v>
      </c>
      <c r="D99" s="7">
        <v>0.19</v>
      </c>
      <c r="E99" s="3" t="str">
        <f>INDEX(Транспорт!$B$3:$B$19,MATCH(_xlfn.MINIFS(Транспорт!$C$3:$C$19,Транспорт!$C$3:$C$19,"&gt;="&amp;D99),Транспорт!$C$3:$C$19))</f>
        <v>Renault Kangoo Express</v>
      </c>
      <c r="F99" t="str">
        <f>_xlfn.XLOOKUP(D99,Транспорт!$C$3:$C$19,Транспорт!$B$3:$B$19,,1)</f>
        <v>Renault Kangoo Express</v>
      </c>
    </row>
    <row r="100" spans="1:6" x14ac:dyDescent="0.25">
      <c r="A100" s="9">
        <v>98</v>
      </c>
      <c r="B100" t="s">
        <v>78</v>
      </c>
      <c r="C100" t="s">
        <v>20</v>
      </c>
      <c r="D100" s="7">
        <v>1.95</v>
      </c>
      <c r="E100" s="3" t="str">
        <f>INDEX(Транспорт!$B$3:$B$19,MATCH(_xlfn.MINIFS(Транспорт!$C$3:$C$19,Транспорт!$C$3:$C$19,"&gt;="&amp;D100),Транспорт!$C$3:$C$19))</f>
        <v>Volkswagen LT-46</v>
      </c>
      <c r="F100" t="str">
        <f>_xlfn.XLOOKUP(D100,Транспорт!$C$3:$C$19,Транспорт!$B$3:$B$19,,1)</f>
        <v>Volkswagen LT-46</v>
      </c>
    </row>
    <row r="101" spans="1:6" x14ac:dyDescent="0.25">
      <c r="A101" s="9">
        <v>99</v>
      </c>
      <c r="B101" t="s">
        <v>78</v>
      </c>
      <c r="C101" t="s">
        <v>50</v>
      </c>
      <c r="D101" s="7">
        <v>0.66</v>
      </c>
      <c r="E101" s="3" t="str">
        <f>INDEX(Транспорт!$B$3:$B$19,MATCH(_xlfn.MINIFS(Транспорт!$C$3:$C$19,Транспорт!$C$3:$C$19,"&gt;="&amp;D101),Транспорт!$C$3:$C$19))</f>
        <v>Opel Combo 1.3 CDTI</v>
      </c>
      <c r="F101" t="str">
        <f>_xlfn.XLOOKUP(D101,Транспорт!$C$3:$C$19,Транспорт!$B$3:$B$19,,1)</f>
        <v>Opel Combo 1.3 CDTI</v>
      </c>
    </row>
    <row r="102" spans="1:6" x14ac:dyDescent="0.25">
      <c r="A102" s="9">
        <v>100</v>
      </c>
      <c r="B102" t="s">
        <v>82</v>
      </c>
      <c r="C102" t="s">
        <v>50</v>
      </c>
      <c r="D102" s="7">
        <v>2.66</v>
      </c>
      <c r="E102" s="3" t="str">
        <f>INDEX(Транспорт!$B$3:$B$19,MATCH(_xlfn.MINIFS(Транспорт!$C$3:$C$19,Транспорт!$C$3:$C$19,"&gt;="&amp;D102),Транспорт!$C$3:$C$19))</f>
        <v>BAW Fenix 1065Y</v>
      </c>
      <c r="F102" t="str">
        <f>_xlfn.XLOOKUP(D102,Транспорт!$C$3:$C$19,Транспорт!$B$3:$B$19,,1)</f>
        <v>BAW Fenix 1065Y</v>
      </c>
    </row>
  </sheetData>
  <mergeCells count="1">
    <mergeCell ref="B1:C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C00000"/>
  </sheetPr>
  <dimension ref="A1:H26"/>
  <sheetViews>
    <sheetView workbookViewId="0">
      <selection activeCell="B40" sqref="B40"/>
    </sheetView>
  </sheetViews>
  <sheetFormatPr defaultRowHeight="13.5" x14ac:dyDescent="0.25"/>
  <cols>
    <col min="1" max="1" width="3.75" customWidth="1"/>
    <col min="2" max="2" width="25.75" customWidth="1"/>
    <col min="3" max="3" width="17.25" customWidth="1"/>
    <col min="4" max="7" width="12.75" customWidth="1"/>
  </cols>
  <sheetData>
    <row r="1" spans="1:7" x14ac:dyDescent="0.25">
      <c r="C1" s="16" t="s">
        <v>60</v>
      </c>
      <c r="D1" s="16" t="s">
        <v>63</v>
      </c>
      <c r="E1" s="16" t="s">
        <v>66</v>
      </c>
      <c r="F1" s="16" t="s">
        <v>69</v>
      </c>
      <c r="G1" s="16" t="s">
        <v>69</v>
      </c>
    </row>
    <row r="2" spans="1:7" x14ac:dyDescent="0.25">
      <c r="A2" s="12" t="s">
        <v>22</v>
      </c>
      <c r="B2" s="16" t="s">
        <v>21</v>
      </c>
      <c r="C2" s="16" t="s">
        <v>61</v>
      </c>
      <c r="D2" s="16" t="s">
        <v>64</v>
      </c>
      <c r="E2" s="16" t="s">
        <v>67</v>
      </c>
      <c r="F2" s="16" t="s">
        <v>70</v>
      </c>
      <c r="G2" s="16" t="s">
        <v>70</v>
      </c>
    </row>
    <row r="3" spans="1:7" ht="14.25" thickBot="1" x14ac:dyDescent="0.3">
      <c r="A3" s="19" t="s">
        <v>24</v>
      </c>
      <c r="B3" s="20" t="s">
        <v>44</v>
      </c>
      <c r="C3" s="20" t="s">
        <v>62</v>
      </c>
      <c r="D3" s="20" t="s">
        <v>65</v>
      </c>
      <c r="E3" s="20" t="s">
        <v>68</v>
      </c>
      <c r="F3" s="20" t="s">
        <v>71</v>
      </c>
      <c r="G3" s="20" t="s">
        <v>72</v>
      </c>
    </row>
    <row r="4" spans="1:7" x14ac:dyDescent="0.25">
      <c r="A4" s="9">
        <v>1</v>
      </c>
      <c r="C4" s="2"/>
      <c r="D4" s="7"/>
      <c r="E4" s="2"/>
      <c r="F4" s="6"/>
      <c r="G4" s="6"/>
    </row>
    <row r="5" spans="1:7" x14ac:dyDescent="0.25">
      <c r="A5" s="9">
        <v>2</v>
      </c>
      <c r="C5" s="2"/>
      <c r="D5" s="7"/>
      <c r="E5" s="2"/>
      <c r="F5" s="6"/>
      <c r="G5" s="6"/>
    </row>
    <row r="6" spans="1:7" x14ac:dyDescent="0.25">
      <c r="A6" s="9">
        <v>3</v>
      </c>
      <c r="C6" s="2"/>
      <c r="D6" s="7"/>
      <c r="E6" s="2"/>
      <c r="F6" s="6"/>
      <c r="G6" s="6"/>
    </row>
    <row r="7" spans="1:7" x14ac:dyDescent="0.25">
      <c r="A7" s="9">
        <v>4</v>
      </c>
      <c r="C7" s="2"/>
      <c r="D7" s="7"/>
      <c r="E7" s="2"/>
      <c r="F7" s="6"/>
      <c r="G7" s="6"/>
    </row>
    <row r="8" spans="1:7" x14ac:dyDescent="0.25">
      <c r="A8" s="9">
        <v>5</v>
      </c>
      <c r="C8" s="2"/>
      <c r="D8" s="7"/>
      <c r="E8" s="2"/>
      <c r="F8" s="6"/>
      <c r="G8" s="6"/>
    </row>
    <row r="9" spans="1:7" x14ac:dyDescent="0.25">
      <c r="A9" s="9">
        <v>6</v>
      </c>
      <c r="C9" s="2"/>
      <c r="D9" s="7"/>
      <c r="E9" s="2"/>
      <c r="F9" s="6"/>
      <c r="G9" s="6"/>
    </row>
    <row r="10" spans="1:7" x14ac:dyDescent="0.25">
      <c r="A10" s="9">
        <v>7</v>
      </c>
      <c r="C10" s="2"/>
      <c r="D10" s="7"/>
      <c r="E10" s="2"/>
      <c r="F10" s="6"/>
      <c r="G10" s="6"/>
    </row>
    <row r="11" spans="1:7" x14ac:dyDescent="0.25">
      <c r="A11" s="9">
        <v>8</v>
      </c>
      <c r="C11" s="2"/>
      <c r="D11" s="7"/>
      <c r="E11" s="2"/>
      <c r="F11" s="6"/>
      <c r="G11" s="6"/>
    </row>
    <row r="12" spans="1:7" x14ac:dyDescent="0.25">
      <c r="A12" s="9">
        <v>9</v>
      </c>
      <c r="C12" s="2"/>
      <c r="D12" s="7"/>
      <c r="E12" s="2"/>
      <c r="F12" s="6"/>
      <c r="G12" s="6"/>
    </row>
    <row r="13" spans="1:7" x14ac:dyDescent="0.25">
      <c r="A13" s="9">
        <v>10</v>
      </c>
      <c r="C13" s="2"/>
      <c r="D13" s="7"/>
      <c r="E13" s="2"/>
      <c r="F13" s="6"/>
      <c r="G13" s="6"/>
    </row>
    <row r="14" spans="1:7" x14ac:dyDescent="0.25">
      <c r="A14" s="9">
        <v>11</v>
      </c>
      <c r="C14" s="2"/>
      <c r="D14" s="7"/>
      <c r="E14" s="2"/>
      <c r="F14" s="6"/>
      <c r="G14" s="6"/>
    </row>
    <row r="15" spans="1:7" x14ac:dyDescent="0.25">
      <c r="A15" s="9">
        <v>12</v>
      </c>
      <c r="C15" s="2"/>
      <c r="D15" s="7"/>
      <c r="E15" s="2"/>
      <c r="F15" s="6"/>
      <c r="G15" s="6"/>
    </row>
    <row r="16" spans="1:7" x14ac:dyDescent="0.25">
      <c r="A16" s="9">
        <v>13</v>
      </c>
      <c r="C16" s="2"/>
      <c r="D16" s="7"/>
      <c r="E16" s="2"/>
      <c r="F16" s="6"/>
      <c r="G16" s="6"/>
    </row>
    <row r="17" spans="1:8" x14ac:dyDescent="0.25">
      <c r="A17" s="9">
        <v>14</v>
      </c>
      <c r="C17" s="2"/>
      <c r="D17" s="7"/>
      <c r="E17" s="2"/>
      <c r="F17" s="6"/>
      <c r="G17" s="6"/>
    </row>
    <row r="18" spans="1:8" x14ac:dyDescent="0.25">
      <c r="A18" s="9">
        <v>15</v>
      </c>
      <c r="C18" s="2"/>
      <c r="D18" s="7"/>
      <c r="E18" s="2"/>
      <c r="F18" s="6"/>
      <c r="G18" s="6"/>
    </row>
    <row r="19" spans="1:8" x14ac:dyDescent="0.25">
      <c r="A19" s="9">
        <v>16</v>
      </c>
      <c r="C19" s="2"/>
      <c r="D19" s="7"/>
      <c r="E19" s="2"/>
      <c r="F19" s="6"/>
      <c r="G19" s="6"/>
    </row>
    <row r="20" spans="1:8" x14ac:dyDescent="0.25">
      <c r="A20" s="9">
        <v>17</v>
      </c>
      <c r="C20" s="2"/>
      <c r="D20" s="7"/>
      <c r="E20" s="2"/>
      <c r="F20" s="6"/>
      <c r="G20" s="6"/>
    </row>
    <row r="21" spans="1:8" x14ac:dyDescent="0.25">
      <c r="A21" s="9">
        <v>18</v>
      </c>
    </row>
    <row r="22" spans="1:8" x14ac:dyDescent="0.25">
      <c r="A22" s="9">
        <v>19</v>
      </c>
    </row>
    <row r="23" spans="1:8" ht="14.25" thickBot="1" x14ac:dyDescent="0.3">
      <c r="A23" s="9">
        <v>20</v>
      </c>
    </row>
    <row r="24" spans="1:8" x14ac:dyDescent="0.25">
      <c r="A24" s="21"/>
      <c r="B24" s="22" t="s">
        <v>73</v>
      </c>
      <c r="C24" s="24"/>
      <c r="D24" s="25"/>
      <c r="E24" s="24"/>
      <c r="F24" s="26"/>
      <c r="G24" s="26"/>
    </row>
    <row r="25" spans="1:8" x14ac:dyDescent="0.25">
      <c r="G25" s="27"/>
      <c r="H25" s="18" t="s">
        <v>53</v>
      </c>
    </row>
    <row r="26" spans="1:8" x14ac:dyDescent="0.25">
      <c r="G26" s="27"/>
      <c r="H26" s="18" t="s">
        <v>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C00000"/>
  </sheetPr>
  <dimension ref="A1:Z24"/>
  <sheetViews>
    <sheetView topLeftCell="C1" zoomScaleNormal="100" workbookViewId="0">
      <selection activeCell="S2" sqref="S2:T2"/>
    </sheetView>
  </sheetViews>
  <sheetFormatPr defaultRowHeight="13.5" x14ac:dyDescent="0.25"/>
  <cols>
    <col min="1" max="1" width="3.75" customWidth="1"/>
    <col min="2" max="2" width="25.75" customWidth="1"/>
    <col min="3" max="3" width="4.75" customWidth="1"/>
    <col min="4" max="4" width="6.75" customWidth="1"/>
    <col min="5" max="5" width="4.75" customWidth="1"/>
    <col min="6" max="6" width="6.75" customWidth="1"/>
    <col min="7" max="7" width="4.75" customWidth="1"/>
    <col min="8" max="8" width="6.75" customWidth="1"/>
    <col min="9" max="9" width="4.75" customWidth="1"/>
    <col min="10" max="10" width="6.75" customWidth="1"/>
    <col min="11" max="11" width="4.75" customWidth="1"/>
    <col min="12" max="12" width="6.75" customWidth="1"/>
    <col min="13" max="13" width="4.75" customWidth="1"/>
    <col min="14" max="14" width="6.75" customWidth="1"/>
    <col min="15" max="15" width="4.75" customWidth="1"/>
    <col min="16" max="16" width="6.75" customWidth="1"/>
    <col min="17" max="17" width="4.75" customWidth="1"/>
    <col min="18" max="18" width="6.75" customWidth="1"/>
    <col min="19" max="19" width="4.75" customWidth="1"/>
    <col min="20" max="20" width="6.75" customWidth="1"/>
    <col min="21" max="21" width="4.75" customWidth="1"/>
    <col min="22" max="22" width="6.75" customWidth="1"/>
    <col min="23" max="23" width="4.75" customWidth="1"/>
    <col min="24" max="24" width="6.75" customWidth="1"/>
    <col min="25" max="25" width="4.75" customWidth="1"/>
    <col min="26" max="26" width="7.875" bestFit="1" customWidth="1"/>
  </cols>
  <sheetData>
    <row r="1" spans="1:26" x14ac:dyDescent="0.25">
      <c r="C1" s="56" t="s">
        <v>75</v>
      </c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8"/>
    </row>
    <row r="2" spans="1:26" ht="25.15" customHeight="1" x14ac:dyDescent="0.25">
      <c r="A2" s="61" t="s">
        <v>26</v>
      </c>
      <c r="B2" s="59" t="s">
        <v>74</v>
      </c>
      <c r="C2" s="54" t="s">
        <v>76</v>
      </c>
      <c r="D2" s="55"/>
      <c r="E2" s="54" t="s">
        <v>20</v>
      </c>
      <c r="F2" s="55"/>
      <c r="G2" s="54" t="s">
        <v>82</v>
      </c>
      <c r="H2" s="55"/>
      <c r="I2" s="54" t="s">
        <v>48</v>
      </c>
      <c r="J2" s="55"/>
      <c r="K2" s="54" t="s">
        <v>50</v>
      </c>
      <c r="L2" s="55"/>
      <c r="M2" s="54" t="s">
        <v>77</v>
      </c>
      <c r="N2" s="55"/>
      <c r="O2" s="54" t="s">
        <v>45</v>
      </c>
      <c r="P2" s="55"/>
      <c r="Q2" s="54" t="s">
        <v>46</v>
      </c>
      <c r="R2" s="55"/>
      <c r="S2" s="54" t="s">
        <v>83</v>
      </c>
      <c r="T2" s="55"/>
      <c r="U2" s="54" t="s">
        <v>78</v>
      </c>
      <c r="V2" s="55"/>
      <c r="W2" s="54" t="s">
        <v>51</v>
      </c>
      <c r="X2" s="55"/>
      <c r="Y2" s="54" t="s">
        <v>79</v>
      </c>
      <c r="Z2" s="55"/>
    </row>
    <row r="3" spans="1:26" s="28" customFormat="1" ht="14.45" customHeight="1" thickBot="1" x14ac:dyDescent="0.25">
      <c r="A3" s="62"/>
      <c r="B3" s="60"/>
      <c r="C3" s="32" t="s">
        <v>80</v>
      </c>
      <c r="D3" s="33" t="s">
        <v>64</v>
      </c>
      <c r="E3" s="32" t="s">
        <v>80</v>
      </c>
      <c r="F3" s="33" t="s">
        <v>64</v>
      </c>
      <c r="G3" s="32" t="s">
        <v>80</v>
      </c>
      <c r="H3" s="33" t="s">
        <v>64</v>
      </c>
      <c r="I3" s="32" t="s">
        <v>80</v>
      </c>
      <c r="J3" s="33" t="s">
        <v>64</v>
      </c>
      <c r="K3" s="32" t="s">
        <v>80</v>
      </c>
      <c r="L3" s="33" t="s">
        <v>64</v>
      </c>
      <c r="M3" s="32" t="s">
        <v>80</v>
      </c>
      <c r="N3" s="33" t="s">
        <v>64</v>
      </c>
      <c r="O3" s="32" t="s">
        <v>80</v>
      </c>
      <c r="P3" s="33" t="s">
        <v>64</v>
      </c>
      <c r="Q3" s="32" t="s">
        <v>80</v>
      </c>
      <c r="R3" s="33" t="s">
        <v>64</v>
      </c>
      <c r="S3" s="32" t="s">
        <v>80</v>
      </c>
      <c r="T3" s="33" t="s">
        <v>64</v>
      </c>
      <c r="U3" s="32" t="s">
        <v>80</v>
      </c>
      <c r="V3" s="33" t="s">
        <v>64</v>
      </c>
      <c r="W3" s="32" t="s">
        <v>80</v>
      </c>
      <c r="X3" s="33" t="s">
        <v>64</v>
      </c>
      <c r="Y3" s="32" t="s">
        <v>80</v>
      </c>
      <c r="Z3" s="33" t="s">
        <v>64</v>
      </c>
    </row>
    <row r="4" spans="1:26" x14ac:dyDescent="0.25">
      <c r="A4" s="9">
        <v>1</v>
      </c>
      <c r="C4" s="29"/>
      <c r="D4" s="36"/>
      <c r="E4" s="29"/>
      <c r="F4" s="36"/>
      <c r="G4" s="29"/>
      <c r="H4" s="36"/>
      <c r="I4" s="29"/>
      <c r="J4" s="36"/>
      <c r="K4" s="29"/>
      <c r="L4" s="36"/>
      <c r="M4" s="29"/>
      <c r="N4" s="36"/>
      <c r="O4" s="29"/>
      <c r="P4" s="36"/>
      <c r="Q4" s="29"/>
      <c r="R4" s="36"/>
      <c r="S4" s="29"/>
      <c r="T4" s="36"/>
      <c r="U4" s="29"/>
      <c r="V4" s="36"/>
      <c r="W4" s="29"/>
      <c r="X4" s="36"/>
      <c r="Y4" s="29"/>
      <c r="Z4" s="36"/>
    </row>
    <row r="5" spans="1:26" x14ac:dyDescent="0.25">
      <c r="A5" s="9">
        <v>2</v>
      </c>
      <c r="C5" s="29"/>
      <c r="D5" s="36"/>
      <c r="E5" s="29"/>
      <c r="F5" s="36"/>
      <c r="G5" s="29"/>
      <c r="H5" s="36"/>
      <c r="I5" s="29"/>
      <c r="J5" s="36"/>
      <c r="K5" s="29"/>
      <c r="L5" s="36"/>
      <c r="M5" s="29"/>
      <c r="N5" s="36"/>
      <c r="O5" s="29"/>
      <c r="P5" s="36"/>
      <c r="Q5" s="29"/>
      <c r="R5" s="36"/>
      <c r="S5" s="29"/>
      <c r="T5" s="36"/>
      <c r="U5" s="29"/>
      <c r="V5" s="36"/>
      <c r="W5" s="29"/>
      <c r="X5" s="36"/>
      <c r="Y5" s="29"/>
      <c r="Z5" s="36"/>
    </row>
    <row r="6" spans="1:26" x14ac:dyDescent="0.25">
      <c r="A6" s="9">
        <v>3</v>
      </c>
      <c r="C6" s="29"/>
      <c r="D6" s="36"/>
      <c r="E6" s="29"/>
      <c r="F6" s="36"/>
      <c r="G6" s="29"/>
      <c r="H6" s="36"/>
      <c r="I6" s="29"/>
      <c r="J6" s="36"/>
      <c r="K6" s="29"/>
      <c r="L6" s="36"/>
      <c r="M6" s="29"/>
      <c r="N6" s="36"/>
      <c r="O6" s="29"/>
      <c r="P6" s="36"/>
      <c r="Q6" s="29"/>
      <c r="R6" s="36"/>
      <c r="S6" s="29"/>
      <c r="T6" s="36"/>
      <c r="U6" s="29"/>
      <c r="V6" s="36"/>
      <c r="W6" s="29"/>
      <c r="X6" s="36"/>
      <c r="Y6" s="29"/>
      <c r="Z6" s="36"/>
    </row>
    <row r="7" spans="1:26" x14ac:dyDescent="0.25">
      <c r="A7" s="9">
        <v>4</v>
      </c>
      <c r="C7" s="29"/>
      <c r="D7" s="36"/>
      <c r="E7" s="29"/>
      <c r="F7" s="36"/>
      <c r="G7" s="29"/>
      <c r="H7" s="36"/>
      <c r="I7" s="29"/>
      <c r="J7" s="36"/>
      <c r="K7" s="29"/>
      <c r="L7" s="36"/>
      <c r="M7" s="29"/>
      <c r="N7" s="36"/>
      <c r="O7" s="29"/>
      <c r="P7" s="36"/>
      <c r="Q7" s="29"/>
      <c r="R7" s="36"/>
      <c r="S7" s="29"/>
      <c r="T7" s="36"/>
      <c r="U7" s="29"/>
      <c r="V7" s="36"/>
      <c r="W7" s="29"/>
      <c r="X7" s="36"/>
      <c r="Y7" s="29"/>
      <c r="Z7" s="36"/>
    </row>
    <row r="8" spans="1:26" x14ac:dyDescent="0.25">
      <c r="A8" s="9">
        <v>5</v>
      </c>
      <c r="C8" s="29"/>
      <c r="D8" s="36"/>
      <c r="E8" s="29"/>
      <c r="F8" s="36"/>
      <c r="G8" s="29"/>
      <c r="H8" s="36"/>
      <c r="I8" s="29"/>
      <c r="J8" s="36"/>
      <c r="K8" s="29"/>
      <c r="L8" s="36"/>
      <c r="M8" s="29"/>
      <c r="N8" s="36"/>
      <c r="O8" s="29"/>
      <c r="P8" s="36"/>
      <c r="Q8" s="29"/>
      <c r="R8" s="36"/>
      <c r="S8" s="29"/>
      <c r="T8" s="36"/>
      <c r="U8" s="29"/>
      <c r="V8" s="36"/>
      <c r="W8" s="29"/>
      <c r="X8" s="36"/>
      <c r="Y8" s="29"/>
      <c r="Z8" s="36"/>
    </row>
    <row r="9" spans="1:26" x14ac:dyDescent="0.25">
      <c r="A9" s="9">
        <v>6</v>
      </c>
      <c r="C9" s="29"/>
      <c r="D9" s="36"/>
      <c r="E9" s="29"/>
      <c r="F9" s="36"/>
      <c r="G9" s="29"/>
      <c r="H9" s="36"/>
      <c r="I9" s="29"/>
      <c r="J9" s="36"/>
      <c r="K9" s="29"/>
      <c r="L9" s="36"/>
      <c r="M9" s="29"/>
      <c r="N9" s="36"/>
      <c r="O9" s="29"/>
      <c r="P9" s="36"/>
      <c r="Q9" s="29"/>
      <c r="R9" s="36"/>
      <c r="S9" s="29"/>
      <c r="T9" s="36"/>
      <c r="U9" s="29"/>
      <c r="V9" s="36"/>
      <c r="W9" s="29"/>
      <c r="X9" s="36"/>
      <c r="Y9" s="29"/>
      <c r="Z9" s="36"/>
    </row>
    <row r="10" spans="1:26" x14ac:dyDescent="0.25">
      <c r="A10" s="9">
        <v>7</v>
      </c>
      <c r="C10" s="29"/>
      <c r="D10" s="36"/>
      <c r="E10" s="29"/>
      <c r="F10" s="36"/>
      <c r="G10" s="29"/>
      <c r="H10" s="36"/>
      <c r="I10" s="29"/>
      <c r="J10" s="36"/>
      <c r="K10" s="29"/>
      <c r="L10" s="36"/>
      <c r="M10" s="29"/>
      <c r="N10" s="36"/>
      <c r="O10" s="29"/>
      <c r="P10" s="36"/>
      <c r="Q10" s="29"/>
      <c r="R10" s="36"/>
      <c r="S10" s="29"/>
      <c r="T10" s="36"/>
      <c r="U10" s="29"/>
      <c r="V10" s="36"/>
      <c r="W10" s="29"/>
      <c r="X10" s="36"/>
      <c r="Y10" s="29"/>
      <c r="Z10" s="36"/>
    </row>
    <row r="11" spans="1:26" x14ac:dyDescent="0.25">
      <c r="A11" s="9">
        <v>8</v>
      </c>
      <c r="C11" s="29"/>
      <c r="D11" s="36"/>
      <c r="E11" s="29"/>
      <c r="F11" s="36"/>
      <c r="G11" s="29"/>
      <c r="H11" s="36"/>
      <c r="I11" s="29"/>
      <c r="J11" s="36"/>
      <c r="K11" s="29"/>
      <c r="L11" s="36"/>
      <c r="M11" s="29"/>
      <c r="N11" s="36"/>
      <c r="O11" s="29"/>
      <c r="P11" s="36"/>
      <c r="Q11" s="29"/>
      <c r="R11" s="36"/>
      <c r="S11" s="29"/>
      <c r="T11" s="36"/>
      <c r="U11" s="29"/>
      <c r="V11" s="36"/>
      <c r="W11" s="29"/>
      <c r="X11" s="36"/>
      <c r="Y11" s="29"/>
      <c r="Z11" s="36"/>
    </row>
    <row r="12" spans="1:26" x14ac:dyDescent="0.25">
      <c r="A12" s="9">
        <v>9</v>
      </c>
      <c r="C12" s="29"/>
      <c r="D12" s="36"/>
      <c r="E12" s="29"/>
      <c r="F12" s="36"/>
      <c r="G12" s="29"/>
      <c r="H12" s="36"/>
      <c r="I12" s="29"/>
      <c r="J12" s="36"/>
      <c r="K12" s="29"/>
      <c r="L12" s="36"/>
      <c r="M12" s="29"/>
      <c r="N12" s="36"/>
      <c r="O12" s="29"/>
      <c r="P12" s="36"/>
      <c r="Q12" s="29"/>
      <c r="R12" s="36"/>
      <c r="S12" s="29"/>
      <c r="T12" s="36"/>
      <c r="U12" s="29"/>
      <c r="V12" s="36"/>
      <c r="W12" s="29"/>
      <c r="X12" s="36"/>
      <c r="Y12" s="29"/>
      <c r="Z12" s="36"/>
    </row>
    <row r="13" spans="1:26" x14ac:dyDescent="0.25">
      <c r="A13" s="9">
        <v>10</v>
      </c>
      <c r="C13" s="29"/>
      <c r="D13" s="36"/>
      <c r="E13" s="29"/>
      <c r="F13" s="36"/>
      <c r="G13" s="29"/>
      <c r="H13" s="36"/>
      <c r="I13" s="29"/>
      <c r="J13" s="36"/>
      <c r="K13" s="29"/>
      <c r="L13" s="36"/>
      <c r="M13" s="29"/>
      <c r="N13" s="36"/>
      <c r="O13" s="29"/>
      <c r="P13" s="36"/>
      <c r="Q13" s="29"/>
      <c r="R13" s="36"/>
      <c r="S13" s="29"/>
      <c r="T13" s="36"/>
      <c r="U13" s="29"/>
      <c r="V13" s="36"/>
      <c r="W13" s="29"/>
      <c r="X13" s="36"/>
      <c r="Y13" s="29"/>
      <c r="Z13" s="36"/>
    </row>
    <row r="14" spans="1:26" x14ac:dyDescent="0.25">
      <c r="A14" s="9">
        <v>11</v>
      </c>
      <c r="C14" s="29"/>
      <c r="D14" s="36"/>
      <c r="E14" s="29"/>
      <c r="F14" s="36"/>
      <c r="G14" s="29"/>
      <c r="H14" s="36"/>
      <c r="I14" s="29"/>
      <c r="J14" s="36"/>
      <c r="K14" s="29"/>
      <c r="L14" s="36"/>
      <c r="M14" s="29"/>
      <c r="N14" s="36"/>
      <c r="O14" s="29"/>
      <c r="P14" s="36"/>
      <c r="Q14" s="29"/>
      <c r="R14" s="36"/>
      <c r="S14" s="29"/>
      <c r="T14" s="36"/>
      <c r="U14" s="29"/>
      <c r="V14" s="36"/>
      <c r="W14" s="29"/>
      <c r="X14" s="36"/>
      <c r="Y14" s="29"/>
      <c r="Z14" s="36"/>
    </row>
    <row r="15" spans="1:26" x14ac:dyDescent="0.25">
      <c r="A15" s="9">
        <v>12</v>
      </c>
      <c r="C15" s="29"/>
      <c r="D15" s="36"/>
      <c r="E15" s="29"/>
      <c r="F15" s="36"/>
      <c r="G15" s="29"/>
      <c r="H15" s="36"/>
      <c r="I15" s="29"/>
      <c r="J15" s="36"/>
      <c r="K15" s="29"/>
      <c r="L15" s="36"/>
      <c r="M15" s="29"/>
      <c r="N15" s="36"/>
      <c r="O15" s="29"/>
      <c r="P15" s="36"/>
      <c r="Q15" s="29"/>
      <c r="R15" s="36"/>
      <c r="S15" s="29"/>
      <c r="T15" s="36"/>
      <c r="U15" s="29"/>
      <c r="V15" s="36"/>
      <c r="W15" s="29"/>
      <c r="X15" s="36"/>
      <c r="Y15" s="29"/>
      <c r="Z15" s="36"/>
    </row>
    <row r="16" spans="1:26" x14ac:dyDescent="0.25">
      <c r="A16" s="9">
        <v>13</v>
      </c>
      <c r="C16" s="29"/>
      <c r="D16" s="36"/>
      <c r="E16" s="29"/>
      <c r="F16" s="36"/>
      <c r="G16" s="29"/>
      <c r="H16" s="36"/>
      <c r="I16" s="29"/>
      <c r="J16" s="36"/>
      <c r="K16" s="29"/>
      <c r="L16" s="36"/>
      <c r="M16" s="29"/>
      <c r="N16" s="36"/>
      <c r="O16" s="29"/>
      <c r="P16" s="36"/>
      <c r="Q16" s="29"/>
      <c r="R16" s="36"/>
      <c r="S16" s="29"/>
      <c r="T16" s="36"/>
      <c r="U16" s="29"/>
      <c r="V16" s="36"/>
      <c r="W16" s="29"/>
      <c r="X16" s="36"/>
      <c r="Y16" s="29"/>
      <c r="Z16" s="36"/>
    </row>
    <row r="17" spans="1:26" x14ac:dyDescent="0.25">
      <c r="A17" s="9">
        <v>14</v>
      </c>
      <c r="C17" s="29"/>
      <c r="D17" s="36"/>
      <c r="E17" s="29"/>
      <c r="F17" s="36"/>
      <c r="G17" s="29"/>
      <c r="H17" s="36"/>
      <c r="I17" s="29"/>
      <c r="J17" s="36"/>
      <c r="K17" s="29"/>
      <c r="L17" s="36"/>
      <c r="M17" s="29"/>
      <c r="N17" s="36"/>
      <c r="O17" s="29"/>
      <c r="P17" s="36"/>
      <c r="Q17" s="29"/>
      <c r="R17" s="36"/>
      <c r="S17" s="29"/>
      <c r="T17" s="36"/>
      <c r="U17" s="29"/>
      <c r="V17" s="36"/>
      <c r="W17" s="29"/>
      <c r="X17" s="36"/>
      <c r="Y17" s="29"/>
      <c r="Z17" s="36"/>
    </row>
    <row r="18" spans="1:26" x14ac:dyDescent="0.25">
      <c r="A18" s="9">
        <v>15</v>
      </c>
      <c r="C18" s="29"/>
      <c r="D18" s="36"/>
      <c r="E18" s="29"/>
      <c r="F18" s="36"/>
      <c r="G18" s="29"/>
      <c r="H18" s="36"/>
      <c r="I18" s="29"/>
      <c r="J18" s="36"/>
      <c r="K18" s="29"/>
      <c r="L18" s="36"/>
      <c r="M18" s="29"/>
      <c r="N18" s="36"/>
      <c r="O18" s="29"/>
      <c r="P18" s="36"/>
      <c r="Q18" s="29"/>
      <c r="R18" s="36"/>
      <c r="S18" s="29"/>
      <c r="T18" s="36"/>
      <c r="U18" s="29"/>
      <c r="V18" s="36"/>
      <c r="W18" s="29"/>
      <c r="X18" s="36"/>
      <c r="Y18" s="29"/>
      <c r="Z18" s="36"/>
    </row>
    <row r="19" spans="1:26" x14ac:dyDescent="0.25">
      <c r="A19" s="9">
        <v>16</v>
      </c>
      <c r="C19" s="29"/>
      <c r="D19" s="36"/>
      <c r="E19" s="29"/>
      <c r="F19" s="36"/>
      <c r="G19" s="29"/>
      <c r="H19" s="36"/>
      <c r="I19" s="29"/>
      <c r="J19" s="36"/>
      <c r="K19" s="29"/>
      <c r="L19" s="36"/>
      <c r="M19" s="29"/>
      <c r="N19" s="36"/>
      <c r="O19" s="29"/>
      <c r="P19" s="36"/>
      <c r="Q19" s="29"/>
      <c r="R19" s="36"/>
      <c r="S19" s="29"/>
      <c r="T19" s="36"/>
      <c r="U19" s="29"/>
      <c r="V19" s="36"/>
      <c r="W19" s="29"/>
      <c r="X19" s="36"/>
      <c r="Y19" s="29"/>
      <c r="Z19" s="36"/>
    </row>
    <row r="20" spans="1:26" x14ac:dyDescent="0.25">
      <c r="A20" s="9">
        <v>17</v>
      </c>
      <c r="C20" s="29"/>
      <c r="D20" s="36"/>
      <c r="E20" s="29"/>
      <c r="F20" s="36"/>
      <c r="G20" s="29"/>
      <c r="H20" s="36"/>
      <c r="I20" s="29"/>
      <c r="J20" s="36"/>
      <c r="K20" s="29"/>
      <c r="L20" s="36"/>
      <c r="M20" s="29"/>
      <c r="N20" s="36"/>
      <c r="O20" s="29"/>
      <c r="P20" s="36"/>
      <c r="Q20" s="29"/>
      <c r="R20" s="36"/>
      <c r="S20" s="29"/>
      <c r="T20" s="36"/>
      <c r="U20" s="29"/>
      <c r="V20" s="36"/>
      <c r="W20" s="29"/>
      <c r="X20" s="36"/>
      <c r="Y20" s="29"/>
      <c r="Z20" s="36"/>
    </row>
    <row r="21" spans="1:26" x14ac:dyDescent="0.25">
      <c r="A21" s="9">
        <v>18</v>
      </c>
      <c r="C21" s="31"/>
      <c r="D21" s="30"/>
      <c r="E21" s="31"/>
      <c r="F21" s="30"/>
      <c r="G21" s="31"/>
      <c r="H21" s="30"/>
      <c r="I21" s="31"/>
      <c r="J21" s="30"/>
      <c r="K21" s="31"/>
      <c r="L21" s="30"/>
      <c r="M21" s="31"/>
      <c r="N21" s="30"/>
      <c r="O21" s="31"/>
      <c r="P21" s="30"/>
      <c r="Q21" s="31"/>
      <c r="R21" s="30"/>
      <c r="S21" s="31"/>
      <c r="T21" s="30"/>
      <c r="U21" s="31"/>
      <c r="V21" s="30"/>
      <c r="W21" s="31"/>
      <c r="X21" s="30"/>
      <c r="Y21" s="29"/>
      <c r="Z21" s="36"/>
    </row>
    <row r="22" spans="1:26" x14ac:dyDescent="0.25">
      <c r="A22" s="9">
        <v>19</v>
      </c>
      <c r="C22" s="31"/>
      <c r="D22" s="30"/>
      <c r="E22" s="31"/>
      <c r="F22" s="30"/>
      <c r="G22" s="31"/>
      <c r="H22" s="30"/>
      <c r="I22" s="31"/>
      <c r="J22" s="30"/>
      <c r="K22" s="31"/>
      <c r="L22" s="30"/>
      <c r="M22" s="31"/>
      <c r="N22" s="30"/>
      <c r="O22" s="31"/>
      <c r="P22" s="30"/>
      <c r="Q22" s="31"/>
      <c r="R22" s="30"/>
      <c r="S22" s="31"/>
      <c r="T22" s="30"/>
      <c r="U22" s="31"/>
      <c r="V22" s="30"/>
      <c r="W22" s="31"/>
      <c r="X22" s="30"/>
      <c r="Y22" s="29"/>
      <c r="Z22" s="36"/>
    </row>
    <row r="23" spans="1:26" ht="14.25" thickBot="1" x14ac:dyDescent="0.3">
      <c r="A23" s="9">
        <v>20</v>
      </c>
      <c r="C23" s="34"/>
      <c r="D23" s="35"/>
      <c r="E23" s="34"/>
      <c r="F23" s="35"/>
      <c r="G23" s="34"/>
      <c r="H23" s="35"/>
      <c r="I23" s="34"/>
      <c r="J23" s="35"/>
      <c r="K23" s="34"/>
      <c r="L23" s="35"/>
      <c r="M23" s="34"/>
      <c r="N23" s="35"/>
      <c r="O23" s="34"/>
      <c r="P23" s="35"/>
      <c r="Q23" s="34"/>
      <c r="R23" s="35"/>
      <c r="S23" s="34"/>
      <c r="T23" s="35"/>
      <c r="U23" s="34"/>
      <c r="V23" s="35"/>
      <c r="W23" s="34"/>
      <c r="X23" s="35"/>
      <c r="Y23" s="34"/>
      <c r="Z23" s="35"/>
    </row>
    <row r="24" spans="1:26" x14ac:dyDescent="0.25">
      <c r="A24" s="21"/>
      <c r="B24" s="22" t="s">
        <v>73</v>
      </c>
      <c r="C24" s="37"/>
      <c r="D24" s="38"/>
      <c r="E24" s="37"/>
      <c r="F24" s="38"/>
      <c r="G24" s="37"/>
      <c r="H24" s="38"/>
      <c r="I24" s="37"/>
      <c r="J24" s="38"/>
      <c r="K24" s="37"/>
      <c r="L24" s="38"/>
      <c r="M24" s="37"/>
      <c r="N24" s="38"/>
      <c r="O24" s="37"/>
      <c r="P24" s="38"/>
      <c r="Q24" s="37"/>
      <c r="R24" s="38"/>
      <c r="S24" s="37"/>
      <c r="T24" s="38"/>
      <c r="U24" s="37"/>
      <c r="V24" s="38"/>
      <c r="W24" s="37"/>
      <c r="X24" s="38"/>
      <c r="Y24" s="37"/>
      <c r="Z24" s="38"/>
    </row>
  </sheetData>
  <sortState xmlns:xlrd2="http://schemas.microsoft.com/office/spreadsheetml/2017/richdata2" ref="C1:M1">
    <sortCondition ref="C1"/>
  </sortState>
  <mergeCells count="15">
    <mergeCell ref="B2:B3"/>
    <mergeCell ref="U2:V2"/>
    <mergeCell ref="A2:A3"/>
    <mergeCell ref="C2:D2"/>
    <mergeCell ref="E2:F2"/>
    <mergeCell ref="G2:H2"/>
    <mergeCell ref="I2:J2"/>
    <mergeCell ref="K2:L2"/>
    <mergeCell ref="W2:X2"/>
    <mergeCell ref="M2:N2"/>
    <mergeCell ref="Y2:Z2"/>
    <mergeCell ref="C1:X1"/>
    <mergeCell ref="O2:P2"/>
    <mergeCell ref="Q2:R2"/>
    <mergeCell ref="S2:T2"/>
  </mergeCells>
  <pageMargins left="0.7" right="0.7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8" tint="0.59999389629810485"/>
  </sheetPr>
  <dimension ref="A1:I22"/>
  <sheetViews>
    <sheetView workbookViewId="0">
      <selection activeCell="F3" sqref="F3"/>
    </sheetView>
  </sheetViews>
  <sheetFormatPr defaultRowHeight="13.5" x14ac:dyDescent="0.25"/>
  <cols>
    <col min="1" max="1" width="3.75" customWidth="1"/>
    <col min="2" max="2" width="25.75" style="3" customWidth="1"/>
    <col min="3" max="3" width="12.25" style="2" customWidth="1"/>
    <col min="4" max="4" width="10.875" style="2" bestFit="1" customWidth="1"/>
    <col min="5" max="5" width="17.375" style="2" customWidth="1"/>
    <col min="6" max="6" width="14.25" style="2" customWidth="1"/>
    <col min="8" max="8" width="9.875" bestFit="1" customWidth="1"/>
    <col min="9" max="9" width="13" bestFit="1" customWidth="1"/>
  </cols>
  <sheetData>
    <row r="1" spans="1:9" s="1" customFormat="1" ht="27.6" customHeight="1" x14ac:dyDescent="0.25">
      <c r="A1" s="12" t="s">
        <v>22</v>
      </c>
      <c r="B1" s="13" t="s">
        <v>21</v>
      </c>
      <c r="C1" s="13" t="s">
        <v>56</v>
      </c>
      <c r="D1" s="13" t="s">
        <v>52</v>
      </c>
      <c r="E1" s="13" t="s">
        <v>57</v>
      </c>
      <c r="F1" s="13" t="s">
        <v>58</v>
      </c>
      <c r="H1" s="63" t="s">
        <v>54</v>
      </c>
      <c r="I1" s="64"/>
    </row>
    <row r="2" spans="1:9" x14ac:dyDescent="0.25">
      <c r="A2" s="9" t="s">
        <v>24</v>
      </c>
      <c r="B2" s="15"/>
      <c r="C2" s="11" t="s">
        <v>0</v>
      </c>
      <c r="D2" s="11"/>
      <c r="E2" s="11" t="s">
        <v>1</v>
      </c>
      <c r="F2" s="11" t="s">
        <v>59</v>
      </c>
      <c r="H2" s="65" t="s">
        <v>40</v>
      </c>
      <c r="I2" s="66" t="s">
        <v>55</v>
      </c>
    </row>
    <row r="3" spans="1:9" s="2" customFormat="1" x14ac:dyDescent="0.25">
      <c r="A3" s="9">
        <v>1</v>
      </c>
      <c r="B3" t="s">
        <v>5</v>
      </c>
      <c r="C3" s="7">
        <v>0.61</v>
      </c>
      <c r="D3" s="2" t="s">
        <v>11</v>
      </c>
      <c r="E3" s="8">
        <v>7.7</v>
      </c>
      <c r="F3" s="6">
        <v>17</v>
      </c>
      <c r="H3" s="65"/>
      <c r="I3" s="66"/>
    </row>
    <row r="4" spans="1:9" x14ac:dyDescent="0.25">
      <c r="A4" s="9">
        <v>2</v>
      </c>
      <c r="B4" t="s">
        <v>17</v>
      </c>
      <c r="C4" s="7">
        <v>0.7</v>
      </c>
      <c r="D4" s="2" t="s">
        <v>11</v>
      </c>
      <c r="E4" s="8">
        <v>6.5</v>
      </c>
      <c r="F4" s="6">
        <v>17.5</v>
      </c>
      <c r="H4" s="10" t="s">
        <v>53</v>
      </c>
      <c r="I4" s="6">
        <v>45.3</v>
      </c>
    </row>
    <row r="5" spans="1:9" x14ac:dyDescent="0.25">
      <c r="A5" s="9">
        <v>3</v>
      </c>
      <c r="B5" t="s">
        <v>4</v>
      </c>
      <c r="C5" s="7">
        <v>0.8</v>
      </c>
      <c r="D5" s="2" t="s">
        <v>11</v>
      </c>
      <c r="E5" s="8">
        <v>5.4</v>
      </c>
      <c r="F5" s="6">
        <v>18</v>
      </c>
      <c r="H5" s="10" t="s">
        <v>11</v>
      </c>
      <c r="I5" s="6">
        <v>48.1</v>
      </c>
    </row>
    <row r="6" spans="1:9" x14ac:dyDescent="0.25">
      <c r="A6" s="9">
        <v>4</v>
      </c>
      <c r="B6" t="s">
        <v>2</v>
      </c>
      <c r="C6" s="7">
        <v>0.9</v>
      </c>
      <c r="D6" s="2" t="s">
        <v>53</v>
      </c>
      <c r="E6" s="8">
        <v>9.6999999999999993</v>
      </c>
      <c r="F6" s="6">
        <v>18.5</v>
      </c>
    </row>
    <row r="7" spans="1:9" x14ac:dyDescent="0.25">
      <c r="A7" s="9">
        <v>5</v>
      </c>
      <c r="B7" t="s">
        <v>16</v>
      </c>
      <c r="C7" s="7">
        <v>1</v>
      </c>
      <c r="D7" s="2" t="s">
        <v>53</v>
      </c>
      <c r="E7" s="8">
        <v>6.2</v>
      </c>
      <c r="F7" s="6">
        <v>19</v>
      </c>
    </row>
    <row r="8" spans="1:9" x14ac:dyDescent="0.25">
      <c r="A8" s="9">
        <v>6</v>
      </c>
      <c r="B8" t="s">
        <v>12</v>
      </c>
      <c r="C8" s="7">
        <v>1.1399999999999999</v>
      </c>
      <c r="D8" s="2" t="s">
        <v>53</v>
      </c>
      <c r="E8" s="8">
        <v>7</v>
      </c>
      <c r="F8" s="6">
        <v>19.5</v>
      </c>
    </row>
    <row r="9" spans="1:9" x14ac:dyDescent="0.25">
      <c r="A9" s="9">
        <v>7</v>
      </c>
      <c r="B9" t="s">
        <v>3</v>
      </c>
      <c r="C9" s="7">
        <v>1.5</v>
      </c>
      <c r="D9" s="2" t="s">
        <v>53</v>
      </c>
      <c r="E9" s="8">
        <v>7.5</v>
      </c>
      <c r="F9" s="6">
        <v>20</v>
      </c>
    </row>
    <row r="10" spans="1:9" x14ac:dyDescent="0.25">
      <c r="A10" s="9">
        <v>8</v>
      </c>
      <c r="B10" t="s">
        <v>6</v>
      </c>
      <c r="C10" s="7">
        <v>1.9</v>
      </c>
      <c r="D10" s="2" t="s">
        <v>53</v>
      </c>
      <c r="E10" s="8">
        <v>6.5</v>
      </c>
      <c r="F10" s="6">
        <v>20.5</v>
      </c>
    </row>
    <row r="11" spans="1:9" x14ac:dyDescent="0.25">
      <c r="A11" s="9">
        <v>9</v>
      </c>
      <c r="B11" t="s">
        <v>19</v>
      </c>
      <c r="C11" s="7">
        <v>2.5</v>
      </c>
      <c r="D11" s="2" t="s">
        <v>53</v>
      </c>
      <c r="E11" s="8">
        <v>9</v>
      </c>
      <c r="F11" s="6">
        <v>21</v>
      </c>
    </row>
    <row r="12" spans="1:9" x14ac:dyDescent="0.25">
      <c r="A12" s="9">
        <v>10</v>
      </c>
      <c r="B12" t="s">
        <v>10</v>
      </c>
      <c r="C12" s="7">
        <v>2.81</v>
      </c>
      <c r="D12" s="2" t="s">
        <v>53</v>
      </c>
      <c r="E12" s="8">
        <v>13.5</v>
      </c>
      <c r="F12" s="6">
        <v>22</v>
      </c>
    </row>
    <row r="13" spans="1:9" x14ac:dyDescent="0.25">
      <c r="A13" s="9">
        <v>11</v>
      </c>
      <c r="B13" t="s">
        <v>15</v>
      </c>
      <c r="C13" s="7">
        <v>4.5</v>
      </c>
      <c r="D13" s="2" t="s">
        <v>53</v>
      </c>
      <c r="E13" s="8">
        <v>16.2</v>
      </c>
      <c r="F13" s="6">
        <v>23</v>
      </c>
    </row>
    <row r="14" spans="1:9" x14ac:dyDescent="0.25">
      <c r="A14" s="9">
        <v>12</v>
      </c>
      <c r="B14" t="s">
        <v>14</v>
      </c>
      <c r="C14" s="7">
        <v>4.9000000000000004</v>
      </c>
      <c r="D14" s="2" t="s">
        <v>53</v>
      </c>
      <c r="E14" s="8">
        <v>17</v>
      </c>
      <c r="F14" s="6">
        <v>24</v>
      </c>
    </row>
    <row r="15" spans="1:9" x14ac:dyDescent="0.25">
      <c r="A15" s="9">
        <v>13</v>
      </c>
      <c r="B15" t="s">
        <v>18</v>
      </c>
      <c r="C15" s="7">
        <v>5.5</v>
      </c>
      <c r="D15" s="2" t="s">
        <v>53</v>
      </c>
      <c r="E15" s="8">
        <v>18</v>
      </c>
      <c r="F15" s="6">
        <v>25</v>
      </c>
    </row>
    <row r="16" spans="1:9" x14ac:dyDescent="0.25">
      <c r="A16" s="9">
        <v>14</v>
      </c>
      <c r="B16" t="s">
        <v>8</v>
      </c>
      <c r="C16" s="7">
        <v>7</v>
      </c>
      <c r="D16" s="2" t="s">
        <v>53</v>
      </c>
      <c r="E16" s="8">
        <v>19</v>
      </c>
      <c r="F16" s="6">
        <v>30</v>
      </c>
    </row>
    <row r="17" spans="1:6" x14ac:dyDescent="0.25">
      <c r="A17" s="9">
        <v>15</v>
      </c>
      <c r="B17" t="s">
        <v>13</v>
      </c>
      <c r="C17" s="7">
        <v>8.25</v>
      </c>
      <c r="D17" s="2" t="s">
        <v>53</v>
      </c>
      <c r="E17" s="8">
        <v>23</v>
      </c>
      <c r="F17" s="6">
        <v>34</v>
      </c>
    </row>
    <row r="18" spans="1:6" x14ac:dyDescent="0.25">
      <c r="A18" s="9">
        <v>16</v>
      </c>
      <c r="B18" t="s">
        <v>7</v>
      </c>
      <c r="C18" s="7">
        <v>9.5</v>
      </c>
      <c r="D18" s="2" t="s">
        <v>53</v>
      </c>
      <c r="E18" s="8">
        <v>21</v>
      </c>
      <c r="F18" s="6">
        <v>38</v>
      </c>
    </row>
    <row r="19" spans="1:6" x14ac:dyDescent="0.25">
      <c r="A19" s="9">
        <v>17</v>
      </c>
      <c r="B19" t="s">
        <v>9</v>
      </c>
      <c r="C19" s="7">
        <v>10</v>
      </c>
      <c r="D19" s="2" t="s">
        <v>53</v>
      </c>
      <c r="E19" s="8">
        <v>24</v>
      </c>
      <c r="F19" s="6">
        <v>40</v>
      </c>
    </row>
    <row r="20" spans="1:6" x14ac:dyDescent="0.25">
      <c r="A20" s="9">
        <v>18</v>
      </c>
    </row>
    <row r="21" spans="1:6" x14ac:dyDescent="0.25">
      <c r="A21" s="9">
        <v>19</v>
      </c>
    </row>
    <row r="22" spans="1:6" x14ac:dyDescent="0.25">
      <c r="A22" s="9">
        <v>20</v>
      </c>
    </row>
  </sheetData>
  <mergeCells count="3">
    <mergeCell ref="H1:I1"/>
    <mergeCell ref="H2:H3"/>
    <mergeCell ref="I2:I3"/>
  </mergeCells>
  <pageMargins left="0.7" right="0.7" top="0.75" bottom="0.75" header="0.3" footer="0.3"/>
  <pageSetup paperSize="9" orientation="portrait" horizontalDpi="200" verticalDpi="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8" tint="0.59999389629810485"/>
  </sheetPr>
  <dimension ref="A1:M25"/>
  <sheetViews>
    <sheetView workbookViewId="0">
      <selection activeCell="E21" sqref="E21"/>
    </sheetView>
  </sheetViews>
  <sheetFormatPr defaultRowHeight="13.5" x14ac:dyDescent="0.25"/>
  <cols>
    <col min="1" max="1" width="3.5" style="2" customWidth="1"/>
    <col min="2" max="2" width="11.875" bestFit="1" customWidth="1"/>
    <col min="3" max="13" width="5.75" customWidth="1"/>
  </cols>
  <sheetData>
    <row r="1" spans="1:13" x14ac:dyDescent="0.25">
      <c r="C1" s="68" t="s">
        <v>127</v>
      </c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13" s="4" customFormat="1" ht="78" x14ac:dyDescent="0.25">
      <c r="A2" s="5"/>
      <c r="C2" s="5" t="s">
        <v>76</v>
      </c>
      <c r="D2" s="5" t="s">
        <v>20</v>
      </c>
      <c r="E2" s="5" t="s">
        <v>82</v>
      </c>
      <c r="F2" s="5" t="s">
        <v>48</v>
      </c>
      <c r="G2" s="5" t="s">
        <v>50</v>
      </c>
      <c r="H2" s="5" t="s">
        <v>47</v>
      </c>
      <c r="I2" s="5" t="s">
        <v>45</v>
      </c>
      <c r="J2" s="5" t="s">
        <v>46</v>
      </c>
      <c r="K2" s="5" t="s">
        <v>83</v>
      </c>
      <c r="L2" s="5" t="s">
        <v>78</v>
      </c>
      <c r="M2" s="5" t="s">
        <v>49</v>
      </c>
    </row>
    <row r="3" spans="1:13" x14ac:dyDescent="0.25">
      <c r="A3" s="67" t="s">
        <v>126</v>
      </c>
      <c r="B3" t="s">
        <v>76</v>
      </c>
      <c r="C3" s="2">
        <v>0</v>
      </c>
      <c r="D3" s="2">
        <v>57</v>
      </c>
      <c r="E3" s="2">
        <v>49</v>
      </c>
      <c r="F3" s="2">
        <v>19</v>
      </c>
      <c r="G3" s="2">
        <v>55</v>
      </c>
      <c r="H3" s="2">
        <v>116</v>
      </c>
      <c r="I3" s="2">
        <v>96</v>
      </c>
      <c r="J3" s="2">
        <v>121</v>
      </c>
      <c r="K3" s="2">
        <v>10</v>
      </c>
      <c r="L3" s="2">
        <v>14</v>
      </c>
      <c r="M3" s="2">
        <v>128</v>
      </c>
    </row>
    <row r="4" spans="1:13" x14ac:dyDescent="0.25">
      <c r="A4" s="67"/>
      <c r="B4" t="s">
        <v>20</v>
      </c>
      <c r="C4" s="2">
        <f>D3</f>
        <v>57</v>
      </c>
      <c r="D4" s="2">
        <v>0</v>
      </c>
      <c r="E4" s="2">
        <v>94</v>
      </c>
      <c r="F4" s="2">
        <v>50</v>
      </c>
      <c r="G4" s="2">
        <v>137</v>
      </c>
      <c r="H4" s="2">
        <v>83</v>
      </c>
      <c r="I4" s="2">
        <v>57</v>
      </c>
      <c r="J4" s="2">
        <v>87</v>
      </c>
      <c r="K4" s="2">
        <v>19</v>
      </c>
      <c r="L4" s="2">
        <v>112</v>
      </c>
      <c r="M4" s="2">
        <v>39</v>
      </c>
    </row>
    <row r="5" spans="1:13" x14ac:dyDescent="0.25">
      <c r="A5" s="67"/>
      <c r="B5" t="s">
        <v>82</v>
      </c>
      <c r="C5" s="2">
        <f>E3</f>
        <v>49</v>
      </c>
      <c r="D5" s="2">
        <f>E4</f>
        <v>94</v>
      </c>
      <c r="E5" s="2">
        <v>0</v>
      </c>
      <c r="F5" s="2">
        <v>149</v>
      </c>
      <c r="G5" s="2">
        <v>19</v>
      </c>
      <c r="H5" s="2">
        <v>56</v>
      </c>
      <c r="I5" s="2">
        <v>21</v>
      </c>
      <c r="J5" s="2">
        <v>84</v>
      </c>
      <c r="K5" s="2">
        <v>30</v>
      </c>
      <c r="L5" s="2">
        <v>83</v>
      </c>
      <c r="M5" s="2">
        <v>40</v>
      </c>
    </row>
    <row r="6" spans="1:13" x14ac:dyDescent="0.25">
      <c r="A6" s="67"/>
      <c r="B6" t="s">
        <v>48</v>
      </c>
      <c r="C6" s="2">
        <f>F3</f>
        <v>19</v>
      </c>
      <c r="D6" s="2">
        <f>F4</f>
        <v>50</v>
      </c>
      <c r="E6" s="2">
        <f>F5</f>
        <v>149</v>
      </c>
      <c r="F6" s="2">
        <v>0</v>
      </c>
      <c r="G6" s="2">
        <v>112</v>
      </c>
      <c r="H6" s="2">
        <v>121</v>
      </c>
      <c r="I6" s="2">
        <v>97</v>
      </c>
      <c r="J6" s="2">
        <v>75</v>
      </c>
      <c r="K6" s="2">
        <v>92</v>
      </c>
      <c r="L6" s="2">
        <v>94</v>
      </c>
      <c r="M6" s="2">
        <v>150</v>
      </c>
    </row>
    <row r="7" spans="1:13" x14ac:dyDescent="0.25">
      <c r="A7" s="67"/>
      <c r="B7" t="s">
        <v>50</v>
      </c>
      <c r="C7" s="2">
        <f>G3</f>
        <v>55</v>
      </c>
      <c r="D7" s="2">
        <f>G4</f>
        <v>137</v>
      </c>
      <c r="E7" s="2">
        <f>G5</f>
        <v>19</v>
      </c>
      <c r="F7" s="2">
        <f>G6</f>
        <v>112</v>
      </c>
      <c r="G7" s="2">
        <v>0</v>
      </c>
      <c r="H7" s="2">
        <v>56</v>
      </c>
      <c r="I7" s="2">
        <v>111</v>
      </c>
      <c r="J7" s="2">
        <v>74</v>
      </c>
      <c r="K7" s="2">
        <v>140</v>
      </c>
      <c r="L7" s="2">
        <v>30</v>
      </c>
      <c r="M7" s="2">
        <v>63</v>
      </c>
    </row>
    <row r="8" spans="1:13" x14ac:dyDescent="0.25">
      <c r="A8" s="67"/>
      <c r="B8" t="s">
        <v>47</v>
      </c>
      <c r="C8" s="2">
        <f>H3</f>
        <v>116</v>
      </c>
      <c r="D8" s="2">
        <f>H4</f>
        <v>83</v>
      </c>
      <c r="E8" s="2">
        <f>H5</f>
        <v>56</v>
      </c>
      <c r="F8" s="2">
        <f>H6</f>
        <v>121</v>
      </c>
      <c r="G8" s="2">
        <f>H7</f>
        <v>56</v>
      </c>
      <c r="H8" s="2">
        <v>0</v>
      </c>
      <c r="I8" s="2">
        <v>39</v>
      </c>
      <c r="J8" s="2">
        <v>98</v>
      </c>
      <c r="K8" s="2">
        <v>106</v>
      </c>
      <c r="L8" s="2">
        <v>89</v>
      </c>
      <c r="M8" s="2">
        <v>81</v>
      </c>
    </row>
    <row r="9" spans="1:13" x14ac:dyDescent="0.25">
      <c r="A9" s="67"/>
      <c r="B9" t="s">
        <v>45</v>
      </c>
      <c r="C9" s="2">
        <f>I3</f>
        <v>96</v>
      </c>
      <c r="D9" s="2">
        <f>I4</f>
        <v>57</v>
      </c>
      <c r="E9" s="2">
        <f>I5</f>
        <v>21</v>
      </c>
      <c r="F9" s="2">
        <f>I6</f>
        <v>97</v>
      </c>
      <c r="G9" s="2">
        <f>I7</f>
        <v>111</v>
      </c>
      <c r="H9" s="2">
        <f>I8</f>
        <v>39</v>
      </c>
      <c r="I9" s="2">
        <v>0</v>
      </c>
      <c r="J9" s="2">
        <v>74</v>
      </c>
      <c r="K9" s="2">
        <v>101</v>
      </c>
      <c r="L9" s="2">
        <v>119</v>
      </c>
      <c r="M9" s="2">
        <v>50</v>
      </c>
    </row>
    <row r="10" spans="1:13" x14ac:dyDescent="0.25">
      <c r="A10" s="67"/>
      <c r="B10" t="s">
        <v>46</v>
      </c>
      <c r="C10" s="2">
        <f>J3</f>
        <v>121</v>
      </c>
      <c r="D10" s="2">
        <f>J4</f>
        <v>87</v>
      </c>
      <c r="E10" s="2">
        <f>J5</f>
        <v>84</v>
      </c>
      <c r="F10" s="2">
        <f>J6</f>
        <v>75</v>
      </c>
      <c r="G10" s="2">
        <f>J7</f>
        <v>74</v>
      </c>
      <c r="H10" s="2">
        <f>J8</f>
        <v>98</v>
      </c>
      <c r="I10" s="2">
        <f>J9</f>
        <v>74</v>
      </c>
      <c r="J10" s="2">
        <v>0</v>
      </c>
      <c r="K10" s="2">
        <v>50</v>
      </c>
      <c r="L10" s="2">
        <v>95</v>
      </c>
      <c r="M10" s="2">
        <v>98</v>
      </c>
    </row>
    <row r="11" spans="1:13" x14ac:dyDescent="0.25">
      <c r="A11" s="67"/>
      <c r="B11" t="s">
        <v>83</v>
      </c>
      <c r="C11" s="2">
        <f>K3</f>
        <v>10</v>
      </c>
      <c r="D11" s="2">
        <f>K4</f>
        <v>19</v>
      </c>
      <c r="E11" s="2">
        <f>K5</f>
        <v>30</v>
      </c>
      <c r="F11" s="2">
        <f>K6</f>
        <v>92</v>
      </c>
      <c r="G11" s="2">
        <f>K7</f>
        <v>140</v>
      </c>
      <c r="H11" s="2">
        <f>K8</f>
        <v>106</v>
      </c>
      <c r="I11" s="2">
        <f>K9</f>
        <v>101</v>
      </c>
      <c r="J11" s="2">
        <f>K10</f>
        <v>50</v>
      </c>
      <c r="K11" s="2">
        <v>0</v>
      </c>
      <c r="L11" s="2">
        <v>52</v>
      </c>
      <c r="M11" s="2">
        <v>141</v>
      </c>
    </row>
    <row r="12" spans="1:13" x14ac:dyDescent="0.25">
      <c r="A12" s="67"/>
      <c r="B12" t="s">
        <v>78</v>
      </c>
      <c r="C12" s="2">
        <f>L3</f>
        <v>14</v>
      </c>
      <c r="D12" s="2">
        <f>L4</f>
        <v>112</v>
      </c>
      <c r="E12" s="2">
        <f>L5</f>
        <v>83</v>
      </c>
      <c r="F12" s="2">
        <f>L6</f>
        <v>94</v>
      </c>
      <c r="G12" s="2">
        <f>L7</f>
        <v>30</v>
      </c>
      <c r="H12" s="2">
        <f>L8</f>
        <v>89</v>
      </c>
      <c r="I12" s="2">
        <f>L9</f>
        <v>119</v>
      </c>
      <c r="J12" s="2">
        <f>L10</f>
        <v>95</v>
      </c>
      <c r="K12" s="2">
        <f>L11</f>
        <v>52</v>
      </c>
      <c r="L12" s="2">
        <v>0</v>
      </c>
      <c r="M12" s="2">
        <v>128</v>
      </c>
    </row>
    <row r="13" spans="1:13" x14ac:dyDescent="0.25">
      <c r="A13" s="67"/>
      <c r="B13" t="s">
        <v>49</v>
      </c>
      <c r="C13" s="2">
        <f>M3</f>
        <v>128</v>
      </c>
      <c r="D13" s="2">
        <f>M4</f>
        <v>39</v>
      </c>
      <c r="E13" s="2">
        <f>M5</f>
        <v>40</v>
      </c>
      <c r="F13" s="2">
        <f>M6</f>
        <v>150</v>
      </c>
      <c r="G13" s="2">
        <f>M7</f>
        <v>63</v>
      </c>
      <c r="H13" s="2">
        <f>M8</f>
        <v>81</v>
      </c>
      <c r="I13" s="2">
        <f>M9</f>
        <v>50</v>
      </c>
      <c r="J13" s="2">
        <f>M10</f>
        <v>98</v>
      </c>
      <c r="K13" s="2">
        <f>M11</f>
        <v>141</v>
      </c>
      <c r="L13" s="2">
        <f>M12</f>
        <v>128</v>
      </c>
      <c r="M13" s="2">
        <v>0</v>
      </c>
    </row>
    <row r="15" spans="1:13" x14ac:dyDescent="0.25"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x14ac:dyDescent="0.25"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3:13" x14ac:dyDescent="0.25"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3:13" x14ac:dyDescent="0.25"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3:13" x14ac:dyDescent="0.25"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3:13" x14ac:dyDescent="0.25"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3:13" x14ac:dyDescent="0.25"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3:13" x14ac:dyDescent="0.25"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3:13" x14ac:dyDescent="0.25"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3:13" x14ac:dyDescent="0.25"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3:13" x14ac:dyDescent="0.25"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</sheetData>
  <mergeCells count="2">
    <mergeCell ref="A3:A13"/>
    <mergeCell ref="C1:M1"/>
  </mergeCells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Задание</vt:lpstr>
      <vt:lpstr>Перевозка</vt:lpstr>
      <vt:lpstr>Отчет_1</vt:lpstr>
      <vt:lpstr>Отчет_2</vt:lpstr>
      <vt:lpstr>Транспорт</vt:lpstr>
      <vt:lpstr>Расстояние</vt:lpstr>
    </vt:vector>
  </TitlesOfParts>
  <Company>RePack by SPecialiST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M_S_G</dc:creator>
  <cp:lastModifiedBy>Михаил Музыкин</cp:lastModifiedBy>
  <dcterms:created xsi:type="dcterms:W3CDTF">2023-05-02T14:54:40Z</dcterms:created>
  <dcterms:modified xsi:type="dcterms:W3CDTF">2023-05-13T19:30:49Z</dcterms:modified>
</cp:coreProperties>
</file>