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расход" sheetId="1" r:id="rId1"/>
  </sheets>
  <definedNames>
    <definedName name="даты">'расход'!$N$1:INDEX('расход'!$N$2:$N4999,COUNT('расход'!$N$2:$N4999))</definedName>
  </definedNames>
  <calcPr fullCalcOnLoad="1"/>
</workbook>
</file>

<file path=xl/sharedStrings.xml><?xml version="1.0" encoding="utf-8"?>
<sst xmlns="http://schemas.openxmlformats.org/spreadsheetml/2006/main" count="10" uniqueCount="9">
  <si>
    <t>в день</t>
  </si>
  <si>
    <t>d</t>
  </si>
  <si>
    <t>за период
в формате
(г. мм. дд.)</t>
  </si>
  <si>
    <t>расход</t>
  </si>
  <si>
    <t>начато расхода</t>
  </si>
  <si>
    <t>конец расхода</t>
  </si>
  <si>
    <t>дней за период</t>
  </si>
  <si>
    <t>Итог</t>
  </si>
  <si>
    <t>СРЗНАЧ()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</si>
</sst>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  <numFmt numFmtId="169" formatCode="#,##0.00\ &quot;₽&quot;"/>
    <numFmt numFmtId="170" formatCode="&quot;блоков&quot;\ General"/>
    <numFmt numFmtId="171" formatCode="&quot;блоков&quot;\ \(General\ &quot;пачек&quot;\)"/>
    <numFmt numFmtId="172" formatCode="[$-FC19]d\ mmmm\ yyyy\ &quot;г.&quot;"/>
    <numFmt numFmtId="173" formatCode="dd/mm/yy\ h:mm;@"/>
    <numFmt numFmtId="174" formatCode="#,##0.00_ ;[Red]\-#,##0.00\ "/>
    <numFmt numFmtId="175" formatCode="#,##0.00_р_."/>
    <numFmt numFmtId="176" formatCode="0.0"/>
    <numFmt numFmtId="177" formatCode="d/m/yy;@"/>
    <numFmt numFmtId="178" formatCode="General\ &quot;дн.&quot;"/>
    <numFmt numFmtId="179" formatCode="General;;\-"/>
    <numFmt numFmtId="180" formatCode="\(General\ &quot;дн.&quot;\)"/>
    <numFmt numFmtId="181" formatCode="mmm\ yyyy"/>
    <numFmt numFmtId="182" formatCode="mmm\ yyyy;\-;&quot;к начислению&quot;"/>
    <numFmt numFmtId="183" formatCode="#,##0.00;;\-"/>
    <numFmt numFmtId="184" formatCode="#,##0.0"/>
    <numFmt numFmtId="185" formatCode="#,##?.?#"/>
    <numFmt numFmtId="186" formatCode="#,##?.??"/>
    <numFmt numFmtId="187" formatCode="#,##0.?#"/>
    <numFmt numFmtId="188" formatCode="#,##0.0#"/>
    <numFmt numFmtId="189" formatCode="#,###.0#;;0;"/>
    <numFmt numFmtId="190" formatCode="#,###;;0.00"/>
    <numFmt numFmtId="191" formatCode="#,###.#;;0.00"/>
    <numFmt numFmtId="192" formatCode="#,##0.0#;;0.0"/>
    <numFmt numFmtId="193" formatCode="#,##0.00&quot; дн.&quot;;;\-"/>
    <numFmt numFmtId="194" formatCode="0,&quot;дн.&quot;"/>
    <numFmt numFmtId="195" formatCode="#&quot; дн.&quot;;;\-"/>
    <numFmt numFmtId="196" formatCode="#&quot; дн.&quot;"/>
    <numFmt numFmtId="197" formatCode="#,###&quot; дн.&quot;"/>
    <numFmt numFmtId="198" formatCode="#,##0.00\ &quot;₽&quot;;;\-"/>
    <numFmt numFmtId="199" formatCode="#,##0.00\ &quot;₽&quot;;;"/>
    <numFmt numFmtId="200" formatCode="#,##0.0#;;\-"/>
    <numFmt numFmtId="201" formatCode="General\ &quot;дн.&quot;;;\-"/>
    <numFmt numFmtId="202" formatCode="#,##0.00;;??\-??"/>
    <numFmt numFmtId="203" formatCode="#,##0.00;;??\-????"/>
    <numFmt numFmtId="204" formatCode="[$-F400]h:mm:ss\ AM/PM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2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14" fontId="0" fillId="0" borderId="10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0" fillId="18" borderId="10" xfId="0" applyFill="1" applyBorder="1" applyAlignment="1">
      <alignment horizontal="right"/>
    </xf>
    <xf numFmtId="0" fontId="0" fillId="0" borderId="0" xfId="0" applyAlignment="1">
      <alignment horizontal="right"/>
    </xf>
    <xf numFmtId="181" fontId="22" fillId="9" borderId="0" xfId="53" applyNumberFormat="1" applyFill="1" applyAlignment="1">
      <alignment horizontal="right"/>
      <protection/>
    </xf>
    <xf numFmtId="182" fontId="22" fillId="0" borderId="11" xfId="53" applyNumberFormat="1" applyFill="1" applyBorder="1" applyAlignment="1">
      <alignment horizontal="center"/>
      <protection/>
    </xf>
    <xf numFmtId="183" fontId="0" fillId="0" borderId="12" xfId="0" applyNumberFormat="1" applyFill="1" applyBorder="1" applyAlignment="1">
      <alignment/>
    </xf>
    <xf numFmtId="181" fontId="22" fillId="9" borderId="0" xfId="53" applyNumberForma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/>
    </xf>
    <xf numFmtId="183" fontId="0" fillId="0" borderId="11" xfId="0" applyNumberFormat="1" applyFill="1" applyBorder="1" applyAlignment="1">
      <alignment/>
    </xf>
    <xf numFmtId="195" fontId="0" fillId="0" borderId="13" xfId="0" applyNumberFormat="1" applyFill="1" applyBorder="1" applyAlignment="1">
      <alignment horizontal="center"/>
    </xf>
    <xf numFmtId="201" fontId="0" fillId="18" borderId="10" xfId="0" applyNumberFormat="1" applyFill="1" applyBorder="1" applyAlignment="1">
      <alignment/>
    </xf>
    <xf numFmtId="197" fontId="0" fillId="0" borderId="0" xfId="0" applyNumberFormat="1" applyAlignment="1">
      <alignment/>
    </xf>
    <xf numFmtId="0" fontId="0" fillId="18" borderId="14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4" borderId="15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176" fontId="0" fillId="15" borderId="14" xfId="0" applyNumberFormat="1" applyFill="1" applyBorder="1" applyAlignment="1">
      <alignment horizontal="center" vertical="top" wrapText="1"/>
    </xf>
    <xf numFmtId="192" fontId="0" fillId="15" borderId="12" xfId="0" applyNumberFormat="1" applyFill="1" applyBorder="1" applyAlignment="1">
      <alignment horizontal="center"/>
    </xf>
    <xf numFmtId="200" fontId="0" fillId="15" borderId="10" xfId="0" applyNumberFormat="1" applyFill="1" applyBorder="1" applyAlignment="1">
      <alignment horizontal="center"/>
    </xf>
    <xf numFmtId="201" fontId="0" fillId="18" borderId="12" xfId="0" applyNumberFormat="1" applyFill="1" applyBorder="1" applyAlignment="1">
      <alignment horizontal="right"/>
    </xf>
    <xf numFmtId="179" fontId="0" fillId="0" borderId="12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97" fontId="2" fillId="18" borderId="18" xfId="0" applyNumberFormat="1" applyFont="1" applyFill="1" applyBorder="1" applyAlignment="1">
      <alignment/>
    </xf>
    <xf numFmtId="192" fontId="2" fillId="15" borderId="18" xfId="0" applyNumberFormat="1" applyFont="1" applyFill="1" applyBorder="1" applyAlignment="1">
      <alignment horizontal="center"/>
    </xf>
    <xf numFmtId="3" fontId="2" fillId="4" borderId="18" xfId="0" applyNumberFormat="1" applyFont="1" applyFill="1" applyBorder="1" applyAlignment="1">
      <alignment horizontal="center"/>
    </xf>
    <xf numFmtId="0" fontId="0" fillId="18" borderId="19" xfId="0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19" borderId="10" xfId="0" applyNumberFormat="1" applyFill="1" applyBorder="1" applyAlignment="1">
      <alignment horizontal="center"/>
    </xf>
    <xf numFmtId="20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141813-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</font>
      <fill>
        <patternFill>
          <bgColor rgb="FFCC99FF"/>
        </patternFill>
      </fill>
      <border/>
    </dxf>
    <dxf>
      <font>
        <b/>
        <i val="0"/>
        <color rgb="FF008000"/>
      </font>
      <border/>
    </dxf>
    <dxf>
      <font>
        <b/>
        <i val="0"/>
      </font>
      <fill>
        <patternFill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0.125" style="8" bestFit="1" customWidth="1"/>
    <col min="2" max="3" width="10.125" style="0" bestFit="1" customWidth="1"/>
    <col min="4" max="4" width="11.75390625" style="11" customWidth="1"/>
    <col min="5" max="5" width="11.75390625" style="10" customWidth="1"/>
    <col min="6" max="6" width="9.625" style="1" bestFit="1" customWidth="1"/>
    <col min="7" max="7" width="9.125" style="1" customWidth="1"/>
    <col min="8" max="8" width="12.25390625" style="13" bestFit="1" customWidth="1"/>
    <col min="17" max="17" width="10.125" style="0" bestFit="1" customWidth="1"/>
  </cols>
  <sheetData>
    <row r="1" spans="1:14" ht="25.5">
      <c r="A1" s="27"/>
      <c r="B1" s="26" t="s">
        <v>4</v>
      </c>
      <c r="C1" s="25" t="s">
        <v>5</v>
      </c>
      <c r="D1" s="24" t="s">
        <v>6</v>
      </c>
      <c r="E1" s="30" t="s">
        <v>0</v>
      </c>
      <c r="F1" s="25" t="s">
        <v>3</v>
      </c>
      <c r="G1" s="29"/>
      <c r="H1" s="41" t="s">
        <v>2</v>
      </c>
      <c r="N1" s="17">
        <f>MAX(A$4:A$4840)-DAY(MAX(A$4:A$4840))+1</f>
        <v>45047</v>
      </c>
    </row>
    <row r="2" spans="1:14" ht="13.5" thickBot="1">
      <c r="A2" s="35" t="s">
        <v>7</v>
      </c>
      <c r="B2" s="36" t="s">
        <v>1</v>
      </c>
      <c r="C2" s="37" t="s">
        <v>1</v>
      </c>
      <c r="D2" s="38">
        <f>DATEDIF($A22,$A6,$C$2)</f>
        <v>502</v>
      </c>
      <c r="E2" s="39">
        <f>AVERAGE(E4:E22)</f>
        <v>0.3157894736842105</v>
      </c>
      <c r="F2" s="40">
        <f>SUM(F4:F22)</f>
        <v>42</v>
      </c>
      <c r="G2" s="28"/>
      <c r="H2" s="42"/>
      <c r="J2" s="23"/>
      <c r="N2" s="14">
        <f>IF(N1="","",IF(_XLL.ДАТАМЕС(N1,0)&lt;MIN(A$4:A$4840),"",_XLL.ДАТАМЕС(N1,-1)))</f>
        <v>45017</v>
      </c>
    </row>
    <row r="3" spans="1:14" ht="15.75" thickBot="1">
      <c r="A3" s="15">
        <v>45047</v>
      </c>
      <c r="B3" s="20"/>
      <c r="C3" s="16"/>
      <c r="D3" s="33">
        <f>SUMPRODUCT((YEAR($A$3)=YEAR($A$4:$A22))*(MONTH($A$3)=MONTH($A$4:$A22))*D4:D22)</f>
        <v>14</v>
      </c>
      <c r="E3" s="31" t="s">
        <v>8</v>
      </c>
      <c r="F3" s="34">
        <f>SUMPRODUCT((YEAR($A$3)=YEAR($A$4:$A22))*(MONTH($A$3)=MONTH($A$4:$A22))*F4:F22)</f>
        <v>42</v>
      </c>
      <c r="H3" s="21">
        <f>SUMPRODUCT((YEAR($A$3)=YEAR($A$4:$A22))*(MONTH($A$3)=MONTH($A$4:$A22))*D4:D22)</f>
        <v>14</v>
      </c>
      <c r="J3" s="18"/>
      <c r="N3" s="14">
        <f>IF(N2="","",IF(_XLL.ДАТАМЕС(N2,0)&lt;MIN(A$4:A$4840),"",_XLL.ДАТАМЕС(N2,-1)))</f>
        <v>44986</v>
      </c>
    </row>
    <row r="4" spans="1:14" ht="12.75">
      <c r="A4" s="9"/>
      <c r="B4" s="2"/>
      <c r="C4" s="2"/>
      <c r="D4" s="22">
        <f>DATEDIF($B4,$C4,$C$2)</f>
        <v>0</v>
      </c>
      <c r="E4" s="32">
        <f aca="true" t="shared" si="0" ref="E4:E9">IF(D4=0,,F4/D4)</f>
        <v>0</v>
      </c>
      <c r="F4" s="3"/>
      <c r="H4" s="12">
        <f aca="true" t="shared" si="1" ref="H4:H22">IF(DATEDIF(B4,C4,"y"),DATEDIF(B4,C4,"y")&amp;" "&amp;TEXT(MOD(MAX(MOD(DATEDIF(B4,C4,"y")-11,100),9),10),"[&lt;1]\г.;[&lt;4]\г.;л.")&amp;" ",)&amp;IF(DATEDIF(B4,C4,"ym"),DATEDIF(B4,C4,"ym")&amp;" мес."&amp;TEXT(MOD(MAX(MOD(DATEDIF(B4,C4,"ym")*1,11),9),10),"[&lt;1];[&lt;4];")&amp;" ",)&amp;IF(DATEDIF(B4,C4,"md")&gt;0,DATEDIF(B4,C4,"md")&amp;" д"&amp;TEXT(MOD(MAX(MOD(DATEDIF(B4,C4,"md")-11,100),9),10),"[&lt;1]ень ;[&lt;4]н.;н."),)</f>
      </c>
      <c r="N4" s="14">
        <f>IF(N3="","",IF(_XLL.ДАТАМЕС(N3,0)&lt;MIN(A$4:A$4840),"",_XLL.ДАТАМЕС(N3,-1)))</f>
        <v>44958</v>
      </c>
    </row>
    <row r="5" spans="1:17" ht="12.75">
      <c r="A5" s="9">
        <v>45061</v>
      </c>
      <c r="B5" s="4">
        <v>45062.07638888889</v>
      </c>
      <c r="C5" s="4">
        <f ca="1">NOW()</f>
        <v>45069.274011458336</v>
      </c>
      <c r="D5" s="22">
        <f>DATEDIF($B5,$C5,$C$2)</f>
        <v>7</v>
      </c>
      <c r="E5" s="32">
        <f t="shared" si="0"/>
        <v>3.142857142857143</v>
      </c>
      <c r="F5" s="43">
        <v>22</v>
      </c>
      <c r="H5" s="12" t="str">
        <f t="shared" si="1"/>
        <v>7 дн.</v>
      </c>
      <c r="N5" s="14">
        <f>IF(N4="","",IF(_XLL.ДАТАМЕС(N4,0)&lt;MIN(A$4:A$4840),"",_XLL.ДАТАМЕС(N4,-1)))</f>
        <v>44927</v>
      </c>
      <c r="Q5" s="45"/>
    </row>
    <row r="6" spans="1:14" ht="12.75">
      <c r="A6" s="9">
        <f ca="1">TODAY()</f>
        <v>45069</v>
      </c>
      <c r="B6" s="4">
        <v>45055.916666666664</v>
      </c>
      <c r="C6" s="4">
        <v>45062.07638888889</v>
      </c>
      <c r="D6" s="22">
        <f>DATEDIF($B6,$C6,$C$2)</f>
        <v>7</v>
      </c>
      <c r="E6" s="32">
        <f t="shared" si="0"/>
        <v>2.857142857142857</v>
      </c>
      <c r="F6" s="43">
        <v>20</v>
      </c>
      <c r="H6" s="12" t="str">
        <f t="shared" si="1"/>
        <v>7 дн.</v>
      </c>
      <c r="N6" s="14">
        <f>IF(N5="","",IF(_XLL.ДАТАМЕС(N5,0)&lt;MIN(A$4:A$4840),"",_XLL.ДАТАМЕС(N5,-1)))</f>
        <v>44896</v>
      </c>
    </row>
    <row r="7" spans="1:14" ht="12.75">
      <c r="A7" s="9">
        <v>45025</v>
      </c>
      <c r="B7" s="4">
        <v>45035</v>
      </c>
      <c r="C7" s="4">
        <f ca="1">NOW()</f>
        <v>45069.274011458336</v>
      </c>
      <c r="D7" s="22">
        <f aca="true" t="shared" si="2" ref="D7:D22">DATEDIF($B7,$C7,$C$2)</f>
        <v>34</v>
      </c>
      <c r="E7" s="32">
        <f t="shared" si="0"/>
        <v>0</v>
      </c>
      <c r="F7" s="5"/>
      <c r="H7" s="12" t="str">
        <f t="shared" si="1"/>
        <v>1 мес. 4 дн.</v>
      </c>
      <c r="N7" s="14">
        <f>IF(N6="","",IF(_XLL.ДАТАМЕС(N6,0)&lt;MIN(A$4:A$4840),"",_XLL.ДАТАМЕС(N6,-1)))</f>
        <v>44866</v>
      </c>
    </row>
    <row r="8" spans="1:14" ht="12.75">
      <c r="A8" s="6">
        <v>45004.535416666666</v>
      </c>
      <c r="B8" s="4">
        <v>45008</v>
      </c>
      <c r="C8" s="4">
        <v>45034</v>
      </c>
      <c r="D8" s="22">
        <f t="shared" si="2"/>
        <v>26</v>
      </c>
      <c r="E8" s="32">
        <f t="shared" si="0"/>
        <v>0</v>
      </c>
      <c r="F8" s="5"/>
      <c r="H8" s="12" t="str">
        <f t="shared" si="1"/>
        <v>26 дн.</v>
      </c>
      <c r="N8" s="14">
        <f>IF(N7="","",IF(_XLL.ДАТАМЕС(N7,0)&lt;MIN(A$4:A$4840),"",_XLL.ДАТАМЕС(N7,-1)))</f>
        <v>44835</v>
      </c>
    </row>
    <row r="9" spans="1:14" ht="12.75">
      <c r="A9" s="6">
        <v>44974</v>
      </c>
      <c r="B9" s="4">
        <f>C10</f>
        <v>44975.65277777778</v>
      </c>
      <c r="C9" s="4">
        <v>45008</v>
      </c>
      <c r="D9" s="22">
        <f t="shared" si="2"/>
        <v>33</v>
      </c>
      <c r="E9" s="32">
        <f t="shared" si="0"/>
        <v>0</v>
      </c>
      <c r="F9" s="5"/>
      <c r="H9" s="12" t="str">
        <f t="shared" si="1"/>
        <v>1 мес. 5 дн.</v>
      </c>
      <c r="N9" s="14">
        <f>IF(N8="","",IF(_XLL.ДАТАМЕС(N8,0)&lt;MIN(A$4:A$4840),"",_XLL.ДАТАМЕС(N8,-1)))</f>
        <v>44805</v>
      </c>
    </row>
    <row r="10" spans="1:14" ht="12.75">
      <c r="A10" s="6">
        <v>44934.594201388885</v>
      </c>
      <c r="B10" s="4">
        <f aca="true" t="shared" si="3" ref="B10:B21">C11</f>
        <v>44934.594201388885</v>
      </c>
      <c r="C10" s="4">
        <v>44975.65277777778</v>
      </c>
      <c r="D10" s="22">
        <f t="shared" si="2"/>
        <v>41</v>
      </c>
      <c r="E10" s="32">
        <f aca="true" t="shared" si="4" ref="E10:E22">IF(D10=0,,F10/D10)</f>
        <v>0</v>
      </c>
      <c r="F10" s="3"/>
      <c r="H10" s="12" t="str">
        <f t="shared" si="1"/>
        <v>1 мес. 10 дн.</v>
      </c>
      <c r="K10" s="44"/>
      <c r="N10" s="14">
        <f>IF(N9="","",IF(_XLL.ДАТАМЕС(N9,0)&lt;MIN(A$4:A$4840),"",_XLL.ДАТАМЕС(N9,-1)))</f>
        <v>44774</v>
      </c>
    </row>
    <row r="11" spans="1:14" ht="12.75">
      <c r="A11" s="6">
        <v>44891.54414351852</v>
      </c>
      <c r="B11" s="4">
        <f t="shared" si="3"/>
        <v>44891.54414351852</v>
      </c>
      <c r="C11" s="4">
        <v>44934.594201388885</v>
      </c>
      <c r="D11" s="22">
        <f t="shared" si="2"/>
        <v>43</v>
      </c>
      <c r="E11" s="32">
        <f t="shared" si="4"/>
        <v>0</v>
      </c>
      <c r="F11" s="3"/>
      <c r="H11" s="12" t="str">
        <f t="shared" si="1"/>
        <v>1 мес. 13 дн.</v>
      </c>
      <c r="N11" s="14">
        <f>IF(N10="","",IF(_XLL.ДАТАМЕС(N10,0)&lt;MIN(A$4:A$4840),"",_XLL.ДАТАМЕС(N10,-1)))</f>
        <v>44743</v>
      </c>
    </row>
    <row r="12" spans="1:14" ht="12.75">
      <c r="A12" s="6">
        <v>44864.551666666666</v>
      </c>
      <c r="B12" s="4">
        <f t="shared" si="3"/>
        <v>44864.551666666666</v>
      </c>
      <c r="C12" s="4">
        <v>44891.54414351852</v>
      </c>
      <c r="D12" s="22">
        <f t="shared" si="2"/>
        <v>27</v>
      </c>
      <c r="E12" s="32">
        <f t="shared" si="4"/>
        <v>0</v>
      </c>
      <c r="F12" s="3"/>
      <c r="H12" s="12" t="str">
        <f t="shared" si="1"/>
        <v>27 дн.</v>
      </c>
      <c r="N12" s="14">
        <f>IF(N11="","",IF(_XLL.ДАТАМЕС(N11,0)&lt;MIN(A$4:A$4840),"",_XLL.ДАТАМЕС(N11,-1)))</f>
        <v>44713</v>
      </c>
    </row>
    <row r="13" spans="1:14" ht="12.75">
      <c r="A13" s="7">
        <v>44827</v>
      </c>
      <c r="B13" s="4">
        <f>C14</f>
        <v>44827</v>
      </c>
      <c r="C13" s="4">
        <v>44864.551666666666</v>
      </c>
      <c r="D13" s="22">
        <f t="shared" si="2"/>
        <v>37</v>
      </c>
      <c r="E13" s="32">
        <f t="shared" si="4"/>
        <v>0</v>
      </c>
      <c r="F13" s="3"/>
      <c r="H13" s="12" t="str">
        <f t="shared" si="1"/>
        <v>1 мес. 7 дн.</v>
      </c>
      <c r="N13" s="14">
        <f>IF(N12="","",IF(_XLL.ДАТАМЕС(N12,0)&lt;MIN(A$4:A$4840),"",_XLL.ДАТАМЕС(N12,-1)))</f>
        <v>44682</v>
      </c>
    </row>
    <row r="14" spans="1:14" ht="12.75">
      <c r="A14" s="7">
        <v>44792</v>
      </c>
      <c r="B14" s="4">
        <f t="shared" si="3"/>
        <v>44792</v>
      </c>
      <c r="C14" s="4">
        <v>44827</v>
      </c>
      <c r="D14" s="22">
        <f t="shared" si="2"/>
        <v>35</v>
      </c>
      <c r="E14" s="32">
        <f t="shared" si="4"/>
        <v>0</v>
      </c>
      <c r="F14" s="3"/>
      <c r="H14" s="12" t="str">
        <f t="shared" si="1"/>
        <v>1 мес. 4 дн.</v>
      </c>
      <c r="N14" s="14">
        <f>IF(N13="","",IF(_XLL.ДАТАМЕС(N13,0)&lt;MIN(A$4:A$4840),"",_XLL.ДАТАМЕС(N13,-1)))</f>
        <v>44652</v>
      </c>
    </row>
    <row r="15" spans="1:14" ht="12.75">
      <c r="A15" s="7">
        <v>44769</v>
      </c>
      <c r="B15" s="4">
        <f t="shared" si="3"/>
        <v>44769</v>
      </c>
      <c r="C15" s="4">
        <v>44792</v>
      </c>
      <c r="D15" s="22">
        <f t="shared" si="2"/>
        <v>23</v>
      </c>
      <c r="E15" s="32">
        <f t="shared" si="4"/>
        <v>0</v>
      </c>
      <c r="F15" s="3"/>
      <c r="H15" s="12" t="str">
        <f t="shared" si="1"/>
        <v>23 дн.</v>
      </c>
      <c r="N15" s="14">
        <f>IF(N14="","",IF(_XLL.ДАТАМЕС(N14,0)&lt;MIN(A$4:A$4840),"",_XLL.ДАТАМЕС(N14,-1)))</f>
        <v>44621</v>
      </c>
    </row>
    <row r="16" spans="1:14" ht="12.75">
      <c r="A16" s="7">
        <v>44742</v>
      </c>
      <c r="B16" s="4">
        <f t="shared" si="3"/>
        <v>44742</v>
      </c>
      <c r="C16" s="4">
        <v>44769</v>
      </c>
      <c r="D16" s="22">
        <f t="shared" si="2"/>
        <v>27</v>
      </c>
      <c r="E16" s="32">
        <f t="shared" si="4"/>
        <v>0</v>
      </c>
      <c r="F16" s="3"/>
      <c r="H16" s="12" t="str">
        <f t="shared" si="1"/>
        <v>27 дн.</v>
      </c>
      <c r="N16" s="14">
        <f>IF(N15="","",IF(_XLL.ДАТАМЕС(N15,0)&lt;MIN(A$4:A$4840),"",_XLL.ДАТАМЕС(N15,-1)))</f>
        <v>44593</v>
      </c>
    </row>
    <row r="17" spans="1:14" ht="12.75">
      <c r="A17" s="7">
        <v>44707</v>
      </c>
      <c r="B17" s="4">
        <f t="shared" si="3"/>
        <v>44707</v>
      </c>
      <c r="C17" s="4">
        <v>44742</v>
      </c>
      <c r="D17" s="22">
        <f t="shared" si="2"/>
        <v>35</v>
      </c>
      <c r="E17" s="32">
        <f t="shared" si="4"/>
        <v>0</v>
      </c>
      <c r="F17" s="3"/>
      <c r="H17" s="12" t="str">
        <f t="shared" si="1"/>
        <v>1 мес. 4 дн.</v>
      </c>
      <c r="N17" s="14">
        <f>IF(N16="","",IF(_XLL.ДАТАМЕС(N16,0)&lt;MIN(A$4:A$4840),"",_XLL.ДАТАМЕС(N16,-1)))</f>
        <v>44562</v>
      </c>
    </row>
    <row r="18" spans="1:14" ht="12.75">
      <c r="A18" s="7">
        <v>44674</v>
      </c>
      <c r="B18" s="4">
        <f t="shared" si="3"/>
        <v>44674</v>
      </c>
      <c r="C18" s="4">
        <v>44707</v>
      </c>
      <c r="D18" s="22">
        <f t="shared" si="2"/>
        <v>33</v>
      </c>
      <c r="E18" s="32">
        <f t="shared" si="4"/>
        <v>0</v>
      </c>
      <c r="F18" s="3"/>
      <c r="H18" s="12" t="str">
        <f t="shared" si="1"/>
        <v>1 мес. 3 дн.</v>
      </c>
      <c r="N18" s="14">
        <f>IF(N17="","",IF(_XLL.ДАТАМЕС(N17,0)&lt;MIN(A$4:A$4840),"",_XLL.ДАТАМЕС(N17,-1)))</f>
      </c>
    </row>
    <row r="19" spans="1:14" ht="12.75">
      <c r="A19" s="7">
        <v>44651</v>
      </c>
      <c r="B19" s="4">
        <f t="shared" si="3"/>
        <v>44651</v>
      </c>
      <c r="C19" s="4">
        <v>44674</v>
      </c>
      <c r="D19" s="22">
        <f t="shared" si="2"/>
        <v>23</v>
      </c>
      <c r="E19" s="32">
        <f t="shared" si="4"/>
        <v>0</v>
      </c>
      <c r="F19" s="3"/>
      <c r="H19" s="12" t="str">
        <f t="shared" si="1"/>
        <v>23 дн.</v>
      </c>
      <c r="N19" s="14">
        <f>IF(N18="","",IF(_XLL.ДАТАМЕС(N18,0)&lt;MIN(A$4:A$4840),"",_XLL.ДАТАМЕС(N18,-1)))</f>
      </c>
    </row>
    <row r="20" spans="1:14" ht="12.75">
      <c r="A20" s="7">
        <v>44623</v>
      </c>
      <c r="B20" s="4">
        <f t="shared" si="3"/>
        <v>44623</v>
      </c>
      <c r="C20" s="4">
        <v>44651</v>
      </c>
      <c r="D20" s="22">
        <f t="shared" si="2"/>
        <v>28</v>
      </c>
      <c r="E20" s="32">
        <f t="shared" si="4"/>
        <v>0</v>
      </c>
      <c r="F20" s="3"/>
      <c r="H20" s="12" t="str">
        <f t="shared" si="1"/>
        <v>28 дн.</v>
      </c>
      <c r="N20" s="14">
        <f>IF(N19="","",IF(_XLL.ДАТАМЕС(N19,0)&lt;MIN(A$4:A$4840),"",_XLL.ДАТАМЕС(N19,-1)))</f>
      </c>
    </row>
    <row r="21" spans="1:14" ht="12.75">
      <c r="A21" s="7">
        <v>44587</v>
      </c>
      <c r="B21" s="4">
        <f t="shared" si="3"/>
        <v>44587</v>
      </c>
      <c r="C21" s="4">
        <v>44623</v>
      </c>
      <c r="D21" s="22">
        <f t="shared" si="2"/>
        <v>36</v>
      </c>
      <c r="E21" s="32">
        <f t="shared" si="4"/>
        <v>0</v>
      </c>
      <c r="F21" s="3"/>
      <c r="H21" s="12" t="str">
        <f t="shared" si="1"/>
        <v>1 мес. 5 дн.</v>
      </c>
      <c r="N21" s="14">
        <f>IF(N20="","",IF(_XLL.ДАТАМЕС(N20,0)&lt;MIN(A$4:A$4840),"",_XLL.ДАТАМЕС(N20,-1)))</f>
      </c>
    </row>
    <row r="22" spans="1:14" ht="12.75">
      <c r="A22" s="7">
        <v>44567</v>
      </c>
      <c r="B22" s="4">
        <f>A22</f>
        <v>44567</v>
      </c>
      <c r="C22" s="4">
        <v>44587</v>
      </c>
      <c r="D22" s="22">
        <f t="shared" si="2"/>
        <v>20</v>
      </c>
      <c r="E22" s="32">
        <f t="shared" si="4"/>
        <v>0</v>
      </c>
      <c r="F22" s="3"/>
      <c r="H22" s="12" t="str">
        <f t="shared" si="1"/>
        <v>20 дн.</v>
      </c>
      <c r="N22" s="14">
        <f>IF(N21="","",IF(_XLL.ДАТАМЕС(N21,0)&lt;MIN(A$4:A$4840),"",_XLL.ДАТАМЕС(N21,-1)))</f>
      </c>
    </row>
    <row r="23" spans="1:14" ht="12.75">
      <c r="A23" s="19"/>
      <c r="N23" s="14">
        <f>IF(N22="","",IF(_XLL.ДАТАМЕС(N22,0)&lt;MIN(A$4:A$4840),"",_XLL.ДАТАМЕС(N22,-1)))</f>
      </c>
    </row>
    <row r="24" ht="12.75">
      <c r="N24" s="14">
        <f>IF(N23="","",IF(_XLL.ДАТАМЕС(N23,0)&lt;MIN(A$4:A$4840),"",_XLL.ДАТАМЕС(N23,-1)))</f>
      </c>
    </row>
    <row r="25" ht="12.75">
      <c r="N25" s="14">
        <f>IF(N24="","",IF(_XLL.ДАТАМЕС(N24,0)&lt;MIN(A$4:A$4840),"",_XLL.ДАТАМЕС(N24,-1)))</f>
      </c>
    </row>
    <row r="26" ht="12.75">
      <c r="N26" s="14">
        <f>IF(N25="","",IF(_XLL.ДАТАМЕС(N25,0)&lt;MIN(A$4:A$4840),"",_XLL.ДАТАМЕС(N25,-1)))</f>
      </c>
    </row>
    <row r="27" ht="12.75">
      <c r="N27" s="14">
        <f>IF(N26="","",IF(_XLL.ДАТАМЕС(N26,0)&lt;MIN(A$4:A$4840),"",_XLL.ДАТАМЕС(N26,-1)))</f>
      </c>
    </row>
    <row r="28" ht="12.75">
      <c r="N28" s="14">
        <f>IF(N27="","",IF(_XLL.ДАТАМЕС(N27,0)&lt;MIN(A$4:A$4840),"",_XLL.ДАТАМЕС(N27,-1)))</f>
      </c>
    </row>
    <row r="29" ht="12.75">
      <c r="N29" s="14">
        <f>IF(N28="","",IF(_XLL.ДАТАМЕС(N28,0)&lt;MIN(A$4:A$4840),"",_XLL.ДАТАМЕС(N28,-1)))</f>
      </c>
    </row>
    <row r="30" ht="12.75">
      <c r="N30" s="14">
        <f>IF(N29="","",IF(_XLL.ДАТАМЕС(N29,0)&lt;MIN(A$4:A$4840),"",_XLL.ДАТАМЕС(N29,-1)))</f>
      </c>
    </row>
    <row r="31" ht="12.75">
      <c r="N31" s="14">
        <f>IF(N30="","",IF(_XLL.ДАТАМЕС(N30,0)&lt;MIN(A$4:A$4840),"",_XLL.ДАТАМЕС(N30,-1)))</f>
      </c>
    </row>
    <row r="32" ht="12.75">
      <c r="N32" s="14">
        <f>IF(N31="","",IF(_XLL.ДАТАМЕС(N31,0)&lt;MIN(A$4:A$4840),"",_XLL.ДАТАМЕС(N31,-1)))</f>
      </c>
    </row>
    <row r="33" ht="12.75">
      <c r="N33" s="14">
        <f>IF(N32="","",IF(_XLL.ДАТАМЕС(N32,0)&lt;MIN(A$4:A$4840),"",_XLL.ДАТАМЕС(N32,-1)))</f>
      </c>
    </row>
    <row r="34" ht="12.75">
      <c r="N34" s="14">
        <f>IF(N33="","",IF(_XLL.ДАТАМЕС(N33,0)&lt;MIN(A$4:A$4840),"",_XLL.ДАТАМЕС(N33,-1)))</f>
      </c>
    </row>
    <row r="35" ht="12.75">
      <c r="N35" s="14">
        <f>IF(N34="","",IF(_XLL.ДАТАМЕС(N34,0)&lt;MIN(A$4:A$4840),"",_XLL.ДАТАМЕС(N34,-1)))</f>
      </c>
    </row>
    <row r="36" ht="12.75">
      <c r="N36" s="14">
        <f>IF(N35="","",IF(_XLL.ДАТАМЕС(N35,0)&lt;MIN(A$4:A$4840),"",_XLL.ДАТАМЕС(N35,-1)))</f>
      </c>
    </row>
    <row r="37" ht="12.75">
      <c r="N37" s="14">
        <f>IF(N36="","",IF(_XLL.ДАТАМЕС(N36,0)&lt;MIN(A$4:A$4840),"",_XLL.ДАТАМЕС(N36,-1)))</f>
      </c>
    </row>
    <row r="38" ht="12.75">
      <c r="N38" s="14">
        <f>IF(N37="","",IF(_XLL.ДАТАМЕС(N37,0)&lt;MIN(A$4:A$4840),"",_XLL.ДАТАМЕС(N37,-1)))</f>
      </c>
    </row>
    <row r="39" ht="12.75">
      <c r="N39" s="14">
        <f>IF(N38="","",IF(_XLL.ДАТАМЕС(N38,0)&lt;MIN(A$4:A$4840),"",_XLL.ДАТАМЕС(N38,-1)))</f>
      </c>
    </row>
    <row r="40" ht="12.75">
      <c r="N40" s="14">
        <f>IF(N39="","",IF(_XLL.ДАТАМЕС(N39,0)&lt;MIN(A$4:A$4840),"",_XLL.ДАТАМЕС(N39,-1)))</f>
      </c>
    </row>
    <row r="41" ht="12.75">
      <c r="N41" s="14">
        <f>IF(N40="","",IF(_XLL.ДАТАМЕС(N40,0)&lt;MIN(A$4:A$4840),"",_XLL.ДАТАМЕС(N40,-1)))</f>
      </c>
    </row>
    <row r="42" ht="12.75">
      <c r="N42" s="14">
        <f>IF(N41="","",IF(_XLL.ДАТАМЕС(N41,0)&lt;MIN(A$4:A$4840),"",_XLL.ДАТАМЕС(N41,-1)))</f>
      </c>
    </row>
    <row r="43" ht="12.75">
      <c r="N43" s="14">
        <f>IF(N42="","",IF(_XLL.ДАТАМЕС(N42,0)&lt;MIN(A$4:A$4840),"",_XLL.ДАТАМЕС(N42,-1)))</f>
      </c>
    </row>
    <row r="44" ht="12.75">
      <c r="N44" s="14">
        <f>IF(N43="","",IF(_XLL.ДАТАМЕС(N43,0)&lt;MIN(A$4:A$4840),"",_XLL.ДАТАМЕС(N43,-1)))</f>
      </c>
    </row>
    <row r="45" ht="12.75">
      <c r="N45" s="14">
        <f>IF(N44="","",IF(_XLL.ДАТАМЕС(N44,0)&lt;MIN(A$4:A$4840),"",_XLL.ДАТАМЕС(N44,-1)))</f>
      </c>
    </row>
    <row r="46" ht="12.75">
      <c r="N46" s="14">
        <f>IF(N45="","",IF(_XLL.ДАТАМЕС(N45,0)&lt;MIN(A$4:A$4840),"",_XLL.ДАТАМЕС(N45,-1)))</f>
      </c>
    </row>
    <row r="47" ht="12.75">
      <c r="N47" s="14">
        <f>IF(N46="","",IF(_XLL.ДАТАМЕС(N46,0)&lt;MIN(A$4:A$4840),"",_XLL.ДАТАМЕС(N46,-1)))</f>
      </c>
    </row>
    <row r="48" ht="12.75">
      <c r="N48" s="14">
        <f>IF(N47="","",IF(_XLL.ДАТАМЕС(N47,0)&lt;MIN(A$4:A$4840),"",_XLL.ДАТАМЕС(N47,-1)))</f>
      </c>
    </row>
    <row r="49" ht="12.75">
      <c r="N49" s="14">
        <f>IF(N48="","",IF(_XLL.ДАТАМЕС(N48,0)&lt;MIN(A$4:A$4840),"",_XLL.ДАТАМЕС(N48,-1)))</f>
      </c>
    </row>
    <row r="50" ht="12.75">
      <c r="N50" s="14">
        <f>IF(N49="","",IF(_XLL.ДАТАМЕС(N49,0)&lt;MIN(A$4:A$4840),"",_XLL.ДАТАМЕС(N49,-1)))</f>
      </c>
    </row>
    <row r="51" ht="12.75">
      <c r="N51" s="14">
        <f>IF(N50="","",IF(_XLL.ДАТАМЕС(N50,0)&lt;MIN(A$4:A$4840),"",_XLL.ДАТАМЕС(N50,-1)))</f>
      </c>
    </row>
    <row r="52" ht="12.75">
      <c r="N52" s="14">
        <f>IF(N51="","",IF(_XLL.ДАТАМЕС(N51,0)&lt;MIN(A$4:A$4840),"",_XLL.ДАТАМЕС(N51,-1)))</f>
      </c>
    </row>
    <row r="53" ht="12.75">
      <c r="N53" s="14">
        <f>IF(N52="","",IF(_XLL.ДАТАМЕС(N52,0)&lt;MIN(A$4:A$4840),"",_XLL.ДАТАМЕС(N52,-1)))</f>
      </c>
    </row>
    <row r="54" ht="12.75">
      <c r="N54" s="14">
        <f>IF(N53="","",IF(_XLL.ДАТАМЕС(N53,0)&lt;MIN(A$4:A$4840),"",_XLL.ДАТАМЕС(N53,-1)))</f>
      </c>
    </row>
    <row r="55" ht="12.75">
      <c r="N55" s="14">
        <f>IF(N54="","",IF(_XLL.ДАТАМЕС(N54,0)&lt;MIN(A$4:A$4840),"",_XLL.ДАТАМЕС(N54,-1)))</f>
      </c>
    </row>
    <row r="56" ht="12.75">
      <c r="N56" s="14">
        <f>IF(N55="","",IF(_XLL.ДАТАМЕС(N55,0)&lt;MIN(A$4:A$4840),"",_XLL.ДАТАМЕС(N55,-1)))</f>
      </c>
    </row>
    <row r="57" ht="12.75">
      <c r="N57" s="14">
        <f>IF(N56="","",IF(_XLL.ДАТАМЕС(N56,0)&lt;MIN(A$4:A$4840),"",_XLL.ДАТАМЕС(N56,-1)))</f>
      </c>
    </row>
    <row r="58" ht="12.75">
      <c r="N58" s="14">
        <f>IF(N57="","",IF(_XLL.ДАТАМЕС(N57,0)&lt;MIN(A$4:A$4840),"",_XLL.ДАТАМЕС(N57,-1)))</f>
      </c>
    </row>
    <row r="59" ht="12.75">
      <c r="N59" s="14">
        <f>IF(N58="","",IF(_XLL.ДАТАМЕС(N58,0)&lt;MIN(A$4:A$4840),"",_XLL.ДАТАМЕС(N58,-1)))</f>
      </c>
    </row>
    <row r="60" ht="12.75">
      <c r="N60" s="14">
        <f>IF(N59="","",IF(_XLL.ДАТАМЕС(N59,0)&lt;MIN(A$4:A$4840),"",_XLL.ДАТАМЕС(N59,-1)))</f>
      </c>
    </row>
    <row r="61" ht="12.75">
      <c r="N61" s="14">
        <f>IF(N60="","",IF(_XLL.ДАТАМЕС(N60,0)&lt;MIN(A$4:A$4840),"",_XLL.ДАТАМЕС(N60,-1)))</f>
      </c>
    </row>
    <row r="62" ht="12.75">
      <c r="N62" s="14">
        <f>IF(N61="","",IF(_XLL.ДАТАМЕС(N61,0)&lt;MIN(A$4:A$4840),"",_XLL.ДАТАМЕС(N61,-1)))</f>
      </c>
    </row>
    <row r="63" ht="12.75">
      <c r="N63" s="14">
        <f>IF(N62="","",IF(_XLL.ДАТАМЕС(N62,0)&lt;MIN(A$4:A$4840),"",_XLL.ДАТАМЕС(N62,-1)))</f>
      </c>
    </row>
    <row r="64" ht="12.75">
      <c r="N64" s="14">
        <f>IF(N63="","",IF(_XLL.ДАТАМЕС(N63,0)&lt;MIN(A$4:A$4840),"",_XLL.ДАТАМЕС(N63,-1)))</f>
      </c>
    </row>
    <row r="65" ht="12.75">
      <c r="N65" s="14">
        <f>IF(N64="","",IF(_XLL.ДАТАМЕС(N64,0)&lt;MIN(A$4:A$4840),"",_XLL.ДАТАМЕС(N64,-1)))</f>
      </c>
    </row>
    <row r="66" ht="12.75">
      <c r="N66" s="14">
        <f>IF(N65="","",IF(_XLL.ДАТАМЕС(N65,0)&lt;MIN(A$4:A$4840),"",_XLL.ДАТАМЕС(N65,-1)))</f>
      </c>
    </row>
    <row r="67" ht="12.75">
      <c r="N67" s="14">
        <f>IF(N66="","",IF(_XLL.ДАТАМЕС(N66,0)&lt;MIN(A$4:A$4840),"",_XLL.ДАТАМЕС(N66,-1)))</f>
      </c>
    </row>
    <row r="68" ht="12.75">
      <c r="N68" s="14">
        <f>IF(N67="","",IF(_XLL.ДАТАМЕС(N67,0)&lt;MIN(A$4:A$4840),"",_XLL.ДАТАМЕС(N67,-1)))</f>
      </c>
    </row>
    <row r="69" ht="12.75">
      <c r="N69" s="14">
        <f>IF(N68="","",IF(_XLL.ДАТАМЕС(N68,0)&lt;MIN(A$4:A$4840),"",_XLL.ДАТАМЕС(N68,-1)))</f>
      </c>
    </row>
    <row r="70" ht="12.75">
      <c r="N70" s="14">
        <f>IF(N69="","",IF(_XLL.ДАТАМЕС(N69,0)&lt;MIN(A$4:A$4840),"",_XLL.ДАТАМЕС(N69,-1)))</f>
      </c>
    </row>
    <row r="71" ht="12.75">
      <c r="N71" s="14">
        <f>IF(N70="","",IF(_XLL.ДАТАМЕС(N70,0)&lt;MIN(A$4:A$4840),"",_XLL.ДАТАМЕС(N70,-1)))</f>
      </c>
    </row>
    <row r="72" ht="12.75">
      <c r="N72" s="14">
        <f>IF(N71="","",IF(_XLL.ДАТАМЕС(N71,0)&lt;MIN(A$4:A$4840),"",_XLL.ДАТАМЕС(N71,-1)))</f>
      </c>
    </row>
    <row r="73" ht="12.75">
      <c r="N73" s="14">
        <f>IF(N72="","",IF(_XLL.ДАТАМЕС(N72,0)&lt;MIN(A$4:A$4840),"",_XLL.ДАТАМЕС(N72,-1)))</f>
      </c>
    </row>
    <row r="74" ht="12.75">
      <c r="N74" s="14">
        <f>IF(N73="","",IF(_XLL.ДАТАМЕС(N73,0)&lt;MIN(A$4:A$4840),"",_XLL.ДАТАМЕС(N73,-1)))</f>
      </c>
    </row>
    <row r="75" ht="12.75">
      <c r="N75" s="14">
        <f>IF(N74="","",IF(_XLL.ДАТАМЕС(N74,0)&lt;MIN(A$4:A$4840),"",_XLL.ДАТАМЕС(N74,-1)))</f>
      </c>
    </row>
    <row r="76" ht="12.75">
      <c r="N76" s="14">
        <f>IF(N75="","",IF(_XLL.ДАТАМЕС(N75,0)&lt;MIN(A$4:A$4840),"",_XLL.ДАТАМЕС(N75,-1)))</f>
      </c>
    </row>
    <row r="77" ht="12.75">
      <c r="N77" s="14">
        <f>IF(N76="","",IF(_XLL.ДАТАМЕС(N76,0)&lt;MIN(A$4:A$4840),"",_XLL.ДАТАМЕС(N76,-1)))</f>
      </c>
    </row>
    <row r="78" ht="12.75">
      <c r="N78" s="14">
        <f>IF(N77="","",IF(_XLL.ДАТАМЕС(N77,0)&lt;MIN(A$4:A$4840),"",_XLL.ДАТАМЕС(N77,-1)))</f>
      </c>
    </row>
    <row r="79" ht="12.75">
      <c r="N79" s="14">
        <f>IF(N78="","",IF(_XLL.ДАТАМЕС(N78,0)&lt;MIN(A$4:A$4840),"",_XLL.ДАТАМЕС(N78,-1)))</f>
      </c>
    </row>
    <row r="80" ht="12.75">
      <c r="N80" s="14">
        <f>IF(N79="","",IF(_XLL.ДАТАМЕС(N79,0)&lt;MIN(A$4:A$4840),"",_XLL.ДАТАМЕС(N79,-1)))</f>
      </c>
    </row>
    <row r="81" ht="12.75">
      <c r="N81" s="14">
        <f>IF(N80="","",IF(_XLL.ДАТАМЕС(N80,0)&lt;MIN(A$4:A$4840),"",_XLL.ДАТАМЕС(N80,-1)))</f>
      </c>
    </row>
    <row r="82" ht="12.75">
      <c r="N82" s="14">
        <f>IF(N81="","",IF(_XLL.ДАТАМЕС(N81,0)&lt;MIN(A$4:A$4840),"",_XLL.ДАТАМЕС(N81,-1)))</f>
      </c>
    </row>
    <row r="83" ht="12.75">
      <c r="N83" s="14">
        <f>IF(N82="","",IF(_XLL.ДАТАМЕС(N82,0)&lt;MIN(A$4:A$4840),"",_XLL.ДАТАМЕС(N82,-1)))</f>
      </c>
    </row>
    <row r="84" ht="12.75">
      <c r="N84" s="14">
        <f>IF(N83="","",IF(_XLL.ДАТАМЕС(N83,0)&lt;MIN(A$4:A$4840),"",_XLL.ДАТАМЕС(N83,-1)))</f>
      </c>
    </row>
    <row r="85" ht="12.75">
      <c r="N85" s="14">
        <f>IF(N84="","",IF(_XLL.ДАТАМЕС(N84,0)&lt;MIN(A$4:A$4840),"",_XLL.ДАТАМЕС(N84,-1)))</f>
      </c>
    </row>
    <row r="86" ht="12.75">
      <c r="N86" s="14">
        <f>IF(N85="","",IF(_XLL.ДАТАМЕС(N85,0)&lt;MIN(A$4:A$4840),"",_XLL.ДАТАМЕС(N85,-1)))</f>
      </c>
    </row>
    <row r="87" ht="12.75">
      <c r="N87" s="14">
        <f>IF(N86="","",IF(_XLL.ДАТАМЕС(N86,0)&lt;MIN(A$4:A$4840),"",_XLL.ДАТАМЕС(N86,-1)))</f>
      </c>
    </row>
    <row r="88" ht="12.75">
      <c r="N88" s="14">
        <f>IF(N87="","",IF(_XLL.ДАТАМЕС(N87,0)&lt;MIN(A$4:A$4840),"",_XLL.ДАТАМЕС(N87,-1)))</f>
      </c>
    </row>
    <row r="89" ht="12.75">
      <c r="N89" s="14">
        <f>IF(N88="","",IF(_XLL.ДАТАМЕС(N88,0)&lt;MIN(A$4:A$4840),"",_XLL.ДАТАМЕС(N88,-1)))</f>
      </c>
    </row>
    <row r="90" ht="12.75">
      <c r="N90" s="14">
        <f>IF(N89="","",IF(_XLL.ДАТАМЕС(N89,0)&lt;MIN(A$4:A$4840),"",_XLL.ДАТАМЕС(N89,-1)))</f>
      </c>
    </row>
    <row r="91" ht="12.75">
      <c r="N91" s="14">
        <f>IF(N90="","",IF(_XLL.ДАТАМЕС(N90,0)&lt;MIN(A$4:A$4840),"",_XLL.ДАТАМЕС(N90,-1)))</f>
      </c>
    </row>
    <row r="92" ht="12.75">
      <c r="N92" s="14">
        <f>IF(N91="","",IF(_XLL.ДАТАМЕС(N91,0)&lt;MIN(A$4:A$4840),"",_XLL.ДАТАМЕС(N91,-1)))</f>
      </c>
    </row>
    <row r="93" ht="12.75">
      <c r="N93" s="14">
        <f>IF(N92="","",IF(_XLL.ДАТАМЕС(N92,0)&lt;MIN(A$4:A$4840),"",_XLL.ДАТАМЕС(N92,-1)))</f>
      </c>
    </row>
    <row r="94" ht="12.75">
      <c r="N94" s="14">
        <f>IF(N93="","",IF(_XLL.ДАТАМЕС(N93,0)&lt;MIN(A$4:A$4840),"",_XLL.ДАТАМЕС(N93,-1)))</f>
      </c>
    </row>
    <row r="95" ht="12.75">
      <c r="N95" s="14">
        <f>IF(N94="","",IF(_XLL.ДАТАМЕС(N94,0)&lt;MIN(A$4:A$4840),"",_XLL.ДАТАМЕС(N94,-1)))</f>
      </c>
    </row>
    <row r="96" ht="12.75">
      <c r="N96" s="14">
        <f>IF(N95="","",IF(_XLL.ДАТАМЕС(N95,0)&lt;MIN(A$4:A$4840),"",_XLL.ДАТАМЕС(N95,-1)))</f>
      </c>
    </row>
    <row r="97" ht="12.75">
      <c r="N97" s="14">
        <f>IF(N96="","",IF(_XLL.ДАТАМЕС(N96,0)&lt;MIN(A$4:A$4840),"",_XLL.ДАТАМЕС(N96,-1)))</f>
      </c>
    </row>
    <row r="98" ht="12.75">
      <c r="N98" s="14">
        <f>IF(N97="","",IF(_XLL.ДАТАМЕС(N97,0)&lt;MIN(A$4:A$4840),"",_XLL.ДАТАМЕС(N97,-1)))</f>
      </c>
    </row>
    <row r="99" ht="12.75">
      <c r="N99" s="14">
        <f>IF(N98="","",IF(_XLL.ДАТАМЕС(N98,0)&lt;MIN(A$4:A$4840),"",_XLL.ДАТАМЕС(N98,-1)))</f>
      </c>
    </row>
    <row r="100" ht="12.75">
      <c r="N100" s="14">
        <f>IF(N99="","",IF(_XLL.ДАТАМЕС(N99,0)&lt;MIN(A$4:A$4840),"",_XLL.ДАТАМЕС(N99,-1)))</f>
      </c>
    </row>
    <row r="101" ht="12.75">
      <c r="N101" s="14">
        <f>IF(N100="","",IF(_XLL.ДАТАМЕС(N100,0)&lt;MIN(A$4:A$4840),"",_XLL.ДАТАМЕС(N100,-1)))</f>
      </c>
    </row>
    <row r="102" ht="12.75">
      <c r="N102" s="14">
        <f>IF(N101="","",IF(_XLL.ДАТАМЕС(N101,0)&lt;MIN(A$4:A$4840),"",_XLL.ДАТАМЕС(N101,-1)))</f>
      </c>
    </row>
    <row r="103" ht="12.75">
      <c r="N103" s="14">
        <f>IF(N102="","",IF(_XLL.ДАТАМЕС(N102,0)&lt;MIN(A$4:A$4840),"",_XLL.ДАТАМЕС(N102,-1)))</f>
      </c>
    </row>
    <row r="104" ht="12.75">
      <c r="N104" s="14">
        <f>IF(N103="","",IF(_XLL.ДАТАМЕС(N103,0)&lt;MIN(A$4:A$4840),"",_XLL.ДАТАМЕС(N103,-1)))</f>
      </c>
    </row>
    <row r="105" ht="12.75">
      <c r="N105" s="14">
        <f>IF(N104="","",IF(_XLL.ДАТАМЕС(N104,0)&lt;MIN(A$4:A$4840),"",_XLL.ДАТАМЕС(N104,-1)))</f>
      </c>
    </row>
    <row r="106" ht="12.75">
      <c r="N106" s="14">
        <f>IF(N105="","",IF(_XLL.ДАТАМЕС(N105,0)&lt;MIN(A$4:A$4840),"",_XLL.ДАТАМЕС(N105,-1)))</f>
      </c>
    </row>
    <row r="107" ht="12.75">
      <c r="N107" s="14">
        <f>IF(N106="","",IF(_XLL.ДАТАМЕС(N106,0)&lt;MIN(A$4:A$4840),"",_XLL.ДАТАМЕС(N106,-1)))</f>
      </c>
    </row>
    <row r="108" ht="12.75">
      <c r="N108" s="14">
        <f>IF(N107="","",IF(_XLL.ДАТАМЕС(N107,0)&lt;MIN(A$4:A$4840),"",_XLL.ДАТАМЕС(N107,-1)))</f>
      </c>
    </row>
    <row r="109" ht="12.75">
      <c r="N109" s="14">
        <f>IF(N108="","",IF(_XLL.ДАТАМЕС(N108,0)&lt;MIN(A$4:A$4840),"",_XLL.ДАТАМЕС(N108,-1)))</f>
      </c>
    </row>
    <row r="110" ht="12.75">
      <c r="N110" s="14">
        <f>IF(N109="","",IF(_XLL.ДАТАМЕС(N109,0)&lt;MIN(A$4:A$4840),"",_XLL.ДАТАМЕС(N109,-1)))</f>
      </c>
    </row>
    <row r="111" ht="12.75">
      <c r="N111" s="14">
        <f>IF(N110="","",IF(_XLL.ДАТАМЕС(N110,0)&lt;MIN(A$4:A$4840),"",_XLL.ДАТАМЕС(N110,-1)))</f>
      </c>
    </row>
    <row r="112" ht="12.75">
      <c r="N112" s="14">
        <f>IF(N111="","",IF(_XLL.ДАТАМЕС(N111,0)&lt;MIN(A$4:A$4840),"",_XLL.ДАТАМЕС(N111,-1)))</f>
      </c>
    </row>
    <row r="113" ht="12.75">
      <c r="N113" s="14">
        <f>IF(N112="","",IF(_XLL.ДАТАМЕС(N112,0)&lt;MIN(A$4:A$4840),"",_XLL.ДАТАМЕС(N112,-1)))</f>
      </c>
    </row>
    <row r="114" ht="12.75">
      <c r="N114" s="14">
        <f>IF(N113="","",IF(_XLL.ДАТАМЕС(N113,0)&lt;MIN(A$4:A$4840),"",_XLL.ДАТАМЕС(N113,-1)))</f>
      </c>
    </row>
    <row r="115" ht="12.75">
      <c r="N115" s="14">
        <f>IF(N114="","",IF(_XLL.ДАТАМЕС(N114,0)&lt;MIN(A$4:A$4840),"",_XLL.ДАТАМЕС(N114,-1)))</f>
      </c>
    </row>
    <row r="116" ht="12.75">
      <c r="N116" s="14">
        <f>IF(N115="","",IF(_XLL.ДАТАМЕС(N115,0)&lt;MIN(A$4:A$4840),"",_XLL.ДАТАМЕС(N115,-1)))</f>
      </c>
    </row>
    <row r="117" ht="12.75">
      <c r="N117" s="14">
        <f>IF(N116="","",IF(_XLL.ДАТАМЕС(N116,0)&lt;MIN(A$4:A$4840),"",_XLL.ДАТАМЕС(N116,-1)))</f>
      </c>
    </row>
    <row r="118" ht="12.75">
      <c r="N118" s="14">
        <f>IF(N117="","",IF(_XLL.ДАТАМЕС(N117,0)&lt;MIN(A$4:A$4840),"",_XLL.ДАТАМЕС(N117,-1)))</f>
      </c>
    </row>
    <row r="119" ht="12.75">
      <c r="N119" s="14">
        <f>IF(N118="","",IF(_XLL.ДАТАМЕС(N118,0)&lt;MIN(A$4:A$4840),"",_XLL.ДАТАМЕС(N118,-1)))</f>
      </c>
    </row>
    <row r="120" ht="12.75">
      <c r="N120" s="14">
        <f>IF(N119="","",IF(_XLL.ДАТАМЕС(N119,0)&lt;MIN(A$4:A$4840),"",_XLL.ДАТАМЕС(N119,-1)))</f>
      </c>
    </row>
    <row r="121" ht="12.75">
      <c r="N121" s="14">
        <f>IF(N120="","",IF(_XLL.ДАТАМЕС(N120,0)&lt;MIN(A$4:A$4840),"",_XLL.ДАТАМЕС(N120,-1)))</f>
      </c>
    </row>
    <row r="122" ht="12.75">
      <c r="N122" s="14">
        <f>IF(N121="","",IF(_XLL.ДАТАМЕС(N121,0)&lt;MIN(A$4:A$4840),"",_XLL.ДАТАМЕС(N121,-1)))</f>
      </c>
    </row>
  </sheetData>
  <sheetProtection/>
  <mergeCells count="1">
    <mergeCell ref="H1:H2"/>
  </mergeCells>
  <conditionalFormatting sqref="H3 B3:F3">
    <cfRule type="expression" priority="1" dxfId="0" stopIfTrue="1">
      <formula>$A$3=DATE(YEAR($A3),MONTH($A3),1)</formula>
    </cfRule>
    <cfRule type="expression" priority="2" dxfId="1" stopIfTrue="1">
      <formula>$A$3=""</formula>
    </cfRule>
  </conditionalFormatting>
  <conditionalFormatting sqref="A3">
    <cfRule type="expression" priority="3" dxfId="0" stopIfTrue="1">
      <formula>$A$3=DATE(YEAR($A3),MONTH($A3),1)</formula>
    </cfRule>
  </conditionalFormatting>
  <conditionalFormatting sqref="H4:H22 A4:F22">
    <cfRule type="expression" priority="4" dxfId="2" stopIfTrue="1">
      <formula>DATE(YEAR($A4),MONTH($A4),1)=$A$3</formula>
    </cfRule>
  </conditionalFormatting>
  <dataValidations count="1">
    <dataValidation type="list" allowBlank="1" showInputMessage="1" showErrorMessage="1" sqref="A3">
      <formula1>даты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</dc:creator>
  <cp:keywords/>
  <dc:description/>
  <cp:lastModifiedBy>Bars</cp:lastModifiedBy>
  <dcterms:created xsi:type="dcterms:W3CDTF">2022-10-05T08:06:10Z</dcterms:created>
  <dcterms:modified xsi:type="dcterms:W3CDTF">2023-05-23T03:34:34Z</dcterms:modified>
  <cp:category/>
  <cp:version/>
  <cp:contentType/>
  <cp:contentStatus/>
</cp:coreProperties>
</file>