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__EXCELWORLD\TEST-312 Статистика продаж 16-08-2023\"/>
    </mc:Choice>
  </mc:AlternateContent>
  <bookViews>
    <workbookView xWindow="0" yWindow="0" windowWidth="21570" windowHeight="7455" activeTab="1"/>
  </bookViews>
  <sheets>
    <sheet name="Лист1" sheetId="1" r:id="rId1"/>
    <sheet name="Свод" sheetId="13" r:id="rId2"/>
  </sheets>
  <calcPr calcId="152511"/>
  <pivotCaches>
    <pivotCache cacheId="12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7" i="13" l="1"/>
  <c r="P8" i="13"/>
  <c r="P9" i="13"/>
  <c r="P10" i="13"/>
  <c r="P6" i="13"/>
  <c r="O6" i="13"/>
  <c r="O7" i="13"/>
  <c r="O8" i="13"/>
  <c r="O9" i="13"/>
  <c r="O10" i="13"/>
  <c r="N7" i="13"/>
  <c r="N8" i="13"/>
  <c r="N9" i="13"/>
  <c r="N10" i="13"/>
  <c r="N6" i="13"/>
  <c r="M7" i="13"/>
  <c r="M8" i="13"/>
  <c r="M9" i="13"/>
  <c r="M10" i="13"/>
  <c r="M6" i="13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" i="1"/>
</calcChain>
</file>

<file path=xl/sharedStrings.xml><?xml version="1.0" encoding="utf-8"?>
<sst xmlns="http://schemas.openxmlformats.org/spreadsheetml/2006/main" count="114" uniqueCount="34">
  <si>
    <t>Category</t>
  </si>
  <si>
    <t>Brand</t>
  </si>
  <si>
    <t>year</t>
  </si>
  <si>
    <t>month</t>
  </si>
  <si>
    <t>Продажи без скидки (рубли)</t>
  </si>
  <si>
    <t>Штуки</t>
  </si>
  <si>
    <t>Количество магазинов</t>
  </si>
  <si>
    <t>скидка</t>
  </si>
  <si>
    <t>DEODORANT</t>
  </si>
  <si>
    <t>E</t>
  </si>
  <si>
    <t>январь</t>
  </si>
  <si>
    <t>февраль</t>
  </si>
  <si>
    <t>BATHING</t>
  </si>
  <si>
    <t>A</t>
  </si>
  <si>
    <t>SHAVING</t>
  </si>
  <si>
    <t>C</t>
  </si>
  <si>
    <t>AFTER SHAVE</t>
  </si>
  <si>
    <t>D</t>
  </si>
  <si>
    <t>HAIR</t>
  </si>
  <si>
    <t>Общий итог</t>
  </si>
  <si>
    <t>Сумма по полю Продажи без скидки (рубли)</t>
  </si>
  <si>
    <t>Итог Сумма по полю Продажи без скидки (рубли)</t>
  </si>
  <si>
    <t>Итог Сумма по полю Штуки</t>
  </si>
  <si>
    <t>Сумма по полю Штуки</t>
  </si>
  <si>
    <t>month&amp;yr</t>
  </si>
  <si>
    <t>февраль'2021</t>
  </si>
  <si>
    <t>февраль'2022</t>
  </si>
  <si>
    <t>январь'2021</t>
  </si>
  <si>
    <t>январь'2022</t>
  </si>
  <si>
    <t>Значения</t>
  </si>
  <si>
    <t>прирост кол-ва: янв'22 - янв'21</t>
  </si>
  <si>
    <t>прирост кол-ва: фев'22 - фев'21</t>
  </si>
  <si>
    <t>прирост суммы: янв'22 - янв'21</t>
  </si>
  <si>
    <t>прирост суммы: фев'22 - фев'21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</si>
</sst>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Microsoft Sans Serif"/>
      <family val="2"/>
      <charset val="204"/>
    </font>
    <font>
      <sz val="12"/>
      <color theme="1"/>
      <name val="Microsoft Sans Serif"/>
      <family val="2"/>
      <charset val="204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Microsoft Sans Serif"/>
      <family val="2"/>
      <charset val="204"/>
    </font>
    <font>
      <b/>
      <sz val="10"/>
      <color theme="1"/>
      <name val="Microsoft Sans Serif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4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/>
    <xf numFmtId="0" fontId="3" fillId="0" borderId="1" xfId="0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9" fontId="3" fillId="0" borderId="1" xfId="1" applyFont="1" applyBorder="1" applyAlignment="1">
      <alignment horizontal="center" vertical="center"/>
    </xf>
    <xf numFmtId="0" fontId="4" fillId="0" borderId="0" xfId="0" applyFont="1"/>
    <xf numFmtId="0" fontId="4" fillId="0" borderId="0" xfId="0" applyNumberFormat="1" applyFont="1"/>
    <xf numFmtId="0" fontId="5" fillId="0" borderId="0" xfId="0" applyFont="1" applyAlignment="1">
      <alignment vertical="top" wrapText="1"/>
    </xf>
    <xf numFmtId="0" fontId="5" fillId="0" borderId="0" xfId="0" pivotButton="1" applyFont="1" applyAlignment="1">
      <alignment vertical="top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/>
    <xf numFmtId="0" fontId="5" fillId="3" borderId="1" xfId="0" applyFont="1" applyFill="1" applyBorder="1" applyAlignment="1">
      <alignment vertical="top" wrapText="1"/>
    </xf>
    <xf numFmtId="10" fontId="4" fillId="3" borderId="1" xfId="0" applyNumberFormat="1" applyFont="1" applyFill="1" applyBorder="1"/>
  </cellXfs>
  <cellStyles count="2">
    <cellStyle name="Обычный" xfId="0" builtinId="0"/>
    <cellStyle name="Процентный" xfId="1" builtinId="5"/>
  </cellStyles>
  <dxfs count="38"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alignment vertical="top" wrapText="1" readingOrder="0"/>
    </dxf>
    <dxf>
      <alignment vertical="top" wrapText="1" readingOrder="0"/>
    </dxf>
    <dxf>
      <alignment vertical="top" wrapText="1" readingOrder="0"/>
    </dxf>
    <dxf>
      <alignment vertical="top" wrapText="1" readingOrder="0"/>
    </dxf>
    <dxf>
      <alignment vertical="top" wrapText="1" readingOrder="0"/>
    </dxf>
    <dxf>
      <alignment vertical="top" wrapText="1" readingOrder="0"/>
    </dxf>
    <dxf>
      <alignment vertical="top" wrapText="1" readingOrder="0"/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Дворец Никита Никитович" refreshedDate="45154.564191898149" createdVersion="5" refreshedVersion="5" minRefreshableVersion="3" recordCount="24">
  <cacheSource type="worksheet">
    <worksheetSource ref="A1:I25" sheet="Лист1"/>
  </cacheSource>
  <cacheFields count="9">
    <cacheField name="Category" numFmtId="0">
      <sharedItems count="5">
        <s v="DEODORANT"/>
        <s v="BATHING"/>
        <s v="SHAVING"/>
        <s v="AFTER SHAVE"/>
        <s v="HAIR"/>
      </sharedItems>
    </cacheField>
    <cacheField name="Brand" numFmtId="0">
      <sharedItems count="4">
        <s v="E"/>
        <s v="A"/>
        <s v="C"/>
        <s v="D"/>
      </sharedItems>
    </cacheField>
    <cacheField name="year" numFmtId="0">
      <sharedItems containsSemiMixedTypes="0" containsString="0" containsNumber="1" containsInteger="1" minValue="2021" maxValue="2022"/>
    </cacheField>
    <cacheField name="month" numFmtId="0">
      <sharedItems/>
    </cacheField>
    <cacheField name="month&amp;yr" numFmtId="0">
      <sharedItems count="4">
        <s v="январь'2021"/>
        <s v="февраль'2021"/>
        <s v="январь'2022"/>
        <s v="февраль'2022"/>
      </sharedItems>
    </cacheField>
    <cacheField name="Продажи без скидки (рубли)" numFmtId="3">
      <sharedItems containsSemiMixedTypes="0" containsString="0" containsNumber="1" minValue="562.17607999999802" maxValue="7245.7390599999799"/>
    </cacheField>
    <cacheField name="Штуки" numFmtId="3">
      <sharedItems containsSemiMixedTypes="0" containsString="0" containsNumber="1" minValue="2.9740000000000002" maxValue="109.992"/>
    </cacheField>
    <cacheField name="Количество магазинов" numFmtId="3">
      <sharedItems containsSemiMixedTypes="0" containsString="0" containsNumber="1" minValue="1.35" maxValue="4.944"/>
    </cacheField>
    <cacheField name="скидка" numFmtId="0">
      <sharedItems containsString="0" containsBlank="1" containsNumber="1" minValue="0.15" maxValue="0.2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4">
  <r>
    <x v="0"/>
    <x v="0"/>
    <n v="2021"/>
    <s v="январь"/>
    <x v="0"/>
    <n v="4880.5964600000207"/>
    <n v="39.521999999999998"/>
    <n v="4.782"/>
    <n v="0.25"/>
  </r>
  <r>
    <x v="0"/>
    <x v="0"/>
    <n v="2021"/>
    <s v="февраль"/>
    <x v="1"/>
    <n v="2208.7234600000002"/>
    <n v="13.7"/>
    <n v="3.956"/>
    <n v="0.25"/>
  </r>
  <r>
    <x v="0"/>
    <x v="0"/>
    <n v="2021"/>
    <s v="февраль"/>
    <x v="1"/>
    <n v="1634.4618000000019"/>
    <n v="13.364000000000001"/>
    <n v="3.806"/>
    <m/>
  </r>
  <r>
    <x v="0"/>
    <x v="0"/>
    <n v="2021"/>
    <s v="январь"/>
    <x v="0"/>
    <n v="1540.7621599999979"/>
    <n v="12.638"/>
    <n v="3.83"/>
    <m/>
  </r>
  <r>
    <x v="1"/>
    <x v="1"/>
    <n v="2021"/>
    <s v="январь"/>
    <x v="0"/>
    <n v="6307.0520800000004"/>
    <n v="95.272000000000006"/>
    <n v="4.8460000000000001"/>
    <n v="0.15"/>
  </r>
  <r>
    <x v="1"/>
    <x v="1"/>
    <n v="2021"/>
    <s v="февраль"/>
    <x v="1"/>
    <n v="3801.1481800000001"/>
    <n v="47.061999999999998"/>
    <n v="4.6820000000000004"/>
    <n v="0.15"/>
  </r>
  <r>
    <x v="2"/>
    <x v="2"/>
    <n v="2021"/>
    <s v="январь"/>
    <x v="0"/>
    <n v="4678.0047199999999"/>
    <n v="41.753999999999998"/>
    <n v="4.7919999999999998"/>
    <n v="0.2"/>
  </r>
  <r>
    <x v="2"/>
    <x v="2"/>
    <n v="2021"/>
    <s v="февраль"/>
    <x v="1"/>
    <n v="5329.1831000000602"/>
    <n v="57.066000000000003"/>
    <n v="4.8940000000000001"/>
    <n v="0.2"/>
  </r>
  <r>
    <x v="3"/>
    <x v="3"/>
    <n v="2021"/>
    <s v="январь"/>
    <x v="0"/>
    <n v="2061.80905999998"/>
    <n v="5.7279999999999998"/>
    <n v="2.8220000000000001"/>
    <m/>
  </r>
  <r>
    <x v="3"/>
    <x v="3"/>
    <n v="2021"/>
    <s v="февраль"/>
    <x v="1"/>
    <n v="7014.3125799999798"/>
    <n v="27.04"/>
    <n v="4.41"/>
    <m/>
  </r>
  <r>
    <x v="4"/>
    <x v="3"/>
    <n v="2021"/>
    <s v="январь"/>
    <x v="0"/>
    <n v="767.86900000000003"/>
    <n v="4.944"/>
    <n v="1.716"/>
    <m/>
  </r>
  <r>
    <x v="4"/>
    <x v="3"/>
    <n v="2021"/>
    <s v="февраль"/>
    <x v="1"/>
    <n v="1592.9293400000001"/>
    <n v="12.936"/>
    <n v="2.1760000000000002"/>
    <m/>
  </r>
  <r>
    <x v="0"/>
    <x v="0"/>
    <n v="2022"/>
    <s v="январь"/>
    <x v="2"/>
    <n v="3369.23396"/>
    <n v="25.911999999999999"/>
    <n v="4.4800000000000004"/>
    <n v="0.25"/>
  </r>
  <r>
    <x v="0"/>
    <x v="0"/>
    <n v="2022"/>
    <s v="февраль"/>
    <x v="3"/>
    <n v="3263.0368599999997"/>
    <n v="23.562000000000001"/>
    <n v="4.37"/>
    <n v="0.25"/>
  </r>
  <r>
    <x v="0"/>
    <x v="0"/>
    <n v="2022"/>
    <s v="январь"/>
    <x v="2"/>
    <n v="1569.636080000008"/>
    <n v="12.17"/>
    <n v="3.504"/>
    <n v="0.25"/>
  </r>
  <r>
    <x v="0"/>
    <x v="0"/>
    <n v="2022"/>
    <s v="февраль"/>
    <x v="3"/>
    <n v="1486.99144000001"/>
    <n v="11.368"/>
    <n v="3.448"/>
    <n v="0.25"/>
  </r>
  <r>
    <x v="1"/>
    <x v="1"/>
    <n v="2022"/>
    <s v="январь"/>
    <x v="2"/>
    <n v="7245.7390599999799"/>
    <n v="109.992"/>
    <n v="4.944"/>
    <n v="0.15"/>
  </r>
  <r>
    <x v="1"/>
    <x v="1"/>
    <n v="2022"/>
    <s v="февраль"/>
    <x v="3"/>
    <n v="3871.0462799999996"/>
    <n v="45.695999999999998"/>
    <n v="4.6760000000000002"/>
    <n v="0.15"/>
  </r>
  <r>
    <x v="2"/>
    <x v="2"/>
    <n v="2022"/>
    <s v="январь"/>
    <x v="2"/>
    <n v="2416.96162"/>
    <n v="18.442"/>
    <n v="3.992"/>
    <n v="0.2"/>
  </r>
  <r>
    <x v="2"/>
    <x v="2"/>
    <n v="2022"/>
    <s v="февраль"/>
    <x v="3"/>
    <n v="2648.7675199999999"/>
    <n v="20.32"/>
    <n v="3.9860000000000002"/>
    <n v="0.2"/>
  </r>
  <r>
    <x v="3"/>
    <x v="3"/>
    <n v="2022"/>
    <s v="январь"/>
    <x v="2"/>
    <n v="1312.2385600000118"/>
    <n v="3.6880000000000002"/>
    <n v="2.0960000000000001"/>
    <m/>
  </r>
  <r>
    <x v="3"/>
    <x v="3"/>
    <n v="2022"/>
    <s v="февраль"/>
    <x v="3"/>
    <n v="2360.30350000002"/>
    <n v="6"/>
    <n v="2.6120000000000001"/>
    <m/>
  </r>
  <r>
    <x v="4"/>
    <x v="3"/>
    <n v="2022"/>
    <s v="январь"/>
    <x v="2"/>
    <n v="562.17607999999802"/>
    <n v="2.9740000000000002"/>
    <n v="1.35"/>
    <m/>
  </r>
  <r>
    <x v="4"/>
    <x v="3"/>
    <n v="2022"/>
    <s v="февраль"/>
    <x v="3"/>
    <n v="1506.1676"/>
    <n v="10.173999999999999"/>
    <n v="2.008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4" cacheId="12" applyNumberFormats="0" applyBorderFormats="0" applyFontFormats="0" applyPatternFormats="0" applyAlignmentFormats="0" applyWidthHeightFormats="1" dataCaption="Значения" updatedVersion="5" minRefreshableVersion="3" useAutoFormatting="1" itemPrintTitles="1" createdVersion="5" indent="0" compact="0" compactData="0" multipleFieldFilters="0">
  <location ref="A3:L11" firstHeaderRow="1" firstDataRow="3" firstDataCol="2"/>
  <pivotFields count="9">
    <pivotField axis="axisRow" compact="0" outline="0" showAll="0" defaultSubtotal="0">
      <items count="5">
        <item x="3"/>
        <item x="1"/>
        <item x="0"/>
        <item x="4"/>
        <item x="2"/>
      </items>
    </pivotField>
    <pivotField axis="axisRow" compact="0" outline="0" showAll="0" defaultSubtotal="0">
      <items count="4">
        <item x="1"/>
        <item x="2"/>
        <item x="3"/>
        <item x="0"/>
      </items>
    </pivotField>
    <pivotField compact="0" outline="0" showAll="0" defaultSubtotal="0"/>
    <pivotField compact="0" outline="0" showAll="0" defaultSubtotal="0"/>
    <pivotField axis="axisCol" compact="0" outline="0" showAll="0" defaultSubtotal="0">
      <items count="4">
        <item x="1"/>
        <item x="3"/>
        <item x="0"/>
        <item x="2"/>
      </items>
    </pivotField>
    <pivotField dataField="1" compact="0" numFmtId="3" outline="0" showAll="0" defaultSubtotal="0"/>
    <pivotField dataField="1" compact="0" numFmtId="3" outline="0" showAll="0" defaultSubtotal="0"/>
    <pivotField compact="0" numFmtId="3" outline="0" showAll="0" defaultSubtotal="0"/>
    <pivotField compact="0" outline="0" showAll="0" defaultSubtotal="0"/>
  </pivotFields>
  <rowFields count="2">
    <field x="0"/>
    <field x="1"/>
  </rowFields>
  <rowItems count="6">
    <i>
      <x/>
      <x v="2"/>
    </i>
    <i>
      <x v="1"/>
      <x/>
    </i>
    <i>
      <x v="2"/>
      <x v="3"/>
    </i>
    <i>
      <x v="3"/>
      <x v="2"/>
    </i>
    <i>
      <x v="4"/>
      <x v="1"/>
    </i>
    <i t="grand">
      <x/>
    </i>
  </rowItems>
  <colFields count="2">
    <field x="4"/>
    <field x="-2"/>
  </colFields>
  <colItems count="10">
    <i>
      <x/>
      <x/>
    </i>
    <i r="1" i="1">
      <x v="1"/>
    </i>
    <i>
      <x v="1"/>
      <x/>
    </i>
    <i r="1" i="1">
      <x v="1"/>
    </i>
    <i>
      <x v="2"/>
      <x/>
    </i>
    <i r="1" i="1">
      <x v="1"/>
    </i>
    <i>
      <x v="3"/>
      <x/>
    </i>
    <i r="1" i="1">
      <x v="1"/>
    </i>
    <i t="grand">
      <x/>
    </i>
    <i t="grand" i="1">
      <x/>
    </i>
  </colItems>
  <dataFields count="2">
    <dataField name="Сумма по полю Штуки" fld="6" baseField="0" baseItem="0"/>
    <dataField name="Сумма по полю Продажи без скидки (рубли)" fld="5" baseField="0" baseItem="0"/>
  </dataFields>
  <formats count="38">
    <format dxfId="37">
      <pivotArea type="all" dataOnly="0" outline="0" fieldPosition="0"/>
    </format>
    <format dxfId="36">
      <pivotArea outline="0" collapsedLevelsAreSubtotals="1" fieldPosition="0"/>
    </format>
    <format dxfId="35">
      <pivotArea dataOnly="0" labelOnly="1" fieldPosition="0">
        <references count="1">
          <reference field="0" count="0"/>
        </references>
      </pivotArea>
    </format>
    <format dxfId="34">
      <pivotArea dataOnly="0" labelOnly="1" grandRow="1" outline="0" fieldPosition="0"/>
    </format>
    <format dxfId="33">
      <pivotArea dataOnly="0" labelOnly="1" fieldPosition="0">
        <references count="2">
          <reference field="0" count="1" selected="0">
            <x v="0"/>
          </reference>
          <reference field="1" count="0"/>
        </references>
      </pivotArea>
    </format>
    <format dxfId="32">
      <pivotArea dataOnly="0" labelOnly="1" fieldPosition="0">
        <references count="1">
          <reference field="4" count="0"/>
        </references>
      </pivotArea>
    </format>
    <format dxfId="31">
      <pivotArea field="4" dataOnly="0" labelOnly="1" grandCol="1" outline="0" axis="axisCol" fieldPosition="0">
        <references count="1">
          <reference field="4294967294" count="1" selected="0">
            <x v="0"/>
          </reference>
        </references>
      </pivotArea>
    </format>
    <format dxfId="30">
      <pivotArea field="4" dataOnly="0" labelOnly="1" grandCol="1" outline="0" axis="axisCol" fieldPosition="0">
        <references count="1">
          <reference field="4294967294" count="1" selected="0">
            <x v="1"/>
          </reference>
        </references>
      </pivotArea>
    </format>
    <format dxfId="29">
      <pivotArea dataOnly="0" labelOnly="1" outline="0" fieldPosition="0">
        <references count="2">
          <reference field="4294967294" count="2">
            <x v="0"/>
            <x v="1"/>
          </reference>
          <reference field="4" count="1" selected="0">
            <x v="0"/>
          </reference>
        </references>
      </pivotArea>
    </format>
    <format dxfId="28">
      <pivotArea dataOnly="0" labelOnly="1" outline="0" fieldPosition="0">
        <references count="2">
          <reference field="4294967294" count="2">
            <x v="0"/>
            <x v="1"/>
          </reference>
          <reference field="4" count="1" selected="0">
            <x v="1"/>
          </reference>
        </references>
      </pivotArea>
    </format>
    <format dxfId="27">
      <pivotArea dataOnly="0" labelOnly="1" outline="0" fieldPosition="0">
        <references count="2">
          <reference field="4294967294" count="2">
            <x v="0"/>
            <x v="1"/>
          </reference>
          <reference field="4" count="1" selected="0">
            <x v="2"/>
          </reference>
        </references>
      </pivotArea>
    </format>
    <format dxfId="26">
      <pivotArea dataOnly="0" labelOnly="1" outline="0" fieldPosition="0">
        <references count="2">
          <reference field="4294967294" count="2">
            <x v="0"/>
            <x v="1"/>
          </reference>
          <reference field="4" count="1" selected="0">
            <x v="3"/>
          </reference>
        </references>
      </pivotArea>
    </format>
    <format dxfId="25">
      <pivotArea type="all" dataOnly="0" outline="0" fieldPosition="0"/>
    </format>
    <format dxfId="24">
      <pivotArea outline="0" collapsedLevelsAreSubtotals="1" fieldPosition="0"/>
    </format>
    <format dxfId="23">
      <pivotArea dataOnly="0" labelOnly="1" fieldPosition="0">
        <references count="1">
          <reference field="0" count="0"/>
        </references>
      </pivotArea>
    </format>
    <format dxfId="22">
      <pivotArea dataOnly="0" labelOnly="1" grandRow="1" outline="0" fieldPosition="0"/>
    </format>
    <format dxfId="21">
      <pivotArea dataOnly="0" labelOnly="1" fieldPosition="0">
        <references count="2">
          <reference field="0" count="1" selected="0">
            <x v="0"/>
          </reference>
          <reference field="1" count="0"/>
        </references>
      </pivotArea>
    </format>
    <format dxfId="20">
      <pivotArea dataOnly="0" labelOnly="1" fieldPosition="0">
        <references count="1">
          <reference field="4" count="0"/>
        </references>
      </pivotArea>
    </format>
    <format dxfId="19">
      <pivotArea field="4" dataOnly="0" labelOnly="1" grandCol="1" outline="0" axis="axisCol" fieldPosition="0">
        <references count="1">
          <reference field="4294967294" count="1" selected="0">
            <x v="0"/>
          </reference>
        </references>
      </pivotArea>
    </format>
    <format dxfId="18">
      <pivotArea field="4" dataOnly="0" labelOnly="1" grandCol="1" outline="0" axis="axisCol" fieldPosition="0">
        <references count="1">
          <reference field="4294967294" count="1" selected="0">
            <x v="1"/>
          </reference>
        </references>
      </pivotArea>
    </format>
    <format dxfId="17">
      <pivotArea dataOnly="0" labelOnly="1" outline="0" fieldPosition="0">
        <references count="2">
          <reference field="4294967294" count="2">
            <x v="0"/>
            <x v="1"/>
          </reference>
          <reference field="4" count="1" selected="0">
            <x v="0"/>
          </reference>
        </references>
      </pivotArea>
    </format>
    <format dxfId="16">
      <pivotArea dataOnly="0" labelOnly="1" outline="0" fieldPosition="0">
        <references count="2">
          <reference field="4294967294" count="2">
            <x v="0"/>
            <x v="1"/>
          </reference>
          <reference field="4" count="1" selected="0">
            <x v="1"/>
          </reference>
        </references>
      </pivotArea>
    </format>
    <format dxfId="15">
      <pivotArea dataOnly="0" labelOnly="1" outline="0" fieldPosition="0">
        <references count="2">
          <reference field="4294967294" count="2">
            <x v="0"/>
            <x v="1"/>
          </reference>
          <reference field="4" count="1" selected="0">
            <x v="2"/>
          </reference>
        </references>
      </pivotArea>
    </format>
    <format dxfId="14">
      <pivotArea dataOnly="0" labelOnly="1" outline="0" fieldPosition="0">
        <references count="2">
          <reference field="4294967294" count="2">
            <x v="0"/>
            <x v="1"/>
          </reference>
          <reference field="4" count="1" selected="0">
            <x v="3"/>
          </reference>
        </references>
      </pivotArea>
    </format>
    <format dxfId="13">
      <pivotArea dataOnly="0" labelOnly="1" outline="0" fieldPosition="0">
        <references count="1">
          <reference field="4" count="0"/>
        </references>
      </pivotArea>
    </format>
    <format dxfId="12">
      <pivotArea field="4" dataOnly="0" labelOnly="1" grandCol="1" outline="0" axis="axisCol" fieldPosition="0">
        <references count="1">
          <reference field="4294967294" count="1" selected="0">
            <x v="0"/>
          </reference>
        </references>
      </pivotArea>
    </format>
    <format dxfId="11">
      <pivotArea field="4" dataOnly="0" labelOnly="1" grandCol="1" outline="0" axis="axisCol" fieldPosition="0">
        <references count="1">
          <reference field="4294967294" count="1" selected="0">
            <x v="1"/>
          </reference>
        </references>
      </pivotArea>
    </format>
    <format dxfId="10">
      <pivotArea dataOnly="0" labelOnly="1" outline="0" fieldPosition="0">
        <references count="2">
          <reference field="4294967294" count="2">
            <x v="0"/>
            <x v="1"/>
          </reference>
          <reference field="4" count="1" selected="0">
            <x v="0"/>
          </reference>
        </references>
      </pivotArea>
    </format>
    <format dxfId="9">
      <pivotArea dataOnly="0" labelOnly="1" outline="0" fieldPosition="0">
        <references count="2">
          <reference field="4294967294" count="2">
            <x v="0"/>
            <x v="1"/>
          </reference>
          <reference field="4" count="1" selected="0">
            <x v="1"/>
          </reference>
        </references>
      </pivotArea>
    </format>
    <format dxfId="8">
      <pivotArea dataOnly="0" labelOnly="1" outline="0" fieldPosition="0">
        <references count="2">
          <reference field="4294967294" count="2">
            <x v="0"/>
            <x v="1"/>
          </reference>
          <reference field="4" count="1" selected="0">
            <x v="2"/>
          </reference>
        </references>
      </pivotArea>
    </format>
    <format dxfId="7">
      <pivotArea dataOnly="0" labelOnly="1" outline="0" fieldPosition="0">
        <references count="2">
          <reference field="4294967294" count="2">
            <x v="0"/>
            <x v="1"/>
          </reference>
          <reference field="4" count="1" selected="0">
            <x v="3"/>
          </reference>
        </references>
      </pivotArea>
    </format>
    <format dxfId="6">
      <pivotArea dataOnly="0" labelOnly="1" outline="0" fieldPosition="0">
        <references count="1">
          <reference field="4" count="0"/>
        </references>
      </pivotArea>
    </format>
    <format dxfId="5">
      <pivotArea field="4" dataOnly="0" labelOnly="1" grandCol="1" outline="0" axis="axisCol" fieldPosition="0">
        <references count="1">
          <reference field="4294967294" count="1" selected="0">
            <x v="0"/>
          </reference>
        </references>
      </pivotArea>
    </format>
    <format dxfId="4">
      <pivotArea field="4" dataOnly="0" labelOnly="1" grandCol="1" outline="0" axis="axisCol" fieldPosition="0">
        <references count="1">
          <reference field="4294967294" count="1" selected="0">
            <x v="1"/>
          </reference>
        </references>
      </pivotArea>
    </format>
    <format dxfId="3">
      <pivotArea dataOnly="0" labelOnly="1" outline="0" fieldPosition="0">
        <references count="2">
          <reference field="4294967294" count="2">
            <x v="0"/>
            <x v="1"/>
          </reference>
          <reference field="4" count="1" selected="0">
            <x v="0"/>
          </reference>
        </references>
      </pivotArea>
    </format>
    <format dxfId="2">
      <pivotArea dataOnly="0" labelOnly="1" outline="0" fieldPosition="0">
        <references count="2">
          <reference field="4294967294" count="2">
            <x v="0"/>
            <x v="1"/>
          </reference>
          <reference field="4" count="1" selected="0">
            <x v="1"/>
          </reference>
        </references>
      </pivotArea>
    </format>
    <format dxfId="1">
      <pivotArea dataOnly="0" labelOnly="1" outline="0" fieldPosition="0">
        <references count="2">
          <reference field="4294967294" count="2">
            <x v="0"/>
            <x v="1"/>
          </reference>
          <reference field="4" count="1" selected="0">
            <x v="2"/>
          </reference>
        </references>
      </pivotArea>
    </format>
    <format dxfId="0">
      <pivotArea dataOnly="0" labelOnly="1" outline="0" fieldPosition="0">
        <references count="2">
          <reference field="4294967294" count="2">
            <x v="0"/>
            <x v="1"/>
          </reference>
          <reference field="4" count="1" selected="0">
            <x v="3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workbookViewId="0">
      <selection activeCell="C6" sqref="C6"/>
    </sheetView>
  </sheetViews>
  <sheetFormatPr defaultRowHeight="15.75" x14ac:dyDescent="0.25"/>
  <sheetData>
    <row r="1" spans="1:9" ht="36" x14ac:dyDescent="0.25">
      <c r="A1" s="1" t="s">
        <v>0</v>
      </c>
      <c r="B1" s="1" t="s">
        <v>1</v>
      </c>
      <c r="C1" s="1" t="s">
        <v>2</v>
      </c>
      <c r="D1" s="1" t="s">
        <v>3</v>
      </c>
      <c r="E1" s="10" t="s">
        <v>24</v>
      </c>
      <c r="F1" s="1" t="s">
        <v>4</v>
      </c>
      <c r="G1" s="1" t="s">
        <v>5</v>
      </c>
      <c r="H1" s="1" t="s">
        <v>6</v>
      </c>
      <c r="I1" s="1" t="s">
        <v>7</v>
      </c>
    </row>
    <row r="2" spans="1:9" x14ac:dyDescent="0.25">
      <c r="A2" s="2" t="s">
        <v>8</v>
      </c>
      <c r="B2" s="3" t="s">
        <v>9</v>
      </c>
      <c r="C2" s="2">
        <v>2021</v>
      </c>
      <c r="D2" s="2" t="s">
        <v>10</v>
      </c>
      <c r="E2" s="11" t="str">
        <f>D2&amp;"'"&amp;C2</f>
        <v>январь'2021</v>
      </c>
      <c r="F2" s="4">
        <v>4880.5964600000207</v>
      </c>
      <c r="G2" s="4">
        <v>39.521999999999998</v>
      </c>
      <c r="H2" s="4">
        <v>4.782</v>
      </c>
      <c r="I2" s="5">
        <v>0.25</v>
      </c>
    </row>
    <row r="3" spans="1:9" x14ac:dyDescent="0.25">
      <c r="A3" s="2" t="s">
        <v>8</v>
      </c>
      <c r="B3" s="3" t="s">
        <v>9</v>
      </c>
      <c r="C3" s="2">
        <v>2021</v>
      </c>
      <c r="D3" s="2" t="s">
        <v>11</v>
      </c>
      <c r="E3" s="11" t="str">
        <f t="shared" ref="E3:E25" si="0">D3&amp;"'"&amp;C3</f>
        <v>февраль'2021</v>
      </c>
      <c r="F3" s="4">
        <v>2208.7234600000002</v>
      </c>
      <c r="G3" s="4">
        <v>13.7</v>
      </c>
      <c r="H3" s="4">
        <v>3.956</v>
      </c>
      <c r="I3" s="4">
        <v>0.25</v>
      </c>
    </row>
    <row r="4" spans="1:9" x14ac:dyDescent="0.25">
      <c r="A4" s="2" t="s">
        <v>8</v>
      </c>
      <c r="B4" s="3" t="s">
        <v>9</v>
      </c>
      <c r="C4" s="2">
        <v>2021</v>
      </c>
      <c r="D4" s="2" t="s">
        <v>11</v>
      </c>
      <c r="E4" s="11" t="str">
        <f t="shared" si="0"/>
        <v>февраль'2021</v>
      </c>
      <c r="F4" s="4">
        <v>1634.4618000000019</v>
      </c>
      <c r="G4" s="4">
        <v>13.364000000000001</v>
      </c>
      <c r="H4" s="4">
        <v>3.806</v>
      </c>
      <c r="I4" s="4"/>
    </row>
    <row r="5" spans="1:9" x14ac:dyDescent="0.25">
      <c r="A5" s="2" t="s">
        <v>8</v>
      </c>
      <c r="B5" s="3" t="s">
        <v>9</v>
      </c>
      <c r="C5" s="2">
        <v>2021</v>
      </c>
      <c r="D5" s="2" t="s">
        <v>10</v>
      </c>
      <c r="E5" s="11" t="str">
        <f t="shared" si="0"/>
        <v>январь'2021</v>
      </c>
      <c r="F5" s="4">
        <v>1540.7621599999979</v>
      </c>
      <c r="G5" s="4">
        <v>12.638</v>
      </c>
      <c r="H5" s="4">
        <v>3.83</v>
      </c>
      <c r="I5" s="4"/>
    </row>
    <row r="6" spans="1:9" x14ac:dyDescent="0.25">
      <c r="A6" s="2" t="s">
        <v>12</v>
      </c>
      <c r="B6" s="3" t="s">
        <v>13</v>
      </c>
      <c r="C6" s="2">
        <v>2021</v>
      </c>
      <c r="D6" s="2" t="s">
        <v>10</v>
      </c>
      <c r="E6" s="11" t="str">
        <f t="shared" si="0"/>
        <v>январь'2021</v>
      </c>
      <c r="F6" s="4">
        <v>6307.0520800000004</v>
      </c>
      <c r="G6" s="4">
        <v>95.272000000000006</v>
      </c>
      <c r="H6" s="4">
        <v>4.8460000000000001</v>
      </c>
      <c r="I6" s="4">
        <v>0.15</v>
      </c>
    </row>
    <row r="7" spans="1:9" x14ac:dyDescent="0.25">
      <c r="A7" s="2" t="s">
        <v>12</v>
      </c>
      <c r="B7" s="3" t="s">
        <v>13</v>
      </c>
      <c r="C7" s="2">
        <v>2021</v>
      </c>
      <c r="D7" s="2" t="s">
        <v>11</v>
      </c>
      <c r="E7" s="11" t="str">
        <f t="shared" si="0"/>
        <v>февраль'2021</v>
      </c>
      <c r="F7" s="4">
        <v>3801.1481800000001</v>
      </c>
      <c r="G7" s="4">
        <v>47.061999999999998</v>
      </c>
      <c r="H7" s="4">
        <v>4.6820000000000004</v>
      </c>
      <c r="I7" s="4">
        <v>0.15</v>
      </c>
    </row>
    <row r="8" spans="1:9" x14ac:dyDescent="0.25">
      <c r="A8" s="2" t="s">
        <v>14</v>
      </c>
      <c r="B8" s="3" t="s">
        <v>15</v>
      </c>
      <c r="C8" s="2">
        <v>2021</v>
      </c>
      <c r="D8" s="2" t="s">
        <v>10</v>
      </c>
      <c r="E8" s="11" t="str">
        <f t="shared" si="0"/>
        <v>январь'2021</v>
      </c>
      <c r="F8" s="4">
        <v>4678.0047199999999</v>
      </c>
      <c r="G8" s="4">
        <v>41.753999999999998</v>
      </c>
      <c r="H8" s="4">
        <v>4.7919999999999998</v>
      </c>
      <c r="I8" s="5">
        <v>0.2</v>
      </c>
    </row>
    <row r="9" spans="1:9" x14ac:dyDescent="0.25">
      <c r="A9" s="2" t="s">
        <v>14</v>
      </c>
      <c r="B9" s="3" t="s">
        <v>15</v>
      </c>
      <c r="C9" s="2">
        <v>2021</v>
      </c>
      <c r="D9" s="2" t="s">
        <v>11</v>
      </c>
      <c r="E9" s="11" t="str">
        <f t="shared" si="0"/>
        <v>февраль'2021</v>
      </c>
      <c r="F9" s="4">
        <v>5329.1831000000602</v>
      </c>
      <c r="G9" s="4">
        <v>57.066000000000003</v>
      </c>
      <c r="H9" s="4">
        <v>4.8940000000000001</v>
      </c>
      <c r="I9" s="5">
        <v>0.2</v>
      </c>
    </row>
    <row r="10" spans="1:9" x14ac:dyDescent="0.25">
      <c r="A10" s="2" t="s">
        <v>16</v>
      </c>
      <c r="B10" s="3" t="s">
        <v>17</v>
      </c>
      <c r="C10" s="2">
        <v>2021</v>
      </c>
      <c r="D10" s="2" t="s">
        <v>10</v>
      </c>
      <c r="E10" s="11" t="str">
        <f t="shared" si="0"/>
        <v>январь'2021</v>
      </c>
      <c r="F10" s="4">
        <v>2061.80905999998</v>
      </c>
      <c r="G10" s="4">
        <v>5.7279999999999998</v>
      </c>
      <c r="H10" s="4">
        <v>2.8220000000000001</v>
      </c>
      <c r="I10" s="4"/>
    </row>
    <row r="11" spans="1:9" x14ac:dyDescent="0.25">
      <c r="A11" s="2" t="s">
        <v>16</v>
      </c>
      <c r="B11" s="3" t="s">
        <v>17</v>
      </c>
      <c r="C11" s="2">
        <v>2021</v>
      </c>
      <c r="D11" s="2" t="s">
        <v>11</v>
      </c>
      <c r="E11" s="11" t="str">
        <f t="shared" si="0"/>
        <v>февраль'2021</v>
      </c>
      <c r="F11" s="4">
        <v>7014.3125799999798</v>
      </c>
      <c r="G11" s="4">
        <v>27.04</v>
      </c>
      <c r="H11" s="4">
        <v>4.41</v>
      </c>
      <c r="I11" s="4"/>
    </row>
    <row r="12" spans="1:9" x14ac:dyDescent="0.25">
      <c r="A12" s="2" t="s">
        <v>18</v>
      </c>
      <c r="B12" s="3" t="s">
        <v>17</v>
      </c>
      <c r="C12" s="2">
        <v>2021</v>
      </c>
      <c r="D12" s="2" t="s">
        <v>10</v>
      </c>
      <c r="E12" s="11" t="str">
        <f t="shared" si="0"/>
        <v>январь'2021</v>
      </c>
      <c r="F12" s="4">
        <v>767.86900000000003</v>
      </c>
      <c r="G12" s="4">
        <v>4.944</v>
      </c>
      <c r="H12" s="4">
        <v>1.716</v>
      </c>
      <c r="I12" s="4"/>
    </row>
    <row r="13" spans="1:9" x14ac:dyDescent="0.25">
      <c r="A13" s="2" t="s">
        <v>18</v>
      </c>
      <c r="B13" s="3" t="s">
        <v>17</v>
      </c>
      <c r="C13" s="2">
        <v>2021</v>
      </c>
      <c r="D13" s="2" t="s">
        <v>11</v>
      </c>
      <c r="E13" s="11" t="str">
        <f t="shared" si="0"/>
        <v>февраль'2021</v>
      </c>
      <c r="F13" s="4">
        <v>1592.9293400000001</v>
      </c>
      <c r="G13" s="4">
        <v>12.936</v>
      </c>
      <c r="H13" s="4">
        <v>2.1760000000000002</v>
      </c>
      <c r="I13" s="4"/>
    </row>
    <row r="14" spans="1:9" x14ac:dyDescent="0.25">
      <c r="A14" s="2" t="s">
        <v>8</v>
      </c>
      <c r="B14" s="3" t="s">
        <v>9</v>
      </c>
      <c r="C14" s="2">
        <v>2022</v>
      </c>
      <c r="D14" s="2" t="s">
        <v>10</v>
      </c>
      <c r="E14" s="11" t="str">
        <f t="shared" si="0"/>
        <v>январь'2022</v>
      </c>
      <c r="F14" s="4">
        <v>3369.23396</v>
      </c>
      <c r="G14" s="4">
        <v>25.911999999999999</v>
      </c>
      <c r="H14" s="4">
        <v>4.4800000000000004</v>
      </c>
      <c r="I14" s="4">
        <v>0.25</v>
      </c>
    </row>
    <row r="15" spans="1:9" x14ac:dyDescent="0.25">
      <c r="A15" s="2" t="s">
        <v>8</v>
      </c>
      <c r="B15" s="3" t="s">
        <v>9</v>
      </c>
      <c r="C15" s="2">
        <v>2022</v>
      </c>
      <c r="D15" s="2" t="s">
        <v>11</v>
      </c>
      <c r="E15" s="11" t="str">
        <f t="shared" si="0"/>
        <v>февраль'2022</v>
      </c>
      <c r="F15" s="4">
        <v>3263.0368599999997</v>
      </c>
      <c r="G15" s="4">
        <v>23.562000000000001</v>
      </c>
      <c r="H15" s="4">
        <v>4.37</v>
      </c>
      <c r="I15" s="4">
        <v>0.25</v>
      </c>
    </row>
    <row r="16" spans="1:9" x14ac:dyDescent="0.25">
      <c r="A16" s="2" t="s">
        <v>8</v>
      </c>
      <c r="B16" s="3" t="s">
        <v>9</v>
      </c>
      <c r="C16" s="2">
        <v>2022</v>
      </c>
      <c r="D16" s="2" t="s">
        <v>10</v>
      </c>
      <c r="E16" s="11" t="str">
        <f t="shared" si="0"/>
        <v>январь'2022</v>
      </c>
      <c r="F16" s="4">
        <v>1569.636080000008</v>
      </c>
      <c r="G16" s="4">
        <v>12.17</v>
      </c>
      <c r="H16" s="4">
        <v>3.504</v>
      </c>
      <c r="I16" s="4">
        <v>0.25</v>
      </c>
    </row>
    <row r="17" spans="1:9" x14ac:dyDescent="0.25">
      <c r="A17" s="2" t="s">
        <v>8</v>
      </c>
      <c r="B17" s="3" t="s">
        <v>9</v>
      </c>
      <c r="C17" s="2">
        <v>2022</v>
      </c>
      <c r="D17" s="2" t="s">
        <v>11</v>
      </c>
      <c r="E17" s="11" t="str">
        <f t="shared" si="0"/>
        <v>февраль'2022</v>
      </c>
      <c r="F17" s="4">
        <v>1486.99144000001</v>
      </c>
      <c r="G17" s="4">
        <v>11.368</v>
      </c>
      <c r="H17" s="4">
        <v>3.448</v>
      </c>
      <c r="I17" s="5">
        <v>0.25</v>
      </c>
    </row>
    <row r="18" spans="1:9" x14ac:dyDescent="0.25">
      <c r="A18" s="2" t="s">
        <v>12</v>
      </c>
      <c r="B18" s="3" t="s">
        <v>13</v>
      </c>
      <c r="C18" s="2">
        <v>2022</v>
      </c>
      <c r="D18" s="2" t="s">
        <v>10</v>
      </c>
      <c r="E18" s="11" t="str">
        <f t="shared" si="0"/>
        <v>январь'2022</v>
      </c>
      <c r="F18" s="4">
        <v>7245.7390599999799</v>
      </c>
      <c r="G18" s="4">
        <v>109.992</v>
      </c>
      <c r="H18" s="4">
        <v>4.944</v>
      </c>
      <c r="I18" s="5">
        <v>0.15</v>
      </c>
    </row>
    <row r="19" spans="1:9" x14ac:dyDescent="0.25">
      <c r="A19" s="2" t="s">
        <v>12</v>
      </c>
      <c r="B19" s="3" t="s">
        <v>13</v>
      </c>
      <c r="C19" s="2">
        <v>2022</v>
      </c>
      <c r="D19" s="2" t="s">
        <v>11</v>
      </c>
      <c r="E19" s="11" t="str">
        <f t="shared" si="0"/>
        <v>февраль'2022</v>
      </c>
      <c r="F19" s="4">
        <v>3871.0462799999996</v>
      </c>
      <c r="G19" s="4">
        <v>45.695999999999998</v>
      </c>
      <c r="H19" s="4">
        <v>4.6760000000000002</v>
      </c>
      <c r="I19" s="5">
        <v>0.15</v>
      </c>
    </row>
    <row r="20" spans="1:9" x14ac:dyDescent="0.25">
      <c r="A20" s="2" t="s">
        <v>14</v>
      </c>
      <c r="B20" s="3" t="s">
        <v>15</v>
      </c>
      <c r="C20" s="2">
        <v>2022</v>
      </c>
      <c r="D20" s="2" t="s">
        <v>10</v>
      </c>
      <c r="E20" s="11" t="str">
        <f t="shared" si="0"/>
        <v>январь'2022</v>
      </c>
      <c r="F20" s="4">
        <v>2416.96162</v>
      </c>
      <c r="G20" s="4">
        <v>18.442</v>
      </c>
      <c r="H20" s="4">
        <v>3.992</v>
      </c>
      <c r="I20" s="4">
        <v>0.2</v>
      </c>
    </row>
    <row r="21" spans="1:9" x14ac:dyDescent="0.25">
      <c r="A21" s="2" t="s">
        <v>14</v>
      </c>
      <c r="B21" s="3" t="s">
        <v>15</v>
      </c>
      <c r="C21" s="2">
        <v>2022</v>
      </c>
      <c r="D21" s="2" t="s">
        <v>11</v>
      </c>
      <c r="E21" s="11" t="str">
        <f t="shared" si="0"/>
        <v>февраль'2022</v>
      </c>
      <c r="F21" s="4">
        <v>2648.7675199999999</v>
      </c>
      <c r="G21" s="4">
        <v>20.32</v>
      </c>
      <c r="H21" s="4">
        <v>3.9860000000000002</v>
      </c>
      <c r="I21" s="4">
        <v>0.2</v>
      </c>
    </row>
    <row r="22" spans="1:9" x14ac:dyDescent="0.25">
      <c r="A22" s="2" t="s">
        <v>16</v>
      </c>
      <c r="B22" s="3" t="s">
        <v>17</v>
      </c>
      <c r="C22" s="2">
        <v>2022</v>
      </c>
      <c r="D22" s="2" t="s">
        <v>10</v>
      </c>
      <c r="E22" s="11" t="str">
        <f t="shared" si="0"/>
        <v>январь'2022</v>
      </c>
      <c r="F22" s="4">
        <v>1312.2385600000118</v>
      </c>
      <c r="G22" s="4">
        <v>3.6880000000000002</v>
      </c>
      <c r="H22" s="4">
        <v>2.0960000000000001</v>
      </c>
      <c r="I22" s="5"/>
    </row>
    <row r="23" spans="1:9" x14ac:dyDescent="0.25">
      <c r="A23" s="2" t="s">
        <v>16</v>
      </c>
      <c r="B23" s="3" t="s">
        <v>17</v>
      </c>
      <c r="C23" s="2">
        <v>2022</v>
      </c>
      <c r="D23" s="2" t="s">
        <v>11</v>
      </c>
      <c r="E23" s="11" t="str">
        <f t="shared" si="0"/>
        <v>февраль'2022</v>
      </c>
      <c r="F23" s="4">
        <v>2360.30350000002</v>
      </c>
      <c r="G23" s="4">
        <v>6</v>
      </c>
      <c r="H23" s="4">
        <v>2.6120000000000001</v>
      </c>
      <c r="I23" s="5"/>
    </row>
    <row r="24" spans="1:9" x14ac:dyDescent="0.25">
      <c r="A24" s="2" t="s">
        <v>18</v>
      </c>
      <c r="B24" s="3" t="s">
        <v>17</v>
      </c>
      <c r="C24" s="2">
        <v>2022</v>
      </c>
      <c r="D24" s="2" t="s">
        <v>10</v>
      </c>
      <c r="E24" s="11" t="str">
        <f t="shared" si="0"/>
        <v>январь'2022</v>
      </c>
      <c r="F24" s="4">
        <v>562.17607999999802</v>
      </c>
      <c r="G24" s="4">
        <v>2.9740000000000002</v>
      </c>
      <c r="H24" s="4">
        <v>1.35</v>
      </c>
      <c r="I24" s="4"/>
    </row>
    <row r="25" spans="1:9" x14ac:dyDescent="0.25">
      <c r="A25" s="2" t="s">
        <v>18</v>
      </c>
      <c r="B25" s="3" t="s">
        <v>17</v>
      </c>
      <c r="C25" s="2">
        <v>2022</v>
      </c>
      <c r="D25" s="2" t="s">
        <v>11</v>
      </c>
      <c r="E25" s="11" t="str">
        <f t="shared" si="0"/>
        <v>февраль'2022</v>
      </c>
      <c r="F25" s="4">
        <v>1506.1676</v>
      </c>
      <c r="G25" s="4">
        <v>10.173999999999999</v>
      </c>
      <c r="H25" s="4">
        <v>2.008</v>
      </c>
      <c r="I25" s="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16"/>
  <sheetViews>
    <sheetView tabSelected="1" workbookViewId="0">
      <selection activeCell="P6" sqref="P6"/>
    </sheetView>
  </sheetViews>
  <sheetFormatPr defaultRowHeight="12.75" x14ac:dyDescent="0.2"/>
  <cols>
    <col min="1" max="1" width="15.88671875" style="6" customWidth="1"/>
    <col min="2" max="2" width="7.109375" style="6" customWidth="1"/>
    <col min="3" max="3" width="14.44140625" style="6" customWidth="1"/>
    <col min="4" max="4" width="18.21875" style="6" customWidth="1"/>
    <col min="5" max="5" width="18.109375" style="6" customWidth="1"/>
    <col min="6" max="6" width="13.6640625" style="6" customWidth="1"/>
    <col min="7" max="7" width="16.5546875" style="6" customWidth="1"/>
    <col min="8" max="8" width="14.44140625" style="6" customWidth="1"/>
    <col min="9" max="9" width="16.44140625" style="6" customWidth="1"/>
    <col min="10" max="10" width="16.21875" style="6" customWidth="1"/>
    <col min="11" max="11" width="11.5546875" style="6" customWidth="1"/>
    <col min="12" max="12" width="15.5546875" style="6" customWidth="1"/>
    <col min="13" max="16384" width="8.88671875" style="6"/>
  </cols>
  <sheetData>
    <row r="3" spans="1:16" s="8" customFormat="1" x14ac:dyDescent="0.25">
      <c r="C3" s="9" t="s">
        <v>24</v>
      </c>
      <c r="D3" s="9" t="s">
        <v>29</v>
      </c>
    </row>
    <row r="4" spans="1:16" s="8" customFormat="1" ht="51" x14ac:dyDescent="0.25">
      <c r="C4" s="8" t="s">
        <v>25</v>
      </c>
      <c r="E4" s="8" t="s">
        <v>26</v>
      </c>
      <c r="G4" s="8" t="s">
        <v>27</v>
      </c>
      <c r="I4" s="8" t="s">
        <v>28</v>
      </c>
      <c r="K4" s="8" t="s">
        <v>22</v>
      </c>
      <c r="L4" s="8" t="s">
        <v>21</v>
      </c>
    </row>
    <row r="5" spans="1:16" s="8" customFormat="1" ht="51" x14ac:dyDescent="0.25">
      <c r="A5" s="9" t="s">
        <v>0</v>
      </c>
      <c r="B5" s="9" t="s">
        <v>1</v>
      </c>
      <c r="C5" s="8" t="s">
        <v>23</v>
      </c>
      <c r="D5" s="8" t="s">
        <v>20</v>
      </c>
      <c r="E5" s="8" t="s">
        <v>23</v>
      </c>
      <c r="F5" s="8" t="s">
        <v>20</v>
      </c>
      <c r="G5" s="8" t="s">
        <v>23</v>
      </c>
      <c r="H5" s="8" t="s">
        <v>20</v>
      </c>
      <c r="I5" s="8" t="s">
        <v>23</v>
      </c>
      <c r="J5" s="8" t="s">
        <v>20</v>
      </c>
      <c r="M5" s="12" t="s">
        <v>30</v>
      </c>
      <c r="N5" s="12" t="s">
        <v>32</v>
      </c>
      <c r="O5" s="12" t="s">
        <v>31</v>
      </c>
      <c r="P5" s="12" t="s">
        <v>33</v>
      </c>
    </row>
    <row r="6" spans="1:16" x14ac:dyDescent="0.2">
      <c r="A6" s="6" t="s">
        <v>16</v>
      </c>
      <c r="B6" s="6" t="s">
        <v>17</v>
      </c>
      <c r="C6" s="7">
        <v>27.04</v>
      </c>
      <c r="D6" s="7">
        <v>7014.3125799999798</v>
      </c>
      <c r="E6" s="7">
        <v>6</v>
      </c>
      <c r="F6" s="7">
        <v>2360.30350000002</v>
      </c>
      <c r="G6" s="7">
        <v>5.7279999999999998</v>
      </c>
      <c r="H6" s="7">
        <v>2061.80905999998</v>
      </c>
      <c r="I6" s="7">
        <v>3.6880000000000002</v>
      </c>
      <c r="J6" s="7">
        <v>1312.2385600000118</v>
      </c>
      <c r="K6" s="7">
        <v>42.456000000000003</v>
      </c>
      <c r="L6" s="7">
        <v>12748.663699999992</v>
      </c>
      <c r="M6" s="13">
        <f>(I6-G6)/G6</f>
        <v>-0.35614525139664799</v>
      </c>
      <c r="N6" s="13">
        <f>(J6-H6)/H6</f>
        <v>-0.36354991087291832</v>
      </c>
      <c r="O6" s="13">
        <f>(E6-C6)/C6</f>
        <v>-0.77810650887573962</v>
      </c>
      <c r="P6" s="13">
        <f>(F6-D6)/D6</f>
        <v>-0.66350180818431292</v>
      </c>
    </row>
    <row r="7" spans="1:16" x14ac:dyDescent="0.2">
      <c r="A7" s="6" t="s">
        <v>12</v>
      </c>
      <c r="B7" s="6" t="s">
        <v>13</v>
      </c>
      <c r="C7" s="7">
        <v>47.061999999999998</v>
      </c>
      <c r="D7" s="7">
        <v>3801.1481800000001</v>
      </c>
      <c r="E7" s="7">
        <v>45.695999999999998</v>
      </c>
      <c r="F7" s="7">
        <v>3871.0462799999996</v>
      </c>
      <c r="G7" s="7">
        <v>95.272000000000006</v>
      </c>
      <c r="H7" s="7">
        <v>6307.0520800000004</v>
      </c>
      <c r="I7" s="7">
        <v>109.992</v>
      </c>
      <c r="J7" s="7">
        <v>7245.7390599999799</v>
      </c>
      <c r="K7" s="7">
        <v>298.02199999999999</v>
      </c>
      <c r="L7" s="7">
        <v>21224.985599999978</v>
      </c>
      <c r="M7" s="13">
        <f t="shared" ref="M7:M10" si="0">(I7-G7)/G7</f>
        <v>0.15450499622134517</v>
      </c>
      <c r="N7" s="13">
        <f t="shared" ref="N7:N10" si="1">(J7-H7)/H7</f>
        <v>0.14883133484446817</v>
      </c>
      <c r="O7" s="13">
        <f t="shared" ref="O7:O10" si="2">(E7-C7)/C7</f>
        <v>-2.9025540775997616E-2</v>
      </c>
      <c r="P7" s="13">
        <f t="shared" ref="P7:P10" si="3">(F7-D7)/D7</f>
        <v>1.8388680653854284E-2</v>
      </c>
    </row>
    <row r="8" spans="1:16" x14ac:dyDescent="0.2">
      <c r="A8" s="6" t="s">
        <v>8</v>
      </c>
      <c r="B8" s="6" t="s">
        <v>9</v>
      </c>
      <c r="C8" s="7">
        <v>27.064</v>
      </c>
      <c r="D8" s="7">
        <v>3843.185260000002</v>
      </c>
      <c r="E8" s="7">
        <v>34.93</v>
      </c>
      <c r="F8" s="7">
        <v>4750.0283000000099</v>
      </c>
      <c r="G8" s="7">
        <v>52.16</v>
      </c>
      <c r="H8" s="7">
        <v>6421.3586200000191</v>
      </c>
      <c r="I8" s="7">
        <v>38.082000000000001</v>
      </c>
      <c r="J8" s="7">
        <v>4938.870040000008</v>
      </c>
      <c r="K8" s="7">
        <v>152.23599999999999</v>
      </c>
      <c r="L8" s="7">
        <v>19953.442220000037</v>
      </c>
      <c r="M8" s="13">
        <f t="shared" si="0"/>
        <v>-0.26990030674846621</v>
      </c>
      <c r="N8" s="13">
        <f t="shared" si="1"/>
        <v>-0.23086836723036139</v>
      </c>
      <c r="O8" s="13">
        <f t="shared" si="2"/>
        <v>0.29064439846290274</v>
      </c>
      <c r="P8" s="13">
        <f t="shared" si="3"/>
        <v>0.23596131298651146</v>
      </c>
    </row>
    <row r="9" spans="1:16" x14ac:dyDescent="0.2">
      <c r="A9" s="6" t="s">
        <v>18</v>
      </c>
      <c r="B9" s="6" t="s">
        <v>17</v>
      </c>
      <c r="C9" s="7">
        <v>12.936</v>
      </c>
      <c r="D9" s="7">
        <v>1592.9293400000001</v>
      </c>
      <c r="E9" s="7">
        <v>10.173999999999999</v>
      </c>
      <c r="F9" s="7">
        <v>1506.1676</v>
      </c>
      <c r="G9" s="7">
        <v>4.944</v>
      </c>
      <c r="H9" s="7">
        <v>767.86900000000003</v>
      </c>
      <c r="I9" s="7">
        <v>2.9740000000000002</v>
      </c>
      <c r="J9" s="7">
        <v>562.17607999999802</v>
      </c>
      <c r="K9" s="7">
        <v>31.027999999999999</v>
      </c>
      <c r="L9" s="7">
        <v>4429.1420199999984</v>
      </c>
      <c r="M9" s="13">
        <f t="shared" si="0"/>
        <v>-0.39846278317152101</v>
      </c>
      <c r="N9" s="13">
        <f t="shared" si="1"/>
        <v>-0.26787501513930373</v>
      </c>
      <c r="O9" s="13">
        <f t="shared" si="2"/>
        <v>-0.21351267779839211</v>
      </c>
      <c r="P9" s="13">
        <f t="shared" si="3"/>
        <v>-5.4466785074095088E-2</v>
      </c>
    </row>
    <row r="10" spans="1:16" x14ac:dyDescent="0.2">
      <c r="A10" s="6" t="s">
        <v>14</v>
      </c>
      <c r="B10" s="6" t="s">
        <v>15</v>
      </c>
      <c r="C10" s="7">
        <v>57.066000000000003</v>
      </c>
      <c r="D10" s="7">
        <v>5329.1831000000602</v>
      </c>
      <c r="E10" s="7">
        <v>20.32</v>
      </c>
      <c r="F10" s="7">
        <v>2648.7675199999999</v>
      </c>
      <c r="G10" s="7">
        <v>41.753999999999998</v>
      </c>
      <c r="H10" s="7">
        <v>4678.0047199999999</v>
      </c>
      <c r="I10" s="7">
        <v>18.442</v>
      </c>
      <c r="J10" s="7">
        <v>2416.96162</v>
      </c>
      <c r="K10" s="7">
        <v>137.58199999999999</v>
      </c>
      <c r="L10" s="7">
        <v>15072.916960000059</v>
      </c>
      <c r="M10" s="13">
        <f t="shared" si="0"/>
        <v>-0.55831776596254246</v>
      </c>
      <c r="N10" s="13">
        <f t="shared" si="1"/>
        <v>-0.4833349334457277</v>
      </c>
      <c r="O10" s="13">
        <f t="shared" si="2"/>
        <v>-0.64392107384432062</v>
      </c>
      <c r="P10" s="13">
        <f t="shared" si="3"/>
        <v>-0.50296931625412344</v>
      </c>
    </row>
    <row r="11" spans="1:16" x14ac:dyDescent="0.2">
      <c r="A11" s="6" t="s">
        <v>19</v>
      </c>
      <c r="C11" s="7">
        <v>171.16800000000001</v>
      </c>
      <c r="D11" s="7">
        <v>21580.758460000041</v>
      </c>
      <c r="E11" s="7">
        <v>117.12</v>
      </c>
      <c r="F11" s="7">
        <v>15136.31320000003</v>
      </c>
      <c r="G11" s="7">
        <v>199.85799999999998</v>
      </c>
      <c r="H11" s="7">
        <v>20236.09348</v>
      </c>
      <c r="I11" s="7">
        <v>173.178</v>
      </c>
      <c r="J11" s="7">
        <v>16475.985359999999</v>
      </c>
      <c r="K11" s="7">
        <v>661.32399999999996</v>
      </c>
      <c r="L11" s="7">
        <v>73429.150500000062</v>
      </c>
    </row>
    <row r="12" spans="1:16" x14ac:dyDescent="0.2">
      <c r="A12"/>
      <c r="B12"/>
      <c r="C12"/>
      <c r="D12"/>
      <c r="E12"/>
      <c r="F12"/>
      <c r="G12"/>
      <c r="H12"/>
      <c r="I12"/>
      <c r="J12"/>
      <c r="K12"/>
    </row>
    <row r="13" spans="1:16" x14ac:dyDescent="0.2">
      <c r="A13"/>
      <c r="B13"/>
      <c r="C13"/>
      <c r="D13"/>
      <c r="E13"/>
      <c r="F13"/>
      <c r="G13"/>
      <c r="H13"/>
      <c r="I13"/>
      <c r="J13"/>
      <c r="K13"/>
    </row>
    <row r="14" spans="1:16" x14ac:dyDescent="0.2">
      <c r="A14"/>
      <c r="B14"/>
      <c r="C14"/>
      <c r="D14"/>
      <c r="E14"/>
      <c r="F14"/>
      <c r="G14"/>
      <c r="H14"/>
      <c r="I14"/>
      <c r="J14"/>
      <c r="K14"/>
    </row>
    <row r="15" spans="1:16" x14ac:dyDescent="0.2">
      <c r="A15"/>
      <c r="B15"/>
      <c r="C15"/>
      <c r="D15"/>
      <c r="E15"/>
      <c r="F15"/>
      <c r="G15"/>
      <c r="H15"/>
      <c r="I15"/>
      <c r="J15"/>
      <c r="K15"/>
    </row>
    <row r="16" spans="1:16" x14ac:dyDescent="0.2">
      <c r="A16"/>
      <c r="B16"/>
      <c r="C16"/>
      <c r="D16"/>
      <c r="E16"/>
      <c r="F16"/>
      <c r="G16"/>
      <c r="H16"/>
      <c r="I16"/>
      <c r="J16"/>
      <c r="K1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Свод</vt:lpstr>
    </vt:vector>
  </TitlesOfParts>
  <Company>Marvel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Дворец Никита Никитович</cp:lastModifiedBy>
  <dcterms:created xsi:type="dcterms:W3CDTF">2023-08-16T08:49:53Z</dcterms:created>
  <dcterms:modified xsi:type="dcterms:W3CDTF">2023-08-16T10:56:47Z</dcterms:modified>
</cp:coreProperties>
</file>