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F3FE43BF-E729-42B0-9E25-F3BAFDC0653E}" xr6:coauthVersionLast="47" xr6:coauthVersionMax="47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 a="1"/>
  <c r="D15" i="1" s="1"/>
  <c r="D21" i="1" a="1"/>
  <c r="D21" i="1" s="1"/>
  <c r="D8" i="1" a="1"/>
  <c r="D8" i="1" s="1"/>
  <c r="D2" i="1" a="1"/>
  <c r="D2" i="1" s="1"/>
  <c r="C24" i="1"/>
  <c r="C22" i="1"/>
  <c r="C21" i="1"/>
  <c r="C23" i="1" s="1"/>
  <c r="C18" i="1" l="1"/>
  <c r="C5" i="1" l="1"/>
  <c r="C16" i="1"/>
  <c r="C15" i="1"/>
  <c r="C11" i="1"/>
  <c r="C9" i="1"/>
  <c r="C8" i="1"/>
  <c r="C2" i="1"/>
  <c r="C3" i="1"/>
  <c r="C17" i="1" l="1"/>
  <c r="C10" i="1"/>
  <c r="C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<sst xmlns="http://schemas.openxmlformats.org/spreadsheetml/2006/main" count="42" uniqueCount="27">
  <si>
    <t>Число 1</t>
  </si>
  <si>
    <t>Число 2</t>
  </si>
  <si>
    <t>итого:</t>
  </si>
  <si>
    <t>не верно. Оценка должна быть=1</t>
  </si>
  <si>
    <t>Диапазоны:</t>
  </si>
  <si>
    <t>0,9-1,5</t>
  </si>
  <si>
    <t>1,5-2,2</t>
  </si>
  <si>
    <t>2,2-3,2</t>
  </si>
  <si>
    <t>3,2-4,2</t>
  </si>
  <si>
    <t>4,2-6,8</t>
  </si>
  <si>
    <t>6,8-9</t>
  </si>
  <si>
    <t>9-15</t>
  </si>
  <si>
    <t>метки:</t>
  </si>
  <si>
    <t>и.т.д</t>
  </si>
  <si>
    <t>15-22</t>
  </si>
  <si>
    <t>22-32</t>
  </si>
  <si>
    <t>32-42</t>
  </si>
  <si>
    <t>42-68</t>
  </si>
  <si>
    <t>68-90</t>
  </si>
  <si>
    <t>90-150</t>
  </si>
  <si>
    <t>Пример:</t>
  </si>
  <si>
    <t>метка 1</t>
  </si>
  <si>
    <t>метка 2</t>
  </si>
  <si>
    <t>промах</t>
  </si>
  <si>
    <r>
      <t xml:space="preserve">Оценка </t>
    </r>
    <r>
      <rPr>
        <b/>
        <sz val="11"/>
        <color theme="1"/>
        <rFont val="Calibri"/>
        <family val="2"/>
        <charset val="204"/>
      </rPr>
      <t>Δ</t>
    </r>
  </si>
  <si>
    <t>не верно. Оценка должна быть=-2</t>
  </si>
  <si>
    <t>&lt;-это ВАШ изначальный 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</si>
</sst>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/>
    <xf numFmtId="0" fontId="9" fillId="2" borderId="1" xfId="0" applyFont="1" applyFill="1" applyBorder="1"/>
    <xf numFmtId="0" fontId="9" fillId="0" borderId="0" xfId="0" applyFont="1"/>
    <xf numFmtId="0" fontId="0" fillId="3" borderId="0" xfId="0" applyFill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W25"/>
  <sheetViews>
    <sheetView tabSelected="1" workbookViewId="0">
      <selection activeCell="D15" sqref="D15"/>
    </sheetView>
  </sheetViews>
  <sheetFormatPr defaultRowHeight="15" x14ac:dyDescent="0.25"/>
  <cols>
    <col min="9" max="9" width="12.42578125" customWidth="1"/>
  </cols>
  <sheetData>
    <row r="1" spans="1:23" x14ac:dyDescent="0.25">
      <c r="A1" s="3"/>
    </row>
    <row r="2" spans="1:23" x14ac:dyDescent="0.25">
      <c r="A2" s="1" t="s">
        <v>0</v>
      </c>
      <c r="B2" s="1">
        <v>8</v>
      </c>
      <c r="C2" s="1">
        <f>LOOKUP(B2,{0;0.9;1.5;2.2;3.2;4.2;6.8;9;15},{0;1;2;3;4;6;8;10})</f>
        <v>8</v>
      </c>
      <c r="D2" t="str" cm="1">
        <f t="array" ref="D2">TEXT(SUMPRODUCT(MATCH(B2:B3,{0,0.9,1.5,2.2,3.2,4.2,6.8,9,15},1)*{1;-1}),"[&gt;4]про\мах;[&lt;-4]про\мах;0")</f>
        <v>1</v>
      </c>
    </row>
    <row r="3" spans="1:23" x14ac:dyDescent="0.25">
      <c r="A3" s="1" t="s">
        <v>1</v>
      </c>
      <c r="B3" s="1">
        <v>6</v>
      </c>
      <c r="C3" s="1">
        <f>LOOKUP(B3,{0;0.9;1.5;2.2;3.2;4.2;6.8;9;15},{0;1;2;3;4;6;8;10})</f>
        <v>6</v>
      </c>
    </row>
    <row r="4" spans="1:23" x14ac:dyDescent="0.25">
      <c r="A4" s="1" t="s">
        <v>2</v>
      </c>
      <c r="B4" s="1"/>
      <c r="C4" s="1">
        <f>LOOKUP(ABS(C2-C3),{0;1;2;3;4;6;8;10.001},{0;1;2;3;4;"промах"})</f>
        <v>2</v>
      </c>
      <c r="I4" s="6" t="s">
        <v>4</v>
      </c>
      <c r="J4" s="4" t="s">
        <v>5</v>
      </c>
      <c r="K4" s="4" t="s">
        <v>6</v>
      </c>
      <c r="L4" s="4" t="s">
        <v>7</v>
      </c>
      <c r="M4" s="4" t="s">
        <v>8</v>
      </c>
      <c r="N4" s="4" t="s">
        <v>9</v>
      </c>
      <c r="O4" s="4" t="s">
        <v>10</v>
      </c>
      <c r="P4" s="5" t="s">
        <v>11</v>
      </c>
      <c r="Q4" s="4" t="s">
        <v>14</v>
      </c>
      <c r="R4" s="4" t="s">
        <v>15</v>
      </c>
      <c r="S4" s="4" t="s">
        <v>16</v>
      </c>
      <c r="T4" s="4" t="s">
        <v>17</v>
      </c>
      <c r="U4" s="4" t="s">
        <v>18</v>
      </c>
      <c r="V4" s="5" t="s">
        <v>19</v>
      </c>
      <c r="W4" s="1" t="s">
        <v>13</v>
      </c>
    </row>
    <row r="5" spans="1:23" x14ac:dyDescent="0.25">
      <c r="A5" s="1" t="s">
        <v>2</v>
      </c>
      <c r="B5" s="1"/>
      <c r="C5" s="1">
        <f>LOOKUP(ABS(LOOKUP(B2,{0;0.9;1.5;2.2;3.2;4.2;6.8;9;15},{0;1;2;3;4;6;8;10})-LOOKUP(B3,{0;0.9;1.5;2.2;3.2;4.2;6.8;9;15},{0;1;2;3;4;6;8;10})),{0;1;2;3;4;4.001},{0;1;2;3;4;"промах"})</f>
        <v>2</v>
      </c>
      <c r="I5" s="6" t="s">
        <v>12</v>
      </c>
      <c r="J5" s="4">
        <v>1</v>
      </c>
      <c r="K5" s="4">
        <v>2</v>
      </c>
      <c r="L5" s="4">
        <v>3</v>
      </c>
      <c r="M5" s="4">
        <v>4</v>
      </c>
      <c r="N5" s="4">
        <v>6</v>
      </c>
      <c r="O5" s="4">
        <v>8</v>
      </c>
      <c r="P5" s="4">
        <v>10</v>
      </c>
      <c r="Q5" s="4">
        <v>20</v>
      </c>
      <c r="R5" s="1">
        <v>30</v>
      </c>
      <c r="S5" s="1">
        <v>40</v>
      </c>
      <c r="T5" s="1">
        <v>60</v>
      </c>
      <c r="U5" s="1">
        <v>80</v>
      </c>
      <c r="V5" s="1">
        <v>100</v>
      </c>
      <c r="W5" s="1" t="s">
        <v>13</v>
      </c>
    </row>
    <row r="6" spans="1:23" x14ac:dyDescent="0.25">
      <c r="A6" s="2" t="s">
        <v>3</v>
      </c>
      <c r="I6" s="6"/>
      <c r="J6" s="4"/>
      <c r="K6" s="4"/>
      <c r="L6" s="4"/>
      <c r="M6" s="4"/>
      <c r="N6" s="4"/>
      <c r="O6" s="4"/>
      <c r="P6" s="4"/>
      <c r="Q6" s="4"/>
      <c r="R6" s="1"/>
      <c r="S6" s="1"/>
      <c r="T6" s="1"/>
      <c r="U6" s="1"/>
      <c r="V6" s="1"/>
      <c r="W6" s="1"/>
    </row>
    <row r="7" spans="1:23" x14ac:dyDescent="0.25">
      <c r="A7" s="3"/>
      <c r="I7" s="4"/>
      <c r="J7" s="4"/>
      <c r="K7" s="4"/>
      <c r="L7" s="4"/>
      <c r="M7" s="4"/>
      <c r="N7" s="4"/>
      <c r="O7" s="4"/>
      <c r="P7" s="4"/>
      <c r="Q7" s="4"/>
      <c r="R7" s="1"/>
      <c r="S7" s="1"/>
      <c r="T7" s="1"/>
      <c r="U7" s="1"/>
      <c r="V7" s="1"/>
      <c r="W7" s="1"/>
    </row>
    <row r="8" spans="1:23" x14ac:dyDescent="0.25">
      <c r="A8" s="1" t="s">
        <v>0</v>
      </c>
      <c r="B8" s="1">
        <v>4.5999999999999996</v>
      </c>
      <c r="C8" s="1">
        <f>LOOKUP(B8,{0;0.9;1.5;2.2;3.2;4.2;6.8;9;15},{0;1;2;3;4;6;8;10})</f>
        <v>6</v>
      </c>
      <c r="D8" t="str" cm="1">
        <f t="array" ref="D8">TEXT(SUMPRODUCT(MATCH(B8:B9,{0,0.9,1.5,2.2,3.2,4.2,6.8,9,15},1)*{1;-1}),"[&gt;4]про\мах;[&lt;-4]про\мах;0")</f>
        <v>0</v>
      </c>
    </row>
    <row r="9" spans="1:23" x14ac:dyDescent="0.25">
      <c r="A9" s="1" t="s">
        <v>1</v>
      </c>
      <c r="B9" s="1">
        <v>6.2</v>
      </c>
      <c r="C9" s="1">
        <f>LOOKUP(B9,{0;0.9;1.5;2.2;3.2;4.2;6.8;9;15},{0;1;2;3;4;6;8;10})</f>
        <v>6</v>
      </c>
      <c r="I9" s="3" t="s">
        <v>20</v>
      </c>
    </row>
    <row r="10" spans="1:23" x14ac:dyDescent="0.25">
      <c r="A10" s="1" t="s">
        <v>2</v>
      </c>
      <c r="B10" s="1"/>
      <c r="C10" s="1">
        <f>LOOKUP(ABS(C8-C9),{0;1;2;3;4;4.001},{0;1;2;3;4;"промах"})</f>
        <v>0</v>
      </c>
      <c r="I10" s="7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spans="1:23" x14ac:dyDescent="0.25">
      <c r="A11" s="1" t="s">
        <v>2</v>
      </c>
      <c r="B11" s="1"/>
      <c r="C11" s="1">
        <f>LOOKUP(ABS(LOOKUP(B8,{0;0.9;1.5;2.2;3.2;4.2;6.8;9;15},{0;1;2;3;4;6;8;10})-LOOKUP(B9,{0;0.9;1.5;2.2;3.2;4.2;6.8;9;15},{0;1;2;3;4;6;8;10})),{0;1;2;3;4;4.001},{0;1;2;3;4;"промах"})</f>
        <v>0</v>
      </c>
      <c r="I11" s="7" t="s">
        <v>21</v>
      </c>
      <c r="J11" s="9">
        <v>60</v>
      </c>
      <c r="K11" s="9">
        <v>100</v>
      </c>
      <c r="L11" s="9">
        <v>4</v>
      </c>
      <c r="M11" s="9">
        <v>2000</v>
      </c>
      <c r="N11" s="9">
        <v>10</v>
      </c>
      <c r="O11" s="9">
        <v>400</v>
      </c>
      <c r="P11" s="9">
        <v>10</v>
      </c>
      <c r="Q11" s="9">
        <v>80</v>
      </c>
      <c r="R11" s="9">
        <v>100</v>
      </c>
      <c r="S11" s="9">
        <v>60</v>
      </c>
      <c r="T11" s="9"/>
      <c r="U11" s="9"/>
      <c r="V11" s="9"/>
      <c r="W11" s="9"/>
    </row>
    <row r="12" spans="1:23" x14ac:dyDescent="0.25">
      <c r="A12" s="2"/>
      <c r="I12" s="7" t="s">
        <v>22</v>
      </c>
      <c r="J12" s="8">
        <v>80</v>
      </c>
      <c r="K12" s="8">
        <v>200</v>
      </c>
      <c r="L12" s="8">
        <v>8</v>
      </c>
      <c r="M12" s="8">
        <v>800</v>
      </c>
      <c r="N12" s="8">
        <v>40</v>
      </c>
      <c r="O12" s="8">
        <v>100</v>
      </c>
      <c r="P12" s="8">
        <v>60</v>
      </c>
      <c r="Q12" s="8">
        <v>20</v>
      </c>
      <c r="R12" s="8">
        <v>20</v>
      </c>
      <c r="S12" s="8">
        <v>600</v>
      </c>
      <c r="T12" s="8"/>
      <c r="U12" s="8"/>
      <c r="V12" s="8"/>
      <c r="W12" s="8"/>
    </row>
    <row r="13" spans="1:23" x14ac:dyDescent="0.25">
      <c r="I13" s="7" t="s">
        <v>24</v>
      </c>
      <c r="J13" s="10">
        <v>-1</v>
      </c>
      <c r="K13" s="10">
        <v>1</v>
      </c>
      <c r="L13" s="10">
        <v>-2</v>
      </c>
      <c r="M13" s="10">
        <v>2</v>
      </c>
      <c r="N13" s="10">
        <v>-3</v>
      </c>
      <c r="O13" s="10">
        <v>3</v>
      </c>
      <c r="P13" s="10">
        <v>-4</v>
      </c>
      <c r="Q13" s="10">
        <v>4</v>
      </c>
      <c r="R13" s="10" t="s">
        <v>23</v>
      </c>
      <c r="S13" s="10" t="s">
        <v>23</v>
      </c>
      <c r="T13" s="10"/>
      <c r="U13" s="10"/>
      <c r="V13" s="10"/>
      <c r="W13" s="10"/>
    </row>
    <row r="14" spans="1:23" x14ac:dyDescent="0.25">
      <c r="A14" s="3"/>
    </row>
    <row r="15" spans="1:23" x14ac:dyDescent="0.25">
      <c r="A15" s="1" t="s">
        <v>0</v>
      </c>
      <c r="B15" s="1">
        <v>4.4000000000000004</v>
      </c>
      <c r="C15" s="1">
        <f>LOOKUP(B15,{0;0.9;1.5;2.2;3.2;4.2;6.8;9;15},{0;1;2;3;4;6;8;10})</f>
        <v>6</v>
      </c>
      <c r="D15" s="14" t="str" cm="1">
        <f t="array" ref="D15">TEXT(SUMPRODUCT(MATCH(B15:B16,{0,1.5,2.2,3.2,4.2,6.8,9,15},1)*{1;-1}),"[&gt;4]про\мах;[&lt;-4]про\мах;0")</f>
        <v>4</v>
      </c>
    </row>
    <row r="16" spans="1:23" x14ac:dyDescent="0.25">
      <c r="A16" s="1" t="s">
        <v>1</v>
      </c>
      <c r="B16" s="1">
        <v>0.91</v>
      </c>
      <c r="C16" s="1">
        <f>LOOKUP(B16,{0;0.9;1.5;2.2;3.2;4.2;6.8;9;15},{0;1;2;3;4;6;8;10})</f>
        <v>1</v>
      </c>
    </row>
    <row r="17" spans="1:4" x14ac:dyDescent="0.25">
      <c r="A17" s="1" t="s">
        <v>2</v>
      </c>
      <c r="B17" s="1"/>
      <c r="C17" s="12" t="str">
        <f>LOOKUP(ABS(C15-C16),{0;1;2;3;4;4.001},{0;1;2;3;4;"промах"})</f>
        <v>промах</v>
      </c>
      <c r="D17" s="13" t="s">
        <v>26</v>
      </c>
    </row>
    <row r="18" spans="1:4" x14ac:dyDescent="0.25">
      <c r="A18" s="1" t="s">
        <v>2</v>
      </c>
      <c r="B18" s="1"/>
      <c r="C18" s="12" t="str">
        <f>LOOKUP(ABS(LOOKUP(B15,{0;0.9;1.5;2.2;3.2;4.2;6.8;9;15},{0;1;2;3;4;6;8;10})-LOOKUP(B16,{0;0.9;1.5;2.2;3.2;4.2;6.8;9;15},{0;1;2;3;4;6;8;10})),{0;1;2;3;4;4.001},{"";1;2;3;4;"промах"})</f>
        <v>промах</v>
      </c>
    </row>
    <row r="20" spans="1:4" x14ac:dyDescent="0.25">
      <c r="A20" s="3"/>
    </row>
    <row r="21" spans="1:4" x14ac:dyDescent="0.25">
      <c r="A21" s="1" t="s">
        <v>0</v>
      </c>
      <c r="B21" s="1">
        <v>0.91</v>
      </c>
      <c r="C21" s="1">
        <f>LOOKUP(B21,{0;0.9;1.5;2.2;3.2;4.2;6.8;9;15},{0;1;2;3;4;6;8;10})</f>
        <v>1</v>
      </c>
      <c r="D21" t="str" cm="1">
        <f t="array" ref="D21">TEXT(SUMPRODUCT(MATCH(B21:B22,{0,0.9,1.5,2.2,3.2,4.2,6.8,9,15},1)*{1;-1}),"[&gt;4]про\мах;[&lt;-4]про\мах;0")</f>
        <v>-2</v>
      </c>
    </row>
    <row r="22" spans="1:4" x14ac:dyDescent="0.25">
      <c r="A22" s="1" t="s">
        <v>1</v>
      </c>
      <c r="B22" s="1">
        <v>3.1</v>
      </c>
      <c r="C22" s="1">
        <f>LOOKUP(B22,{0;0.9;1.5;2.2;3.2;4.2;6.8;9;15},{0;1;2;3;4;6;8;10})</f>
        <v>3</v>
      </c>
    </row>
    <row r="23" spans="1:4" x14ac:dyDescent="0.25">
      <c r="A23" s="1" t="s">
        <v>2</v>
      </c>
      <c r="B23" s="1"/>
      <c r="C23" s="1">
        <f>LOOKUP(ABS(C21-C22),{0;1;2;3;4;4.001},{0;1;2;3;4;"промах"})</f>
        <v>2</v>
      </c>
    </row>
    <row r="24" spans="1:4" x14ac:dyDescent="0.25">
      <c r="A24" s="1" t="s">
        <v>2</v>
      </c>
      <c r="B24" s="1"/>
      <c r="C24" s="11">
        <f>LOOKUP(ABS(LOOKUP(B21,{0;0.9;1.5;2.2;3.2;4.2;6.8;9;15},{0;1;2;3;4;6;8;10})-LOOKUP(B22,{0;0.9;1.5;2.2;3.2;4.2;6.8;9;15},{0;1;2;3;4;6;8;10})),{0;1;2;3;4;4.001},{0;1;2;3;4;"промах"})</f>
        <v>2</v>
      </c>
    </row>
    <row r="25" spans="1:4" x14ac:dyDescent="0.25">
      <c r="A25" s="2" t="s">
        <v>25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 Музыкин</cp:lastModifiedBy>
  <dcterms:created xsi:type="dcterms:W3CDTF">2023-09-04T06:20:53Z</dcterms:created>
  <dcterms:modified xsi:type="dcterms:W3CDTF">2023-09-06T07:11:41Z</dcterms:modified>
</cp:coreProperties>
</file>