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8800" windowHeight="108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C26" i="1"/>
  <c r="N29" i="1" a="1"/>
  <c r="N29" i="1" s="1"/>
  <c r="O29" i="1" a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N5" i="1" a="1"/>
  <c r="N5" i="1" s="1"/>
  <c r="N6" i="1" a="1"/>
  <c r="N6" i="1"/>
  <c r="O6" i="1" s="1" a="1"/>
  <c r="O6" i="1" s="1"/>
  <c r="N7" i="1" a="1"/>
  <c r="N7" i="1" s="1"/>
  <c r="N8" i="1" a="1"/>
  <c r="N8" i="1"/>
  <c r="O8" i="1" s="1" a="1"/>
  <c r="O8" i="1" s="1"/>
  <c r="N9" i="1" a="1"/>
  <c r="N9" i="1" s="1"/>
  <c r="N10" i="1" a="1"/>
  <c r="N10" i="1"/>
  <c r="O10" i="1" s="1" a="1"/>
  <c r="O10" i="1" s="1"/>
  <c r="N11" i="1" a="1"/>
  <c r="N11" i="1" s="1"/>
  <c r="N12" i="1" a="1"/>
  <c r="N12" i="1"/>
  <c r="O12" i="1" s="1" a="1"/>
  <c r="O12" i="1" s="1"/>
  <c r="N13" i="1" a="1"/>
  <c r="N13" i="1" s="1"/>
  <c r="N14" i="1" a="1"/>
  <c r="N14" i="1"/>
  <c r="O14" i="1" s="1" a="1"/>
  <c r="O14" i="1" s="1"/>
  <c r="N15" i="1" a="1"/>
  <c r="N15" i="1" s="1"/>
  <c r="N16" i="1" a="1"/>
  <c r="N16" i="1"/>
  <c r="O16" i="1" s="1" a="1"/>
  <c r="O16" i="1" s="1"/>
  <c r="N17" i="1" a="1"/>
  <c r="N17" i="1" s="1"/>
  <c r="N18" i="1" a="1"/>
  <c r="N18" i="1"/>
  <c r="O18" i="1" s="1" a="1"/>
  <c r="O18" i="1" s="1"/>
  <c r="N19" i="1" a="1"/>
  <c r="N19" i="1" s="1"/>
  <c r="N20" i="1" a="1"/>
  <c r="N20" i="1"/>
  <c r="O20" i="1" s="1" a="1"/>
  <c r="O20" i="1" s="1"/>
  <c r="N21" i="1" a="1"/>
  <c r="N21" i="1" s="1"/>
  <c r="N22" i="1" a="1"/>
  <c r="N22" i="1"/>
  <c r="O22" i="1" s="1" a="1"/>
  <c r="O22" i="1" s="1"/>
  <c r="N23" i="1" a="1"/>
  <c r="N23" i="1" s="1"/>
  <c r="N24" i="1" a="1"/>
  <c r="N24" i="1"/>
  <c r="O24" i="1" s="1" a="1"/>
  <c r="O24" i="1" s="1"/>
  <c r="N25" i="1" a="1"/>
  <c r="N25" i="1" s="1"/>
  <c r="O4" i="1" a="1"/>
  <c r="O4" i="1" s="1"/>
  <c r="T30" i="1" a="1"/>
  <c r="T30" i="1" s="1"/>
  <c r="T31" i="1" s="1"/>
  <c r="N30" i="1" a="1"/>
  <c r="O30" i="1" a="1"/>
  <c r="P30" i="1" a="1"/>
  <c r="Q30" i="1" a="1"/>
  <c r="R30" i="1" a="1"/>
  <c r="S30" i="1" a="1"/>
  <c r="L27" i="1"/>
  <c r="L28" i="1"/>
  <c r="T27" i="1" a="1"/>
  <c r="T27" i="1"/>
  <c r="S27" i="1" s="1" a="1"/>
  <c r="S27" i="1" s="1"/>
  <c r="R27" i="1" s="1" a="1"/>
  <c r="R27" i="1" s="1"/>
  <c r="Q27" i="1" s="1" a="1"/>
  <c r="Q27" i="1" s="1"/>
  <c r="P27" i="1" s="1" a="1"/>
  <c r="P27" i="1" s="1"/>
  <c r="O27" i="1" s="1" a="1"/>
  <c r="O27" i="1" s="1"/>
  <c r="N27" i="1" a="1"/>
  <c r="N4" i="1" a="1"/>
  <c r="N4" i="1" s="1"/>
  <c r="O3" i="1" a="1"/>
  <c r="O3" i="1" s="1"/>
  <c r="N3" i="1" a="1"/>
  <c r="N3" i="1" s="1"/>
  <c r="AI11" i="1"/>
  <c r="AY24" i="1" a="1"/>
  <c r="AY24" i="1" s="1"/>
  <c r="AY25" i="1" a="1"/>
  <c r="AY25" i="1"/>
  <c r="AZ25" i="1" s="1" a="1"/>
  <c r="AZ25" i="1" s="1"/>
  <c r="AQ24" i="1" a="1"/>
  <c r="AQ24" i="1" s="1"/>
  <c r="AR24" i="1" a="1"/>
  <c r="AR24" i="1" s="1"/>
  <c r="AS24" i="1" a="1"/>
  <c r="AS24" i="1" s="1"/>
  <c r="AT24" i="1" a="1"/>
  <c r="AT24" i="1" s="1"/>
  <c r="AU24" i="1" a="1"/>
  <c r="AU24" i="1" s="1"/>
  <c r="AV24" i="1" a="1"/>
  <c r="AV24" i="1" s="1"/>
  <c r="AW24" i="1" a="1"/>
  <c r="AW24" i="1" s="1"/>
  <c r="AQ25" i="1" a="1"/>
  <c r="AQ25" i="1" s="1"/>
  <c r="AR25" i="1" a="1"/>
  <c r="AR25" i="1" s="1"/>
  <c r="AS25" i="1" a="1"/>
  <c r="AS25" i="1" s="1"/>
  <c r="AT25" i="1" a="1"/>
  <c r="AT25" i="1" s="1"/>
  <c r="AU25" i="1" a="1"/>
  <c r="AU25" i="1" s="1"/>
  <c r="AV25" i="1" a="1"/>
  <c r="AV25" i="1" s="1"/>
  <c r="AW25" i="1" a="1"/>
  <c r="AW25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B26" i="1" l="1"/>
  <c r="Z26" i="1" s="1" a="1"/>
  <c r="Z26" i="1" s="1"/>
  <c r="O29" i="1"/>
  <c r="P29" i="1" a="1"/>
  <c r="O15" i="1" a="1"/>
  <c r="O15" i="1" s="1"/>
  <c r="P15" i="1" s="1" a="1"/>
  <c r="P15" i="1" s="1"/>
  <c r="O9" i="1" a="1"/>
  <c r="O9" i="1" s="1"/>
  <c r="O19" i="1" a="1"/>
  <c r="O19" i="1" s="1"/>
  <c r="P19" i="1" s="1" a="1"/>
  <c r="P19" i="1" s="1"/>
  <c r="O11" i="1" a="1"/>
  <c r="O11" i="1" s="1"/>
  <c r="O23" i="1" a="1"/>
  <c r="O23" i="1" s="1"/>
  <c r="P23" i="1" s="1" a="1"/>
  <c r="P23" i="1" s="1"/>
  <c r="O7" i="1" a="1"/>
  <c r="O7" i="1" s="1"/>
  <c r="O25" i="1" a="1"/>
  <c r="O25" i="1" s="1"/>
  <c r="P25" i="1" s="1" a="1"/>
  <c r="P25" i="1" s="1"/>
  <c r="O17" i="1" a="1"/>
  <c r="O17" i="1" s="1"/>
  <c r="O21" i="1" a="1"/>
  <c r="O21" i="1" s="1"/>
  <c r="P21" i="1" s="1" a="1"/>
  <c r="P21" i="1" s="1"/>
  <c r="O13" i="1" a="1"/>
  <c r="O13" i="1" s="1"/>
  <c r="O5" i="1" a="1"/>
  <c r="O5" i="1" s="1"/>
  <c r="P5" i="1" s="1" a="1"/>
  <c r="P5" i="1" s="1"/>
  <c r="R24" i="1" a="1"/>
  <c r="R24" i="1" s="1"/>
  <c r="P24" i="1" a="1"/>
  <c r="P24" i="1" s="1"/>
  <c r="T24" i="1" s="1" a="1"/>
  <c r="T24" i="1" s="1"/>
  <c r="P22" i="1" a="1"/>
  <c r="P22" i="1" s="1"/>
  <c r="R20" i="1" a="1"/>
  <c r="R20" i="1" s="1"/>
  <c r="P20" i="1" a="1"/>
  <c r="P20" i="1" s="1"/>
  <c r="P18" i="1" a="1"/>
  <c r="P18" i="1" s="1"/>
  <c r="R16" i="1" a="1"/>
  <c r="R16" i="1" s="1"/>
  <c r="P16" i="1" a="1"/>
  <c r="P16" i="1" s="1"/>
  <c r="T16" i="1" s="1" a="1"/>
  <c r="T16" i="1" s="1"/>
  <c r="P14" i="1" a="1"/>
  <c r="P14" i="1" s="1"/>
  <c r="R12" i="1" a="1"/>
  <c r="R12" i="1" s="1"/>
  <c r="P12" i="1" a="1"/>
  <c r="P12" i="1" s="1"/>
  <c r="P10" i="1" a="1"/>
  <c r="P10" i="1" s="1"/>
  <c r="R8" i="1" a="1"/>
  <c r="R8" i="1" s="1"/>
  <c r="P8" i="1" a="1"/>
  <c r="P8" i="1" s="1"/>
  <c r="T8" i="1" s="1" a="1"/>
  <c r="T8" i="1" s="1"/>
  <c r="P6" i="1" a="1"/>
  <c r="P6" i="1" s="1"/>
  <c r="S24" i="1" a="1"/>
  <c r="S24" i="1" s="1"/>
  <c r="Q24" i="1" a="1"/>
  <c r="Q24" i="1" s="1"/>
  <c r="S20" i="1" a="1"/>
  <c r="S20" i="1" s="1"/>
  <c r="Q20" i="1" a="1"/>
  <c r="Q20" i="1" s="1"/>
  <c r="T20" i="1" s="1" a="1"/>
  <c r="T20" i="1" s="1"/>
  <c r="S16" i="1" a="1"/>
  <c r="S16" i="1" s="1"/>
  <c r="Q16" i="1" a="1"/>
  <c r="Q16" i="1" s="1"/>
  <c r="S12" i="1" a="1"/>
  <c r="S12" i="1" s="1"/>
  <c r="Q12" i="1" a="1"/>
  <c r="Q12" i="1" s="1"/>
  <c r="T12" i="1" s="1" a="1"/>
  <c r="T12" i="1" s="1"/>
  <c r="S8" i="1" a="1"/>
  <c r="S8" i="1" s="1"/>
  <c r="Q8" i="1" a="1"/>
  <c r="Q8" i="1" s="1"/>
  <c r="P4" i="1" a="1"/>
  <c r="P4" i="1" s="1"/>
  <c r="Q4" i="1" s="1" a="1"/>
  <c r="Q4" i="1" s="1"/>
  <c r="R4" i="1" s="1" a="1"/>
  <c r="R4" i="1" s="1"/>
  <c r="N27" i="1"/>
  <c r="P3" i="1" a="1"/>
  <c r="P3" i="1" s="1"/>
  <c r="Q3" i="1" s="1" a="1"/>
  <c r="Q3" i="1" s="1"/>
  <c r="R3" i="1" s="1" a="1"/>
  <c r="R3" i="1" s="1"/>
  <c r="AZ24" i="1" a="1"/>
  <c r="AZ24" i="1" s="1"/>
  <c r="BA24" i="1" s="1" a="1"/>
  <c r="BA24" i="1" s="1"/>
  <c r="BA25" i="1" a="1"/>
  <c r="BA25" i="1" s="1"/>
  <c r="BC25" i="1" s="1" a="1"/>
  <c r="BB25" i="1" a="1"/>
  <c r="Y26" i="1" l="1" a="1"/>
  <c r="Y26" i="1" s="1"/>
  <c r="AS26" i="1" a="1"/>
  <c r="AS26" i="1" s="1"/>
  <c r="AU26" i="1" a="1"/>
  <c r="AU26" i="1" s="1"/>
  <c r="AT26" i="1" a="1"/>
  <c r="AT26" i="1" s="1"/>
  <c r="AA26" i="1" a="1"/>
  <c r="AA26" i="1" s="1"/>
  <c r="AV26" i="1" a="1"/>
  <c r="AV26" i="1" s="1"/>
  <c r="AC26" i="1" a="1"/>
  <c r="AC26" i="1" s="1"/>
  <c r="AD26" i="1" a="1"/>
  <c r="AD26" i="1" s="1"/>
  <c r="AW26" i="1" a="1"/>
  <c r="AW26" i="1" s="1"/>
  <c r="AY26" i="1" a="1"/>
  <c r="AY26" i="1" s="1"/>
  <c r="N26" i="1" a="1"/>
  <c r="N26" i="1" s="1"/>
  <c r="O26" i="1" s="1" a="1"/>
  <c r="O26" i="1" s="1"/>
  <c r="X26" i="1" a="1"/>
  <c r="X26" i="1" s="1"/>
  <c r="AB26" i="1" a="1"/>
  <c r="AB26" i="1" s="1"/>
  <c r="AQ26" i="1" a="1"/>
  <c r="AQ26" i="1" s="1"/>
  <c r="AR26" i="1" a="1"/>
  <c r="AR26" i="1" s="1"/>
  <c r="P29" i="1"/>
  <c r="Q29" i="1" s="1" a="1"/>
  <c r="Q29" i="1" s="1"/>
  <c r="R29" i="1" s="1" a="1"/>
  <c r="R29" i="1" s="1"/>
  <c r="S29" i="1" a="1"/>
  <c r="Q6" i="1" a="1"/>
  <c r="Q6" i="1" s="1"/>
  <c r="Q10" i="1" a="1"/>
  <c r="Q10" i="1" s="1"/>
  <c r="R10" i="1" s="1" a="1"/>
  <c r="R10" i="1" s="1"/>
  <c r="Q14" i="1" a="1"/>
  <c r="Q14" i="1" s="1"/>
  <c r="Q18" i="1" a="1"/>
  <c r="Q18" i="1" s="1"/>
  <c r="Q22" i="1" a="1"/>
  <c r="Q22" i="1" s="1"/>
  <c r="R22" i="1" s="1" a="1"/>
  <c r="R22" i="1" s="1"/>
  <c r="P13" i="1" a="1"/>
  <c r="P13" i="1" s="1"/>
  <c r="Q17" i="1" a="1"/>
  <c r="Q17" i="1" s="1"/>
  <c r="P17" i="1" a="1"/>
  <c r="P17" i="1" s="1"/>
  <c r="P7" i="1" a="1"/>
  <c r="P7" i="1" s="1"/>
  <c r="Q11" i="1" a="1"/>
  <c r="Q11" i="1" s="1"/>
  <c r="P11" i="1" a="1"/>
  <c r="P11" i="1" s="1"/>
  <c r="P9" i="1" a="1"/>
  <c r="P9" i="1" s="1"/>
  <c r="S25" i="1" a="1"/>
  <c r="S25" i="1" s="1"/>
  <c r="T25" i="1" s="1" a="1"/>
  <c r="T25" i="1" s="1"/>
  <c r="R25" i="1" a="1"/>
  <c r="R25" i="1" s="1"/>
  <c r="Q5" i="1" a="1"/>
  <c r="Q5" i="1" s="1"/>
  <c r="R5" i="1" s="1" a="1"/>
  <c r="R5" i="1" s="1"/>
  <c r="S5" i="1" s="1" a="1"/>
  <c r="S5" i="1" s="1"/>
  <c r="Q21" i="1" a="1"/>
  <c r="Q21" i="1" s="1"/>
  <c r="Q25" i="1" a="1"/>
  <c r="Q25" i="1" s="1"/>
  <c r="Q23" i="1" a="1"/>
  <c r="Q23" i="1" s="1"/>
  <c r="Q19" i="1" a="1"/>
  <c r="Q19" i="1" s="1"/>
  <c r="R19" i="1" s="1" a="1"/>
  <c r="R19" i="1" s="1"/>
  <c r="Q15" i="1" a="1"/>
  <c r="Q15" i="1" s="1"/>
  <c r="S4" i="1" a="1"/>
  <c r="S4" i="1" s="1"/>
  <c r="T4" i="1" s="1" a="1"/>
  <c r="T4" i="1" s="1"/>
  <c r="S3" i="1" a="1"/>
  <c r="S3" i="1" s="1"/>
  <c r="T3" i="1" a="1"/>
  <c r="T3" i="1" s="1"/>
  <c r="BB25" i="1"/>
  <c r="BC25" i="1" s="1"/>
  <c r="BD25" i="1" s="1" a="1"/>
  <c r="BD25" i="1" s="1"/>
  <c r="AZ26" i="1" a="1"/>
  <c r="AZ26" i="1" s="1"/>
  <c r="BE25" i="1" a="1"/>
  <c r="BC24" i="1" a="1"/>
  <c r="BC24" i="1" s="1"/>
  <c r="BB24" i="1" a="1"/>
  <c r="BB24" i="1" s="1"/>
  <c r="AY3" i="1" a="1"/>
  <c r="AY3" i="1" s="1"/>
  <c r="AZ3" i="1" a="1"/>
  <c r="AY4" i="1" a="1"/>
  <c r="AY4" i="1" s="1"/>
  <c r="AY5" i="1" a="1"/>
  <c r="AY5" i="1"/>
  <c r="AY6" i="1" a="1"/>
  <c r="AY6" i="1" s="1"/>
  <c r="AY7" i="1" a="1"/>
  <c r="AY7" i="1"/>
  <c r="AY8" i="1" a="1"/>
  <c r="AY8" i="1" s="1"/>
  <c r="AY9" i="1" a="1"/>
  <c r="AY9" i="1"/>
  <c r="AY10" i="1" a="1"/>
  <c r="AY10" i="1" s="1"/>
  <c r="AY11" i="1" a="1"/>
  <c r="AY11" i="1"/>
  <c r="AY12" i="1" a="1"/>
  <c r="AY12" i="1" s="1"/>
  <c r="AY13" i="1" a="1"/>
  <c r="AY13" i="1"/>
  <c r="AZ13" i="1" s="1" a="1"/>
  <c r="AZ13" i="1" s="1"/>
  <c r="AY14" i="1" a="1"/>
  <c r="AY14" i="1" s="1"/>
  <c r="AY15" i="1" a="1"/>
  <c r="AY15" i="1"/>
  <c r="AY16" i="1" a="1"/>
  <c r="AY16" i="1" s="1"/>
  <c r="AY17" i="1" a="1"/>
  <c r="AY17" i="1"/>
  <c r="AZ17" i="1" a="1"/>
  <c r="AZ17" i="1" s="1"/>
  <c r="AY18" i="1" a="1"/>
  <c r="AY18" i="1" s="1"/>
  <c r="AZ18" i="1" s="1" a="1"/>
  <c r="AZ18" i="1" s="1"/>
  <c r="AY19" i="1" a="1"/>
  <c r="AY19" i="1" s="1"/>
  <c r="AY20" i="1" a="1"/>
  <c r="AY20" i="1" s="1"/>
  <c r="AZ20" i="1" s="1" a="1"/>
  <c r="AZ20" i="1" s="1"/>
  <c r="AY21" i="1" a="1"/>
  <c r="AY21" i="1"/>
  <c r="AZ21" i="1" s="1" a="1"/>
  <c r="AZ21" i="1" s="1"/>
  <c r="AY22" i="1" a="1"/>
  <c r="AY22" i="1" s="1"/>
  <c r="AZ22" i="1" s="1" a="1"/>
  <c r="AZ22" i="1" s="1"/>
  <c r="AY23" i="1" a="1"/>
  <c r="AY23" i="1" s="1"/>
  <c r="AI12" i="1"/>
  <c r="AI13" i="1"/>
  <c r="BG26" i="1" a="1"/>
  <c r="BG26" i="1" s="1"/>
  <c r="BG3" i="1" a="1"/>
  <c r="BG3" i="1" s="1"/>
  <c r="BG24" i="1" a="1"/>
  <c r="BG24" i="1" s="1"/>
  <c r="BG25" i="1" a="1"/>
  <c r="BG25" i="1" s="1"/>
  <c r="BG4" i="1" a="1"/>
  <c r="BG4" i="1" s="1"/>
  <c r="BG5" i="1" a="1"/>
  <c r="BG5" i="1" s="1"/>
  <c r="BG6" i="1" a="1"/>
  <c r="BG6" i="1"/>
  <c r="BG7" i="1" a="1"/>
  <c r="BG7" i="1" s="1"/>
  <c r="BG8" i="1" a="1"/>
  <c r="BG8" i="1" s="1"/>
  <c r="BG9" i="1" a="1"/>
  <c r="BG9" i="1" s="1"/>
  <c r="BG10" i="1" a="1"/>
  <c r="BG10" i="1" s="1"/>
  <c r="BH10" i="1" s="1" a="1"/>
  <c r="BH10" i="1" s="1"/>
  <c r="BG11" i="1" a="1"/>
  <c r="BG11" i="1" s="1"/>
  <c r="BH11" i="1" s="1" a="1"/>
  <c r="BH11" i="1" s="1"/>
  <c r="BG12" i="1" a="1"/>
  <c r="BG12" i="1" s="1"/>
  <c r="BH12" i="1" s="1" a="1"/>
  <c r="BH12" i="1" s="1"/>
  <c r="BG13" i="1" a="1"/>
  <c r="BG13" i="1" s="1"/>
  <c r="BG14" i="1" a="1"/>
  <c r="BG14" i="1" s="1"/>
  <c r="BG15" i="1" a="1"/>
  <c r="BG15" i="1" s="1"/>
  <c r="BH15" i="1" s="1" a="1"/>
  <c r="BH15" i="1" s="1"/>
  <c r="BG16" i="1" a="1"/>
  <c r="BG16" i="1"/>
  <c r="BG17" i="1" a="1"/>
  <c r="BG17" i="1" s="1"/>
  <c r="BH17" i="1" s="1" a="1"/>
  <c r="BH17" i="1" s="1"/>
  <c r="BG18" i="1" a="1"/>
  <c r="BG18" i="1" s="1"/>
  <c r="BG19" i="1" a="1"/>
  <c r="BG19" i="1" s="1"/>
  <c r="BH19" i="1" a="1"/>
  <c r="BH19" i="1" s="1"/>
  <c r="BG20" i="1" a="1"/>
  <c r="BG20" i="1" s="1"/>
  <c r="BH20" i="1" s="1" a="1"/>
  <c r="BH20" i="1" s="1"/>
  <c r="BG21" i="1" a="1"/>
  <c r="BG21" i="1" s="1"/>
  <c r="BG22" i="1" a="1"/>
  <c r="BG22" i="1" s="1"/>
  <c r="BH23" i="1" a="1"/>
  <c r="BH23" i="1" s="1"/>
  <c r="BG23" i="1" a="1"/>
  <c r="BG23" i="1" s="1"/>
  <c r="BO3" i="1"/>
  <c r="AN4" i="1"/>
  <c r="S29" i="1" l="1"/>
  <c r="T29" i="1" s="1" a="1"/>
  <c r="T29" i="1" s="1"/>
  <c r="P26" i="1" a="1"/>
  <c r="P26" i="1" s="1"/>
  <c r="S19" i="1" a="1"/>
  <c r="S19" i="1" s="1"/>
  <c r="T19" i="1" s="1" a="1"/>
  <c r="T19" i="1" s="1"/>
  <c r="S22" i="1" a="1"/>
  <c r="S22" i="1" s="1"/>
  <c r="R15" i="1" a="1"/>
  <c r="R15" i="1" s="1"/>
  <c r="T15" i="1" s="1" a="1"/>
  <c r="T15" i="1" s="1"/>
  <c r="R23" i="1" a="1"/>
  <c r="R23" i="1" s="1"/>
  <c r="S23" i="1" s="1" a="1"/>
  <c r="S23" i="1" s="1"/>
  <c r="T23" i="1" s="1" a="1"/>
  <c r="T23" i="1" s="1"/>
  <c r="R21" i="1" a="1"/>
  <c r="R21" i="1" s="1"/>
  <c r="Q9" i="1" a="1"/>
  <c r="Q9" i="1" s="1"/>
  <c r="R9" i="1" s="1" a="1"/>
  <c r="R9" i="1" s="1"/>
  <c r="R17" i="1" a="1"/>
  <c r="R17" i="1" s="1"/>
  <c r="S17" i="1" s="1" a="1"/>
  <c r="S17" i="1" s="1"/>
  <c r="Q13" i="1" a="1"/>
  <c r="Q13" i="1" s="1"/>
  <c r="R14" i="1" a="1"/>
  <c r="R14" i="1" s="1"/>
  <c r="S14" i="1" s="1" a="1"/>
  <c r="S14" i="1" s="1"/>
  <c r="T14" i="1" s="1" a="1"/>
  <c r="T14" i="1" s="1"/>
  <c r="S18" i="1" a="1"/>
  <c r="S18" i="1" s="1"/>
  <c r="T5" i="1" a="1"/>
  <c r="T5" i="1" s="1"/>
  <c r="R6" i="1" a="1"/>
  <c r="R6" i="1" s="1"/>
  <c r="S6" i="1" s="1" a="1"/>
  <c r="S6" i="1" s="1"/>
  <c r="T6" i="1" s="1" a="1"/>
  <c r="T6" i="1" s="1"/>
  <c r="R18" i="1" a="1"/>
  <c r="R18" i="1" s="1"/>
  <c r="T18" i="1" s="1" a="1"/>
  <c r="T18" i="1" s="1"/>
  <c r="S15" i="1" a="1"/>
  <c r="S15" i="1" s="1"/>
  <c r="R11" i="1" a="1"/>
  <c r="R11" i="1" s="1"/>
  <c r="S11" i="1" s="1" a="1"/>
  <c r="S11" i="1" s="1"/>
  <c r="T11" i="1" s="1" a="1"/>
  <c r="T11" i="1" s="1"/>
  <c r="Q7" i="1" a="1"/>
  <c r="Q7" i="1" s="1"/>
  <c r="R7" i="1" s="1" a="1"/>
  <c r="R7" i="1" s="1"/>
  <c r="S10" i="1" a="1"/>
  <c r="S10" i="1" s="1"/>
  <c r="T10" i="1" a="1"/>
  <c r="T10" i="1" s="1"/>
  <c r="T22" i="1" a="1"/>
  <c r="T22" i="1" s="1"/>
  <c r="BA26" i="1" a="1"/>
  <c r="BA26" i="1" s="1"/>
  <c r="BB26" i="1" s="1" a="1"/>
  <c r="BB26" i="1" s="1"/>
  <c r="BE25" i="1"/>
  <c r="BD24" i="1" a="1"/>
  <c r="BD24" i="1" s="1"/>
  <c r="BE24" i="1" s="1" a="1"/>
  <c r="BE24" i="1" s="1"/>
  <c r="AZ3" i="1"/>
  <c r="BB3" i="1" a="1"/>
  <c r="BA3" i="1" a="1"/>
  <c r="BC3" i="1" a="1"/>
  <c r="BA22" i="1" a="1"/>
  <c r="BA22" i="1" s="1"/>
  <c r="AZ19" i="1" a="1"/>
  <c r="AZ19" i="1" s="1"/>
  <c r="BA19" i="1" s="1" a="1"/>
  <c r="BA19" i="1" s="1"/>
  <c r="AZ23" i="1" a="1"/>
  <c r="AZ23" i="1" s="1"/>
  <c r="BA20" i="1" a="1"/>
  <c r="BA20" i="1" s="1"/>
  <c r="BB20" i="1" s="1" a="1"/>
  <c r="BB20" i="1" s="1"/>
  <c r="BA12" i="1" a="1"/>
  <c r="BA12" i="1" s="1"/>
  <c r="AZ14" i="1" a="1"/>
  <c r="AZ14" i="1" s="1"/>
  <c r="BA10" i="1" a="1"/>
  <c r="BA10" i="1" s="1"/>
  <c r="BC10" i="1" s="1" a="1"/>
  <c r="BC10" i="1" s="1"/>
  <c r="AZ10" i="1" a="1"/>
  <c r="AZ10" i="1" s="1"/>
  <c r="BB10" i="1" a="1"/>
  <c r="BB10" i="1" s="1"/>
  <c r="AZ9" i="1" a="1"/>
  <c r="AZ9" i="1" s="1"/>
  <c r="BA9" i="1" s="1" a="1"/>
  <c r="BA9" i="1" s="1"/>
  <c r="BA18" i="1" a="1"/>
  <c r="BA18" i="1" s="1"/>
  <c r="BB18" i="1" s="1" a="1"/>
  <c r="BB18" i="1" s="1"/>
  <c r="BA17" i="1" a="1"/>
  <c r="BA17" i="1" s="1"/>
  <c r="BC17" i="1" s="1" a="1"/>
  <c r="BC17" i="1" s="1"/>
  <c r="AZ16" i="1" a="1"/>
  <c r="AZ16" i="1" s="1"/>
  <c r="BA8" i="1" a="1"/>
  <c r="BA8" i="1" s="1"/>
  <c r="AZ8" i="1" a="1"/>
  <c r="AZ8" i="1" s="1"/>
  <c r="BC8" i="1" s="1" a="1"/>
  <c r="BC8" i="1" s="1"/>
  <c r="BB8" i="1" a="1"/>
  <c r="BB8" i="1" s="1"/>
  <c r="AZ7" i="1" a="1"/>
  <c r="AZ7" i="1" s="1"/>
  <c r="BA7" i="1" s="1" a="1"/>
  <c r="BA7" i="1" s="1"/>
  <c r="BA21" i="1" a="1"/>
  <c r="BA21" i="1" s="1"/>
  <c r="BB17" i="1" a="1"/>
  <c r="BB17" i="1" s="1"/>
  <c r="BD17" i="1" s="1" a="1"/>
  <c r="BD17" i="1" s="1"/>
  <c r="BA6" i="1" a="1"/>
  <c r="BA6" i="1" s="1"/>
  <c r="AZ6" i="1" a="1"/>
  <c r="AZ6" i="1" s="1"/>
  <c r="AZ5" i="1" a="1"/>
  <c r="AZ5" i="1" s="1"/>
  <c r="BA5" i="1" s="1" a="1"/>
  <c r="BA5" i="1" s="1"/>
  <c r="AZ15" i="1" a="1"/>
  <c r="AZ15" i="1" s="1"/>
  <c r="BA15" i="1" s="1" a="1"/>
  <c r="BA15" i="1" s="1"/>
  <c r="BA13" i="1" a="1"/>
  <c r="BA13" i="1" s="1"/>
  <c r="AZ12" i="1" a="1"/>
  <c r="AZ12" i="1" s="1"/>
  <c r="BB12" i="1" a="1"/>
  <c r="BB12" i="1" s="1"/>
  <c r="AZ11" i="1" a="1"/>
  <c r="AZ11" i="1" s="1"/>
  <c r="BA11" i="1" s="1" a="1"/>
  <c r="BA11" i="1" s="1"/>
  <c r="BA4" i="1" a="1"/>
  <c r="BA4" i="1" s="1"/>
  <c r="AZ4" i="1" a="1"/>
  <c r="AZ4" i="1" s="1"/>
  <c r="BC4" i="1" s="1" a="1"/>
  <c r="BC4" i="1" s="1"/>
  <c r="BB4" i="1" a="1"/>
  <c r="BB4" i="1" s="1"/>
  <c r="BH26" i="1" a="1"/>
  <c r="BH26" i="1" s="1"/>
  <c r="BI26" i="1" s="1" a="1"/>
  <c r="BI26" i="1" s="1"/>
  <c r="BH3" i="1" a="1"/>
  <c r="BH3" i="1" s="1"/>
  <c r="BI3" i="1" s="1" a="1"/>
  <c r="BI3" i="1" s="1"/>
  <c r="BI25" i="1" a="1"/>
  <c r="BH25" i="1" a="1"/>
  <c r="BH25" i="1" s="1"/>
  <c r="BH24" i="1" a="1"/>
  <c r="BH24" i="1" s="1"/>
  <c r="BI24" i="1" s="1" a="1"/>
  <c r="BI24" i="1" s="1"/>
  <c r="BH18" i="1" a="1"/>
  <c r="BH18" i="1" s="1"/>
  <c r="BI15" i="1" a="1"/>
  <c r="BI15" i="1" s="1"/>
  <c r="BJ15" i="1" s="1" a="1"/>
  <c r="BJ15" i="1" s="1"/>
  <c r="BH14" i="1" a="1"/>
  <c r="BH14" i="1" s="1"/>
  <c r="BI11" i="1" a="1"/>
  <c r="BI11" i="1" s="1"/>
  <c r="BH22" i="1" a="1"/>
  <c r="BH22" i="1" s="1"/>
  <c r="BJ19" i="1" a="1"/>
  <c r="BJ19" i="1" s="1"/>
  <c r="BI19" i="1" a="1"/>
  <c r="BI19" i="1" s="1"/>
  <c r="BH7" i="1" a="1"/>
  <c r="BH7" i="1" s="1"/>
  <c r="BJ7" i="1" s="1" a="1"/>
  <c r="BJ7" i="1" s="1"/>
  <c r="BH21" i="1" a="1"/>
  <c r="BH21" i="1" s="1"/>
  <c r="BI21" i="1" s="1" a="1"/>
  <c r="BI21" i="1" s="1"/>
  <c r="BJ21" i="1" s="1" a="1"/>
  <c r="BJ21" i="1" s="1"/>
  <c r="BI17" i="1" a="1"/>
  <c r="BI17" i="1" s="1"/>
  <c r="BJ17" i="1" s="1" a="1"/>
  <c r="BJ17" i="1" s="1"/>
  <c r="BK17" i="1" s="1" a="1"/>
  <c r="BK17" i="1" s="1"/>
  <c r="BL17" i="1" s="1" a="1"/>
  <c r="BL17" i="1" s="1"/>
  <c r="BH16" i="1" a="1"/>
  <c r="BH16" i="1" s="1"/>
  <c r="BH13" i="1" a="1"/>
  <c r="BH13" i="1" s="1"/>
  <c r="BI10" i="1" a="1"/>
  <c r="BI10" i="1" s="1"/>
  <c r="BH9" i="1" a="1"/>
  <c r="BH9" i="1" s="1"/>
  <c r="BI9" i="1" s="1" a="1"/>
  <c r="BI9" i="1" s="1"/>
  <c r="BH6" i="1" a="1"/>
  <c r="BH6" i="1" s="1"/>
  <c r="BI12" i="1" a="1"/>
  <c r="BI12" i="1" s="1"/>
  <c r="BJ12" i="1" s="1" a="1"/>
  <c r="BJ12" i="1" s="1"/>
  <c r="BK12" i="1" s="1" a="1"/>
  <c r="BK12" i="1" s="1"/>
  <c r="BI7" i="1" a="1"/>
  <c r="BI7" i="1" s="1"/>
  <c r="BH5" i="1" a="1"/>
  <c r="BH5" i="1" s="1"/>
  <c r="BI5" i="1" s="1" a="1"/>
  <c r="BI5" i="1" s="1"/>
  <c r="BH4" i="1" a="1"/>
  <c r="BH4" i="1" s="1"/>
  <c r="BI20" i="1" a="1"/>
  <c r="BI20" i="1" s="1"/>
  <c r="BH8" i="1" a="1"/>
  <c r="BH8" i="1" s="1"/>
  <c r="BI8" i="1" s="1" a="1"/>
  <c r="BI8" i="1" s="1"/>
  <c r="BI23" i="1" a="1"/>
  <c r="BI23" i="1" s="1"/>
  <c r="BJ23" i="1" s="1" a="1"/>
  <c r="BJ23" i="1" s="1"/>
  <c r="BK23" i="1" s="1" a="1"/>
  <c r="BK23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X3" i="1" a="1"/>
  <c r="X3" i="1" s="1"/>
  <c r="AQ4" i="1" a="1"/>
  <c r="AQ4" i="1" s="1"/>
  <c r="AR4" i="1" a="1"/>
  <c r="AR4" i="1" s="1"/>
  <c r="AS4" i="1" a="1"/>
  <c r="AS4" i="1" s="1"/>
  <c r="AT4" i="1" a="1"/>
  <c r="AT4" i="1" s="1"/>
  <c r="AU4" i="1" a="1"/>
  <c r="AU4" i="1" s="1"/>
  <c r="AV4" i="1" a="1"/>
  <c r="AV4" i="1" s="1"/>
  <c r="AW4" i="1" a="1"/>
  <c r="AW4" i="1" s="1"/>
  <c r="AQ5" i="1" a="1"/>
  <c r="AQ5" i="1" s="1"/>
  <c r="AR5" i="1" a="1"/>
  <c r="AR5" i="1" s="1"/>
  <c r="AS5" i="1" a="1"/>
  <c r="AS5" i="1" s="1"/>
  <c r="AT5" i="1" a="1"/>
  <c r="AT5" i="1" s="1"/>
  <c r="AU5" i="1" a="1"/>
  <c r="AU5" i="1" s="1"/>
  <c r="AV5" i="1" a="1"/>
  <c r="AV5" i="1" s="1"/>
  <c r="AW5" i="1" a="1"/>
  <c r="AW5" i="1" s="1"/>
  <c r="AQ6" i="1" a="1"/>
  <c r="AQ6" i="1" s="1"/>
  <c r="AR6" i="1" a="1"/>
  <c r="AR6" i="1" s="1"/>
  <c r="AS6" i="1" a="1"/>
  <c r="AS6" i="1" s="1"/>
  <c r="AT6" i="1" a="1"/>
  <c r="AT6" i="1" s="1"/>
  <c r="AU6" i="1" a="1"/>
  <c r="AU6" i="1" s="1"/>
  <c r="AV6" i="1" a="1"/>
  <c r="AV6" i="1" s="1"/>
  <c r="AW6" i="1" a="1"/>
  <c r="AW6" i="1" s="1"/>
  <c r="AQ7" i="1" a="1"/>
  <c r="AQ7" i="1" s="1"/>
  <c r="AR7" i="1" a="1"/>
  <c r="AR7" i="1" s="1"/>
  <c r="AS7" i="1" a="1"/>
  <c r="AS7" i="1" s="1"/>
  <c r="AT7" i="1" a="1"/>
  <c r="AT7" i="1" s="1"/>
  <c r="AU7" i="1" a="1"/>
  <c r="AU7" i="1" s="1"/>
  <c r="AV7" i="1" a="1"/>
  <c r="AV7" i="1" s="1"/>
  <c r="AW7" i="1" a="1"/>
  <c r="AW7" i="1" s="1"/>
  <c r="AQ8" i="1" a="1"/>
  <c r="AQ8" i="1" s="1"/>
  <c r="AR8" i="1" a="1"/>
  <c r="AR8" i="1" s="1"/>
  <c r="AS8" i="1" a="1"/>
  <c r="AS8" i="1" s="1"/>
  <c r="AT8" i="1" a="1"/>
  <c r="AT8" i="1" s="1"/>
  <c r="AU8" i="1" a="1"/>
  <c r="AU8" i="1" s="1"/>
  <c r="AV8" i="1" a="1"/>
  <c r="AV8" i="1" s="1"/>
  <c r="AW8" i="1" a="1"/>
  <c r="AW8" i="1" s="1"/>
  <c r="AQ9" i="1" a="1"/>
  <c r="AQ9" i="1" s="1"/>
  <c r="AR9" i="1" a="1"/>
  <c r="AR9" i="1" s="1"/>
  <c r="AS9" i="1" a="1"/>
  <c r="AS9" i="1" s="1"/>
  <c r="AT9" i="1" a="1"/>
  <c r="AT9" i="1" s="1"/>
  <c r="AU9" i="1" a="1"/>
  <c r="AU9" i="1" s="1"/>
  <c r="AV9" i="1" a="1"/>
  <c r="AV9" i="1" s="1"/>
  <c r="AW9" i="1" a="1"/>
  <c r="AW9" i="1" s="1"/>
  <c r="AQ10" i="1" a="1"/>
  <c r="AQ10" i="1" s="1"/>
  <c r="AR10" i="1" a="1"/>
  <c r="AR10" i="1" s="1"/>
  <c r="AS10" i="1" a="1"/>
  <c r="AS10" i="1" s="1"/>
  <c r="AT10" i="1" a="1"/>
  <c r="AT10" i="1" s="1"/>
  <c r="AU10" i="1" a="1"/>
  <c r="AU10" i="1" s="1"/>
  <c r="AV10" i="1" a="1"/>
  <c r="AV10" i="1" s="1"/>
  <c r="AW10" i="1" a="1"/>
  <c r="AW10" i="1" s="1"/>
  <c r="AQ11" i="1" a="1"/>
  <c r="AQ11" i="1" s="1"/>
  <c r="AR11" i="1" a="1"/>
  <c r="AR11" i="1" s="1"/>
  <c r="AS11" i="1" a="1"/>
  <c r="AS11" i="1" s="1"/>
  <c r="AT11" i="1" a="1"/>
  <c r="AT11" i="1" s="1"/>
  <c r="AU11" i="1" a="1"/>
  <c r="AU11" i="1" s="1"/>
  <c r="AV11" i="1" a="1"/>
  <c r="AV11" i="1" s="1"/>
  <c r="AW11" i="1" a="1"/>
  <c r="AW11" i="1" s="1"/>
  <c r="AQ12" i="1" a="1"/>
  <c r="AQ12" i="1" s="1"/>
  <c r="AR12" i="1" a="1"/>
  <c r="AR12" i="1" s="1"/>
  <c r="AS12" i="1" a="1"/>
  <c r="AS12" i="1" s="1"/>
  <c r="AT12" i="1" a="1"/>
  <c r="AT12" i="1" s="1"/>
  <c r="AU12" i="1" a="1"/>
  <c r="AU12" i="1" s="1"/>
  <c r="AV12" i="1" a="1"/>
  <c r="AV12" i="1" s="1"/>
  <c r="AW12" i="1" a="1"/>
  <c r="AW12" i="1" s="1"/>
  <c r="AQ13" i="1" a="1"/>
  <c r="AQ13" i="1" s="1"/>
  <c r="AR13" i="1" a="1"/>
  <c r="AR13" i="1" s="1"/>
  <c r="AS13" i="1" a="1"/>
  <c r="AS13" i="1" s="1"/>
  <c r="AT13" i="1" a="1"/>
  <c r="AT13" i="1" s="1"/>
  <c r="AU13" i="1" a="1"/>
  <c r="AU13" i="1" s="1"/>
  <c r="AV13" i="1" a="1"/>
  <c r="AV13" i="1" s="1"/>
  <c r="AW13" i="1" a="1"/>
  <c r="AW13" i="1" s="1"/>
  <c r="AQ14" i="1" a="1"/>
  <c r="AQ14" i="1" s="1"/>
  <c r="AR14" i="1" a="1"/>
  <c r="AR14" i="1" s="1"/>
  <c r="AS14" i="1" a="1"/>
  <c r="AS14" i="1" s="1"/>
  <c r="AT14" i="1" a="1"/>
  <c r="AT14" i="1" s="1"/>
  <c r="AU14" i="1" a="1"/>
  <c r="AU14" i="1" s="1"/>
  <c r="AV14" i="1" a="1"/>
  <c r="AV14" i="1" s="1"/>
  <c r="AW14" i="1" a="1"/>
  <c r="AW14" i="1" s="1"/>
  <c r="AQ15" i="1" a="1"/>
  <c r="AQ15" i="1" s="1"/>
  <c r="AR15" i="1" a="1"/>
  <c r="AR15" i="1" s="1"/>
  <c r="AS15" i="1" a="1"/>
  <c r="AS15" i="1" s="1"/>
  <c r="AT15" i="1" a="1"/>
  <c r="AT15" i="1" s="1"/>
  <c r="AU15" i="1" a="1"/>
  <c r="AU15" i="1" s="1"/>
  <c r="AV15" i="1" a="1"/>
  <c r="AV15" i="1" s="1"/>
  <c r="AW15" i="1" a="1"/>
  <c r="AW15" i="1" s="1"/>
  <c r="AQ16" i="1" a="1"/>
  <c r="AQ16" i="1" s="1"/>
  <c r="AR16" i="1" a="1"/>
  <c r="AR16" i="1" s="1"/>
  <c r="AS16" i="1" a="1"/>
  <c r="AS16" i="1" s="1"/>
  <c r="AT16" i="1" a="1"/>
  <c r="AT16" i="1" s="1"/>
  <c r="AU16" i="1" a="1"/>
  <c r="AU16" i="1" s="1"/>
  <c r="AV16" i="1" a="1"/>
  <c r="AV16" i="1" s="1"/>
  <c r="AW16" i="1" a="1"/>
  <c r="AW16" i="1" s="1"/>
  <c r="AQ17" i="1" a="1"/>
  <c r="AQ17" i="1" s="1"/>
  <c r="AR17" i="1" a="1"/>
  <c r="AR17" i="1" s="1"/>
  <c r="AS17" i="1" a="1"/>
  <c r="AS17" i="1" s="1"/>
  <c r="AT17" i="1" a="1"/>
  <c r="AT17" i="1" s="1"/>
  <c r="AU17" i="1" a="1"/>
  <c r="AU17" i="1" s="1"/>
  <c r="AV17" i="1" a="1"/>
  <c r="AV17" i="1" s="1"/>
  <c r="AW17" i="1" a="1"/>
  <c r="AW17" i="1" s="1"/>
  <c r="AQ18" i="1" a="1"/>
  <c r="AQ18" i="1" s="1"/>
  <c r="AR18" i="1" a="1"/>
  <c r="AR18" i="1" s="1"/>
  <c r="AS18" i="1" a="1"/>
  <c r="AS18" i="1" s="1"/>
  <c r="AT18" i="1" a="1"/>
  <c r="AT18" i="1" s="1"/>
  <c r="AU18" i="1" a="1"/>
  <c r="AU18" i="1" s="1"/>
  <c r="AV18" i="1" a="1"/>
  <c r="AV18" i="1" s="1"/>
  <c r="AW18" i="1" a="1"/>
  <c r="AW18" i="1" s="1"/>
  <c r="AQ19" i="1" a="1"/>
  <c r="AQ19" i="1" s="1"/>
  <c r="AR19" i="1" a="1"/>
  <c r="AR19" i="1" s="1"/>
  <c r="AS19" i="1" a="1"/>
  <c r="AS19" i="1" s="1"/>
  <c r="AT19" i="1" a="1"/>
  <c r="AT19" i="1" s="1"/>
  <c r="AU19" i="1" a="1"/>
  <c r="AU19" i="1" s="1"/>
  <c r="AV19" i="1" a="1"/>
  <c r="AV19" i="1" s="1"/>
  <c r="AW19" i="1" a="1"/>
  <c r="AW19" i="1" s="1"/>
  <c r="AQ20" i="1" a="1"/>
  <c r="AQ20" i="1" s="1"/>
  <c r="AR20" i="1" a="1"/>
  <c r="AR20" i="1" s="1"/>
  <c r="AS20" i="1" a="1"/>
  <c r="AS20" i="1" s="1"/>
  <c r="AT20" i="1" a="1"/>
  <c r="AT20" i="1" s="1"/>
  <c r="AU20" i="1" a="1"/>
  <c r="AU20" i="1" s="1"/>
  <c r="AV20" i="1" a="1"/>
  <c r="AV20" i="1" s="1"/>
  <c r="AW20" i="1" a="1"/>
  <c r="AW20" i="1" s="1"/>
  <c r="AQ21" i="1" a="1"/>
  <c r="AQ21" i="1" s="1"/>
  <c r="AR21" i="1" a="1"/>
  <c r="AR21" i="1" s="1"/>
  <c r="AS21" i="1" a="1"/>
  <c r="AS21" i="1" s="1"/>
  <c r="AT21" i="1" a="1"/>
  <c r="AT21" i="1" s="1"/>
  <c r="AU21" i="1" a="1"/>
  <c r="AU21" i="1" s="1"/>
  <c r="AV21" i="1" a="1"/>
  <c r="AV21" i="1" s="1"/>
  <c r="AW21" i="1" a="1"/>
  <c r="AW21" i="1" s="1"/>
  <c r="AQ22" i="1" a="1"/>
  <c r="AQ22" i="1" s="1"/>
  <c r="AR22" i="1" a="1"/>
  <c r="AR22" i="1" s="1"/>
  <c r="AS22" i="1" a="1"/>
  <c r="AS22" i="1" s="1"/>
  <c r="AT22" i="1" a="1"/>
  <c r="AT22" i="1" s="1"/>
  <c r="AU22" i="1" a="1"/>
  <c r="AU22" i="1" s="1"/>
  <c r="AV22" i="1" a="1"/>
  <c r="AV22" i="1" s="1"/>
  <c r="AW22" i="1" a="1"/>
  <c r="AW22" i="1" s="1"/>
  <c r="AQ23" i="1" a="1"/>
  <c r="AQ23" i="1" s="1"/>
  <c r="AR23" i="1" a="1"/>
  <c r="AR23" i="1" s="1"/>
  <c r="AS23" i="1" a="1"/>
  <c r="AS23" i="1" s="1"/>
  <c r="AT23" i="1" a="1"/>
  <c r="AT23" i="1" s="1"/>
  <c r="AU23" i="1" a="1"/>
  <c r="AU23" i="1" s="1"/>
  <c r="AV23" i="1" a="1"/>
  <c r="AV23" i="1" s="1"/>
  <c r="AW23" i="1" a="1"/>
  <c r="AW23" i="1" s="1"/>
  <c r="AR3" i="1" a="1"/>
  <c r="AR3" i="1" s="1"/>
  <c r="AS3" i="1" a="1"/>
  <c r="AS3" i="1" s="1"/>
  <c r="AT3" i="1" a="1"/>
  <c r="AT3" i="1" s="1"/>
  <c r="AU3" i="1" a="1"/>
  <c r="AU3" i="1" s="1"/>
  <c r="AV3" i="1" a="1"/>
  <c r="AV3" i="1" s="1"/>
  <c r="AW3" i="1" a="1"/>
  <c r="AW3" i="1" s="1"/>
  <c r="AQ3" i="1" a="1"/>
  <c r="AQ3" i="1" s="1"/>
  <c r="AP3" i="1"/>
  <c r="AO3" i="1"/>
  <c r="AO4" i="1"/>
  <c r="AN3" i="1"/>
  <c r="Q26" i="1" l="1" a="1"/>
  <c r="Q26" i="1" s="1"/>
  <c r="S30" i="1"/>
  <c r="S31" i="1" s="1"/>
  <c r="S9" i="1" a="1"/>
  <c r="S9" i="1" s="1"/>
  <c r="T9" i="1" s="1" a="1"/>
  <c r="T9" i="1" s="1"/>
  <c r="S21" i="1" a="1"/>
  <c r="S21" i="1" s="1"/>
  <c r="T21" i="1" s="1" a="1"/>
  <c r="T21" i="1" s="1"/>
  <c r="R13" i="1" a="1"/>
  <c r="R13" i="1" s="1"/>
  <c r="S13" i="1" s="1" a="1"/>
  <c r="S13" i="1" s="1"/>
  <c r="S7" i="1" a="1"/>
  <c r="S7" i="1" s="1"/>
  <c r="T7" i="1" s="1" a="1"/>
  <c r="T7" i="1" s="1"/>
  <c r="T17" i="1" a="1"/>
  <c r="T17" i="1" s="1"/>
  <c r="BC26" i="1" a="1"/>
  <c r="BC26" i="1" s="1"/>
  <c r="BD26" i="1" s="1" a="1"/>
  <c r="BD26" i="1" s="1"/>
  <c r="BE26" i="1" s="1" a="1"/>
  <c r="BE26" i="1" s="1"/>
  <c r="BA3" i="1"/>
  <c r="BE3" i="1" a="1"/>
  <c r="BC20" i="1" a="1"/>
  <c r="BC20" i="1" s="1"/>
  <c r="BD20" i="1" s="1" a="1"/>
  <c r="BD20" i="1" s="1"/>
  <c r="BB21" i="1" a="1"/>
  <c r="BB21" i="1" s="1"/>
  <c r="BC21" i="1" s="1" a="1"/>
  <c r="BC21" i="1" s="1"/>
  <c r="BD21" i="1" s="1" a="1"/>
  <c r="BD21" i="1" s="1"/>
  <c r="BB11" i="1" a="1"/>
  <c r="BB11" i="1" s="1"/>
  <c r="BC11" i="1" s="1" a="1"/>
  <c r="BC11" i="1" s="1"/>
  <c r="BC12" i="1" a="1"/>
  <c r="BC12" i="1" s="1"/>
  <c r="BB5" i="1" a="1"/>
  <c r="BB5" i="1" s="1"/>
  <c r="BE17" i="1" a="1"/>
  <c r="BE17" i="1" s="1"/>
  <c r="BB7" i="1" a="1"/>
  <c r="BB7" i="1" s="1"/>
  <c r="BC7" i="1" s="1" a="1"/>
  <c r="BC7" i="1" s="1"/>
  <c r="BA16" i="1" a="1"/>
  <c r="BA16" i="1" s="1"/>
  <c r="BB9" i="1" a="1"/>
  <c r="BB9" i="1" s="1"/>
  <c r="BC9" i="1" s="1" a="1"/>
  <c r="BC9" i="1" s="1"/>
  <c r="BB13" i="1" a="1"/>
  <c r="BB13" i="1" s="1"/>
  <c r="BC13" i="1" s="1" a="1"/>
  <c r="BC13" i="1" s="1"/>
  <c r="BB19" i="1" a="1"/>
  <c r="BB19" i="1" s="1"/>
  <c r="BC19" i="1" s="1" a="1"/>
  <c r="BC19" i="1" s="1"/>
  <c r="BB22" i="1" a="1"/>
  <c r="BB22" i="1" s="1"/>
  <c r="BA14" i="1" a="1"/>
  <c r="BA14" i="1" s="1"/>
  <c r="BC14" i="1" s="1" a="1"/>
  <c r="BC14" i="1" s="1"/>
  <c r="BC18" i="1" a="1"/>
  <c r="BC18" i="1" s="1"/>
  <c r="BD18" i="1" s="1" a="1"/>
  <c r="BD18" i="1" s="1"/>
  <c r="BB15" i="1" a="1"/>
  <c r="BB15" i="1" s="1"/>
  <c r="BC15" i="1" s="1" a="1"/>
  <c r="BC15" i="1" s="1"/>
  <c r="BE10" i="1" a="1"/>
  <c r="BE10" i="1" s="1"/>
  <c r="BA23" i="1" a="1"/>
  <c r="BA23" i="1" s="1"/>
  <c r="BB23" i="1" a="1"/>
  <c r="BB23" i="1" s="1"/>
  <c r="BD4" i="1" a="1"/>
  <c r="BD4" i="1" s="1"/>
  <c r="BE4" i="1" s="1" a="1"/>
  <c r="BE4" i="1" s="1"/>
  <c r="BD12" i="1" a="1"/>
  <c r="BD12" i="1" s="1"/>
  <c r="BE12" i="1" s="1" a="1"/>
  <c r="BE12" i="1" s="1"/>
  <c r="BB6" i="1" a="1"/>
  <c r="BB6" i="1" s="1"/>
  <c r="BD8" i="1" a="1"/>
  <c r="BD8" i="1" s="1"/>
  <c r="BE8" i="1" s="1" a="1"/>
  <c r="BE8" i="1" s="1"/>
  <c r="BD10" i="1" a="1"/>
  <c r="BD10" i="1" s="1"/>
  <c r="BB14" i="1" a="1"/>
  <c r="BB14" i="1" s="1"/>
  <c r="BJ26" i="1" a="1"/>
  <c r="BJ26" i="1" s="1"/>
  <c r="BJ24" i="1" a="1"/>
  <c r="BJ24" i="1" s="1"/>
  <c r="BJ3" i="1" a="1"/>
  <c r="BJ3" i="1" s="1"/>
  <c r="BI25" i="1"/>
  <c r="BM17" i="1" a="1"/>
  <c r="BM17" i="1" s="1"/>
  <c r="BI16" i="1" a="1"/>
  <c r="BI16" i="1" s="1"/>
  <c r="BJ16" i="1" s="1" a="1"/>
  <c r="BJ16" i="1" s="1"/>
  <c r="BI4" i="1" a="1"/>
  <c r="BI4" i="1" s="1"/>
  <c r="BJ10" i="1" a="1"/>
  <c r="BJ10" i="1" s="1"/>
  <c r="BJ8" i="1" a="1"/>
  <c r="BJ8" i="1" s="1"/>
  <c r="BK8" i="1" s="1" a="1"/>
  <c r="BK8" i="1" s="1"/>
  <c r="BL12" i="1" a="1"/>
  <c r="BL12" i="1" s="1"/>
  <c r="BM12" i="1" s="1" a="1"/>
  <c r="BM12" i="1" s="1"/>
  <c r="BK21" i="1" a="1"/>
  <c r="BK21" i="1" s="1"/>
  <c r="BK7" i="1" a="1"/>
  <c r="BK7" i="1" s="1"/>
  <c r="BL7" i="1" s="1" a="1"/>
  <c r="BL7" i="1" s="1"/>
  <c r="BI22" i="1" a="1"/>
  <c r="BI22" i="1" s="1"/>
  <c r="BK15" i="1" a="1"/>
  <c r="BK15" i="1" s="1"/>
  <c r="BI18" i="1" a="1"/>
  <c r="BI18" i="1" s="1"/>
  <c r="BJ11" i="1" a="1"/>
  <c r="BJ11" i="1" s="1"/>
  <c r="BK11" i="1" s="1" a="1"/>
  <c r="BK11" i="1" s="1"/>
  <c r="BJ5" i="1" a="1"/>
  <c r="BJ5" i="1" s="1"/>
  <c r="BI6" i="1" a="1"/>
  <c r="BI6" i="1" s="1"/>
  <c r="BJ9" i="1" a="1"/>
  <c r="BJ9" i="1" s="1"/>
  <c r="BK9" i="1" s="1" a="1"/>
  <c r="BK9" i="1" s="1"/>
  <c r="BI13" i="1" a="1"/>
  <c r="BI13" i="1" s="1"/>
  <c r="BI14" i="1" a="1"/>
  <c r="BI14" i="1" s="1"/>
  <c r="BJ20" i="1" a="1"/>
  <c r="BJ20" i="1" s="1"/>
  <c r="BL21" i="1" a="1"/>
  <c r="BL21" i="1" s="1"/>
  <c r="BM21" i="1" s="1" a="1"/>
  <c r="BM21" i="1" s="1"/>
  <c r="BK19" i="1" a="1"/>
  <c r="BK19" i="1" s="1"/>
  <c r="BL19" i="1" s="1" a="1"/>
  <c r="BL19" i="1" s="1"/>
  <c r="BL23" i="1" a="1"/>
  <c r="BL23" i="1" s="1"/>
  <c r="BM23" i="1" s="1" a="1"/>
  <c r="BM23" i="1" s="1"/>
  <c r="AK25" i="1"/>
  <c r="AK24" i="1"/>
  <c r="AK22" i="1"/>
  <c r="AK23" i="1"/>
  <c r="AK21" i="1"/>
  <c r="AK20" i="1"/>
  <c r="AI14" i="1"/>
  <c r="AK18" i="1" a="1"/>
  <c r="AK18" i="1" s="1"/>
  <c r="AK17" i="1" a="1"/>
  <c r="AK17" i="1" s="1"/>
  <c r="AK16" i="1" a="1"/>
  <c r="AK16" i="1" s="1"/>
  <c r="R26" i="1" l="1" a="1"/>
  <c r="R26" i="1" s="1"/>
  <c r="S26" i="1" s="1" a="1"/>
  <c r="S26" i="1" s="1"/>
  <c r="T26" i="1" s="1" a="1"/>
  <c r="T26" i="1" s="1"/>
  <c r="U26" i="1" s="1"/>
  <c r="R30" i="1"/>
  <c r="R31" i="1" s="1"/>
  <c r="O30" i="1"/>
  <c r="O31" i="1" s="1"/>
  <c r="P30" i="1"/>
  <c r="P31" i="1" s="1"/>
  <c r="Q30" i="1"/>
  <c r="Q31" i="1" s="1"/>
  <c r="T13" i="1" a="1"/>
  <c r="T13" i="1" s="1"/>
  <c r="N30" i="1"/>
  <c r="N31" i="1" s="1"/>
  <c r="L29" i="1"/>
  <c r="BB3" i="1"/>
  <c r="BD3" i="1" s="1" a="1"/>
  <c r="BD14" i="1" a="1"/>
  <c r="BD14" i="1" s="1"/>
  <c r="BE14" i="1" s="1" a="1"/>
  <c r="BE14" i="1" s="1"/>
  <c r="BD19" i="1" a="1"/>
  <c r="BD19" i="1" s="1"/>
  <c r="BE19" i="1" a="1"/>
  <c r="BE19" i="1" s="1"/>
  <c r="BE18" i="1" a="1"/>
  <c r="BE18" i="1" s="1"/>
  <c r="BE21" i="1" a="1"/>
  <c r="BE21" i="1" s="1"/>
  <c r="BD13" i="1" a="1"/>
  <c r="BD13" i="1" s="1"/>
  <c r="BE13" i="1" s="1" a="1"/>
  <c r="BE13" i="1" s="1"/>
  <c r="BD15" i="1" a="1"/>
  <c r="BD15" i="1" s="1"/>
  <c r="BE15" i="1" s="1" a="1"/>
  <c r="BE15" i="1" s="1"/>
  <c r="BC23" i="1" a="1"/>
  <c r="BC23" i="1" s="1"/>
  <c r="BD23" i="1" s="1" a="1"/>
  <c r="BD23" i="1" s="1"/>
  <c r="BD7" i="1" a="1"/>
  <c r="BD7" i="1" s="1"/>
  <c r="BE7" i="1" s="1" a="1"/>
  <c r="BE7" i="1" s="1"/>
  <c r="BC22" i="1" a="1"/>
  <c r="BC22" i="1" s="1"/>
  <c r="BD22" i="1" s="1" a="1"/>
  <c r="BD22" i="1" s="1"/>
  <c r="BE22" i="1" s="1" a="1"/>
  <c r="BE22" i="1" s="1"/>
  <c r="BC5" i="1" a="1"/>
  <c r="BC5" i="1" s="1"/>
  <c r="BE5" i="1" s="1" a="1"/>
  <c r="BE5" i="1" s="1"/>
  <c r="BD9" i="1" a="1"/>
  <c r="BD9" i="1" s="1"/>
  <c r="BD5" i="1" a="1"/>
  <c r="BD5" i="1" s="1"/>
  <c r="BE20" i="1" a="1"/>
  <c r="BE20" i="1" s="1"/>
  <c r="BD11" i="1" a="1"/>
  <c r="BD11" i="1" s="1"/>
  <c r="BE11" i="1" s="1" a="1"/>
  <c r="BE11" i="1" s="1"/>
  <c r="BE9" i="1" a="1"/>
  <c r="BE9" i="1" s="1"/>
  <c r="BB16" i="1" a="1"/>
  <c r="BB16" i="1" s="1"/>
  <c r="BC6" i="1" a="1"/>
  <c r="BC6" i="1" s="1"/>
  <c r="BD6" i="1" s="1" a="1"/>
  <c r="BD6" i="1" s="1"/>
  <c r="BE6" i="1" s="1" a="1"/>
  <c r="BE6" i="1" s="1"/>
  <c r="BK26" i="1" a="1"/>
  <c r="BK26" i="1" s="1"/>
  <c r="BK3" i="1" a="1"/>
  <c r="BK3" i="1" s="1"/>
  <c r="BL3" i="1" s="1" a="1"/>
  <c r="BL3" i="1" s="1"/>
  <c r="BK24" i="1" a="1"/>
  <c r="BK24" i="1" s="1"/>
  <c r="BL24" i="1" s="1" a="1"/>
  <c r="BL24" i="1" s="1"/>
  <c r="BJ25" i="1" a="1"/>
  <c r="BM3" i="1" a="1"/>
  <c r="BM3" i="1" s="1"/>
  <c r="BJ25" i="1"/>
  <c r="BL9" i="1" a="1"/>
  <c r="BL9" i="1" s="1"/>
  <c r="BM9" i="1" s="1" a="1"/>
  <c r="BM9" i="1" s="1"/>
  <c r="BK20" i="1" a="1"/>
  <c r="BK20" i="1" s="1"/>
  <c r="BL20" i="1" s="1" a="1"/>
  <c r="BL20" i="1" s="1"/>
  <c r="BM20" i="1" s="1" a="1"/>
  <c r="BM20" i="1" s="1"/>
  <c r="BK16" i="1" a="1"/>
  <c r="BK16" i="1" s="1"/>
  <c r="BL16" i="1" s="1" a="1"/>
  <c r="BL16" i="1" s="1"/>
  <c r="BM16" i="1" s="1" a="1"/>
  <c r="BM16" i="1" s="1"/>
  <c r="BK10" i="1" a="1"/>
  <c r="BK10" i="1" s="1"/>
  <c r="BL10" i="1" s="1" a="1"/>
  <c r="BL10" i="1" s="1"/>
  <c r="BL8" i="1" a="1"/>
  <c r="BL8" i="1" s="1"/>
  <c r="BM8" i="1" s="1" a="1"/>
  <c r="BM8" i="1" s="1"/>
  <c r="BJ6" i="1" a="1"/>
  <c r="BJ6" i="1" s="1"/>
  <c r="BK6" i="1" s="1" a="1"/>
  <c r="BK6" i="1" s="1"/>
  <c r="BL6" i="1" s="1" a="1"/>
  <c r="BL6" i="1" s="1"/>
  <c r="BJ18" i="1" a="1"/>
  <c r="BJ18" i="1" s="1"/>
  <c r="BM7" i="1" a="1"/>
  <c r="BM7" i="1" s="1"/>
  <c r="BK5" i="1" a="1"/>
  <c r="BK5" i="1" s="1"/>
  <c r="BL15" i="1" a="1"/>
  <c r="BL15" i="1" s="1"/>
  <c r="BM15" i="1" s="1" a="1"/>
  <c r="BM15" i="1" s="1"/>
  <c r="BM19" i="1" a="1"/>
  <c r="BM19" i="1" s="1"/>
  <c r="BJ14" i="1" a="1"/>
  <c r="BJ14" i="1" s="1"/>
  <c r="BK14" i="1" s="1" a="1"/>
  <c r="BK14" i="1" s="1"/>
  <c r="BJ13" i="1" a="1"/>
  <c r="BJ13" i="1" s="1"/>
  <c r="BK13" i="1" s="1" a="1"/>
  <c r="BK13" i="1" s="1"/>
  <c r="BL11" i="1" a="1"/>
  <c r="BL11" i="1" s="1"/>
  <c r="BM11" i="1" s="1" a="1"/>
  <c r="BM11" i="1" s="1"/>
  <c r="BJ22" i="1" a="1"/>
  <c r="BJ22" i="1" s="1"/>
  <c r="BJ4" i="1" a="1"/>
  <c r="BJ4" i="1" s="1"/>
  <c r="V4" i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3" i="1" a="1"/>
  <c r="V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3" i="1" a="1"/>
  <c r="K3" i="1" s="1"/>
  <c r="L26" i="1" l="1"/>
  <c r="BC3" i="1"/>
  <c r="BD3" i="1" s="1"/>
  <c r="BC16" i="1" a="1"/>
  <c r="BC16" i="1" s="1"/>
  <c r="BD16" i="1" s="1" a="1"/>
  <c r="BD16" i="1" s="1"/>
  <c r="BE23" i="1" a="1"/>
  <c r="BE23" i="1" s="1"/>
  <c r="BL26" i="1" a="1"/>
  <c r="BL26" i="1" s="1"/>
  <c r="U4" i="1"/>
  <c r="BK25" i="1" a="1"/>
  <c r="BM24" i="1" a="1"/>
  <c r="BM24" i="1" s="1"/>
  <c r="BN24" i="1" s="1"/>
  <c r="BK25" i="1"/>
  <c r="BL13" i="1" a="1"/>
  <c r="BL13" i="1" s="1"/>
  <c r="BM13" i="1" s="1" a="1"/>
  <c r="BM13" i="1" s="1"/>
  <c r="BL14" i="1" a="1"/>
  <c r="BL14" i="1" s="1"/>
  <c r="BK22" i="1" a="1"/>
  <c r="BK22" i="1" s="1"/>
  <c r="BL22" i="1" s="1" a="1"/>
  <c r="BL22" i="1" s="1"/>
  <c r="BM6" i="1" a="1"/>
  <c r="BM6" i="1" s="1"/>
  <c r="BM14" i="1" a="1"/>
  <c r="BM14" i="1" s="1"/>
  <c r="BM10" i="1" a="1"/>
  <c r="BM10" i="1" s="1"/>
  <c r="BK18" i="1" a="1"/>
  <c r="BK18" i="1" s="1"/>
  <c r="BL18" i="1" s="1" a="1"/>
  <c r="BL18" i="1" s="1"/>
  <c r="BL5" i="1" a="1"/>
  <c r="BL5" i="1" s="1"/>
  <c r="BK4" i="1" a="1"/>
  <c r="BK4" i="1" s="1"/>
  <c r="BN15" i="1"/>
  <c r="BN16" i="1"/>
  <c r="BN6" i="1"/>
  <c r="BN11" i="1"/>
  <c r="BN12" i="1"/>
  <c r="K23" i="1" a="1"/>
  <c r="K23" i="1" s="1"/>
  <c r="AJ10" i="1" a="1"/>
  <c r="AJ10" i="1" s="1"/>
  <c r="AJ9" i="1" a="1"/>
  <c r="AJ9" i="1" s="1"/>
  <c r="AJ8" i="1" a="1"/>
  <c r="AJ8" i="1" s="1"/>
  <c r="AJ6" i="1" a="1"/>
  <c r="AJ6" i="1" s="1"/>
  <c r="AJ5" i="1" a="1"/>
  <c r="AJ5" i="1" s="1"/>
  <c r="AJ4" i="1" a="1"/>
  <c r="AJ4" i="1" s="1"/>
  <c r="AJ3" i="1" a="1"/>
  <c r="AJ3" i="1" s="1"/>
  <c r="BE3" i="1" l="1"/>
  <c r="BE16" i="1" a="1"/>
  <c r="BE16" i="1" s="1"/>
  <c r="BM26" i="1" a="1"/>
  <c r="BM26" i="1" s="1"/>
  <c r="BN26" i="1" s="1"/>
  <c r="BN13" i="1"/>
  <c r="BL25" i="1" a="1"/>
  <c r="BL25" i="1" s="1"/>
  <c r="BM22" i="1" a="1"/>
  <c r="BM22" i="1" s="1"/>
  <c r="BN22" i="1" s="1"/>
  <c r="BL4" i="1" a="1"/>
  <c r="BL4" i="1" s="1"/>
  <c r="BM18" i="1" a="1"/>
  <c r="BM18" i="1" s="1"/>
  <c r="BN18" i="1" s="1"/>
  <c r="BM5" i="1" a="1"/>
  <c r="BM5" i="1" s="1"/>
  <c r="BN5" i="1" s="1"/>
  <c r="BN19" i="1"/>
  <c r="BN14" i="1"/>
  <c r="BN23" i="1"/>
  <c r="BN9" i="1"/>
  <c r="BN10" i="1"/>
  <c r="BN7" i="1"/>
  <c r="BN20" i="1"/>
  <c r="BN17" i="1"/>
  <c r="BN8" i="1"/>
  <c r="BN21" i="1"/>
  <c r="L4" i="1"/>
  <c r="L3" i="1"/>
  <c r="U3" i="1" l="1"/>
  <c r="BM25" i="1" a="1"/>
  <c r="BM25" i="1" s="1"/>
  <c r="BN25" i="1" s="1"/>
  <c r="BM4" i="1" a="1"/>
  <c r="BM4" i="1" s="1"/>
  <c r="BN4" i="1" s="1"/>
  <c r="L5" i="1"/>
  <c r="L21" i="1"/>
  <c r="L11" i="1"/>
  <c r="L15" i="1"/>
  <c r="L6" i="1"/>
  <c r="L22" i="1"/>
  <c r="L8" i="1"/>
  <c r="L20" i="1"/>
  <c r="L16" i="1"/>
  <c r="L17" i="1"/>
  <c r="L18" i="1"/>
  <c r="L19" i="1"/>
  <c r="L25" i="1"/>
  <c r="L14" i="1"/>
  <c r="L7" i="1"/>
  <c r="L10" i="1"/>
  <c r="L12" i="1"/>
  <c r="L24" i="1"/>
  <c r="L9" i="1"/>
  <c r="L13" i="1"/>
  <c r="L23" i="1"/>
</calcChain>
</file>

<file path=xl/sharedStrings.xml><?xml version="1.0" encoding="utf-8"?>
<sst xmlns="http://schemas.openxmlformats.org/spreadsheetml/2006/main" count="53" uniqueCount="50">
  <si>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</si>
  <si>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</si>
  <si>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</si>
  <si>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</si>
  <si>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</si>
  <si>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</si>
  <si>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</si>
  <si>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</si>
  <si>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</si>
  <si>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</si>
  <si>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</si>
  <si>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</si>
  <si>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</si>
  <si>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</si>
  <si>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</si>
  <si>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</si>
  <si>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</si>
  <si>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</si>
  <si>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</si>
  <si>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</si>
  <si>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</si>
  <si>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</si>
  <si>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По длине строки</t>
  </si>
  <si>
    <t>Меньше 1</t>
  </si>
  <si>
    <t>Больше 31</t>
  </si>
  <si>
    <t>В диапазоне от 1 до 31</t>
  </si>
  <si>
    <t>Все условия</t>
  </si>
  <si>
    <t>Код</t>
  </si>
  <si>
    <t>Вставим нули</t>
  </si>
  <si>
    <t>Вычисление наименьшего кода разбивки</t>
  </si>
  <si>
    <t>число вариантов разбивки</t>
  </si>
  <si>
    <t>Вариант</t>
  </si>
  <si>
    <t>Все варианты разбивок</t>
  </si>
  <si>
    <t>&gt;31</t>
  </si>
  <si>
    <t>Номера допустимых разбивок</t>
  </si>
  <si>
    <t>СТОЛБЕЦ($A:$G)</t>
  </si>
  <si>
    <t>8-СТОЛБЕЦ($A:$G)</t>
  </si>
  <si>
    <t>{1;2;3;4;5;6;7}</t>
  </si>
  <si>
    <t>{7;6;5;4;3;2;1}</t>
  </si>
  <si>
    <t>СТОЛБЕЦ($A:$G)-1</t>
  </si>
  <si>
    <t>{0:1:2:3:4:5:6}</t>
  </si>
  <si>
    <t>ИНДЕКС(ПСТР($B3;ДЛСТР(ПОДСТАВИТЬ(ПРАВБ(ДЕС.В.ДВ(СТРОКА($1:$128)-1);$B$2:$H$2);0;))+$C$2:$I$2;ПСТР(ДЕС.В.ДВ(СТРОКА($1:$128)-1;7);8-$C$2:$I$2;1)+1);НАИМЕНЬШИЙ(ЕСЛИ((МУМНОЖ(-(31-(0&amp;ПСТР($B3;ДЛСТР(ПОДСТАВИТЬ(ПРАВБ(ДЕС.В.ДВ(СТРОКА($1:$128)-1);$B$2:$H$2);0;))+$C$2:$I$2;ПСТР(ДЕС.В.ДВ(СТРОКА($1:$128)-1;7);8-$C$2:$I$2;1)+1))&lt;0);СТРОКА(1:7))=0)*(ДЛСТР($B3)-ДЛСТР(ПОДСТАВИТЬ(ДЕС.В.ДВ(СТРОКА($1:$128)-1);0;))=7);СТРОКА($1:$128));$J3+1);СТОЛБЕЦ(A3))</t>
  </si>
  <si>
    <t>ОКРУГЛ((ДЛСТР($B11)-СУММ(ДЛСТР($BF11:BF11)))/(8-X$2);)</t>
  </si>
  <si>
    <t>АГРЕГАТ(16-МИН(ОКРУГЛ((ДЛСТР($B3)-СУММ(ДЛСТР($M3:M3)))/(7,5-C$2);0);2);6;--ТЕКСТ((ПСТР($B3;СУММ(ДЛСТР($M3:M3))+1;{1;2}));"[&gt;31] ;0");1)</t>
  </si>
  <si>
    <t>1234567</t>
  </si>
  <si>
    <t>АГРЕГАТ(16-МИН(ОКРУГЛ((ДЛСТР($B3)-СУММ(ДЛСТР($M3:M3)))/(7,5-N$2););2);6;--ТЕКСТ(ПСТР($B3;СУММ(ДЛСТР($M3:M3))+1;{1;2});"[&gt;31] ;0");1)</t>
  </si>
  <si>
    <t>АГРЕГАТ(16-МИН(ОКРУГЛ(СУММ(ДЛСТР($B3);-ДЛСТР($M3:M3))/(7,5-N$2););2);6;32-ТЕКСТ(ПСТР($B3;СУММ(ДЛСТР($M3:M3))+1;{1;2})-32;";0");1)</t>
  </si>
  <si>
    <t>АГРЕГАТ(16-МИН(ОКРУГЛ(СУММ(ДЛСТР($B3);-ДЛСТР($M3:M3))/(7,5-N$2);)-(ПСТР($B3;СУММ(ДЛСТР($M3:M3))+3;1)="0");2);6;32-ТЕКСТ(ПСТР($B3;СУММ(ДЛСТР($M3:M3))+1;{1;2})-32;";0");1)</t>
  </si>
  <si>
    <t>6113013868</t>
  </si>
  <si>
    <t>306421371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</si>
</sst>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4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9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BP228"/>
  <sheetViews>
    <sheetView tabSelected="1" workbookViewId="0">
      <selection activeCell="P35" sqref="P35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3" bestFit="1" customWidth="1"/>
    <col min="10" max="10" width="8" bestFit="1" customWidth="1"/>
    <col min="11" max="11" width="4.28515625" bestFit="1" customWidth="1"/>
    <col min="12" max="12" width="15.140625" bestFit="1" customWidth="1"/>
    <col min="13" max="13" width="5.140625" customWidth="1"/>
    <col min="14" max="20" width="5.5703125" customWidth="1"/>
    <col min="21" max="21" width="15.140625" bestFit="1" customWidth="1"/>
    <col min="22" max="23" width="4.42578125" customWidth="1"/>
    <col min="24" max="30" width="3" bestFit="1" customWidth="1"/>
    <col min="31" max="34" width="3" customWidth="1"/>
    <col min="35" max="35" width="5.140625" customWidth="1"/>
    <col min="36" max="36" width="8.7109375" customWidth="1"/>
    <col min="37" max="42" width="6.42578125" customWidth="1"/>
    <col min="43" max="43" width="3" bestFit="1" customWidth="1"/>
    <col min="44" max="49" width="3" style="11" bestFit="1" customWidth="1"/>
    <col min="50" max="50" width="6.42578125" customWidth="1"/>
    <col min="51" max="56" width="3" bestFit="1" customWidth="1"/>
    <col min="57" max="57" width="3.5703125" customWidth="1"/>
    <col min="58" max="58" width="6.7109375" customWidth="1"/>
    <col min="59" max="65" width="3" bestFit="1" customWidth="1"/>
    <col min="66" max="66" width="17" customWidth="1"/>
  </cols>
  <sheetData>
    <row r="1" spans="1:68" ht="12.75" x14ac:dyDescent="0.2">
      <c r="A1" s="31"/>
      <c r="B1" s="32"/>
      <c r="C1" s="33" t="s">
        <v>0</v>
      </c>
      <c r="D1" s="32"/>
      <c r="E1" s="32"/>
      <c r="F1" s="32"/>
      <c r="G1" s="32"/>
      <c r="H1" s="32"/>
      <c r="I1" s="32"/>
      <c r="J1" s="3"/>
      <c r="K1" s="3"/>
      <c r="L1" s="3"/>
      <c r="M1" s="3"/>
      <c r="N1" s="33" t="s">
        <v>0</v>
      </c>
      <c r="O1" s="32"/>
      <c r="P1" s="32"/>
      <c r="Q1" s="32"/>
      <c r="R1" s="32"/>
      <c r="S1" s="32"/>
      <c r="T1" s="32"/>
      <c r="U1" s="3"/>
      <c r="V1" s="3"/>
      <c r="W1" s="3"/>
      <c r="X1" s="33" t="s">
        <v>0</v>
      </c>
      <c r="Y1" s="32"/>
      <c r="Z1" s="32"/>
      <c r="AA1" s="32"/>
      <c r="AB1" s="32"/>
      <c r="AC1" s="32"/>
      <c r="AD1" s="32"/>
    </row>
    <row r="2" spans="1:68" ht="12.75" x14ac:dyDescent="0.2">
      <c r="A2" s="32"/>
      <c r="B2" s="3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3" t="s">
        <v>31</v>
      </c>
      <c r="K2" s="3" t="s">
        <v>27</v>
      </c>
      <c r="L2" s="3" t="s">
        <v>28</v>
      </c>
      <c r="M2" s="3"/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3"/>
      <c r="V2" s="9" t="s">
        <v>30</v>
      </c>
      <c r="W2" s="3"/>
      <c r="X2" s="8">
        <v>1</v>
      </c>
      <c r="Y2" s="8">
        <v>2</v>
      </c>
      <c r="Z2" s="8">
        <v>3</v>
      </c>
      <c r="AA2" s="8">
        <v>4</v>
      </c>
      <c r="AB2" s="8">
        <v>5</v>
      </c>
      <c r="AC2" s="8">
        <v>6</v>
      </c>
      <c r="AD2" s="8">
        <v>7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0"/>
      <c r="AS2" s="10"/>
      <c r="AT2" s="10"/>
      <c r="AU2" s="10"/>
      <c r="AV2" s="10"/>
      <c r="AW2" s="10"/>
    </row>
    <row r="3" spans="1:68" ht="15" x14ac:dyDescent="0.2">
      <c r="A3" s="4">
        <v>45179</v>
      </c>
      <c r="B3" s="5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5"/>
      <c r="K3" s="1">
        <f t="array" ref="K3">SMALL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,J3+1)</f>
        <v>260</v>
      </c>
      <c r="L3" s="1" t="str">
        <f>REPLACE(REPLACE(REPLACE(REPLACE(REPLACE(REPLACE(REPLACE(B3,1,0,REPT(0,MOD(K3,2))),3,0,REPT(0,MOD(TRUNC(K3/2),2))),5,0,REPT(0,MOD(TRUNC(K3/2^2),2))),7,0,REPT(0,MOD(TRUNC(K3/2^3),2))),9,0,REPT(0,MOD(TRUNC(K3/2^4),2))),11,0,REPT(0,MOD(TRUNC(K3/2^5),2))),13,0,REPT(0,MOD(TRUNC(K3/2^6),2)))</f>
        <v>26240327281027</v>
      </c>
      <c r="M3" s="17"/>
      <c r="N3" s="26">
        <f t="array" ref="N3">_xlfn.AGGREGATE(16-MIN(ROUND(SUM(LEN($B3),-LEN($M3:M3))/(7.5-N$2),)-(MID($B3,SUM(LEN($M3:M3))+3,1)="0"),2),6,32-TEXT(MID($B3,SUM(LEN($M3:M3))+1,{1,2})-32,";0"),1)</f>
        <v>26</v>
      </c>
      <c r="O3" s="26">
        <f t="array" ref="O3">_xlfn.AGGREGATE(16-MIN(ROUND(SUM(LEN($B3),-LEN($M3:N3))/(7.5-O$2),)-(MID($B3,SUM(LEN($M3:N3))+3,1)="0"),2),6,32-TEXT(MID($B3,SUM(LEN($M3:N3))+1,{1,2})-32,";0"),1)</f>
        <v>24</v>
      </c>
      <c r="P3" s="26">
        <f t="array" ref="P3">_xlfn.AGGREGATE(16-MIN(ROUND(SUM(LEN($B3),-LEN($M3:O3))/(7.5-P$2),)-(MID($B3,SUM(LEN($M3:O3))+3,1)="0"),2),6,32-TEXT(MID($B3,SUM(LEN($M3:O3))+1,{1,2})-32,";0"),1)</f>
        <v>3</v>
      </c>
      <c r="Q3" s="26">
        <f t="array" ref="Q3">_xlfn.AGGREGATE(16-MIN(ROUND(SUM(LEN($B3),-LEN($M3:P3))/(7.5-Q$2),)-(MID($B3,SUM(LEN($M3:P3))+3,1)="0"),2),6,32-TEXT(MID($B3,SUM(LEN($M3:P3))+1,{1,2})-32,";0"),1)</f>
        <v>27</v>
      </c>
      <c r="R3" s="26">
        <f t="array" ref="R3">_xlfn.AGGREGATE(16-MIN(ROUND(SUM(LEN($B3),-LEN($M3:Q3))/(7.5-R$2),)-(MID($B3,SUM(LEN($M3:Q3))+3,1)="0"),2),6,32-TEXT(MID($B3,SUM(LEN($M3:Q3))+1,{1,2})-32,";0"),1)</f>
        <v>28</v>
      </c>
      <c r="S3" s="26">
        <f t="array" ref="S3">_xlfn.AGGREGATE(16-MIN(ROUND(SUM(LEN($B3),-LEN($M3:R3))/(7.5-S$2),)-(MID($B3,SUM(LEN($M3:R3))+3,1)="0"),2),6,32-TEXT(MID($B3,SUM(LEN($M3:R3))+1,{1,2})-32,";0"),1)</f>
        <v>10</v>
      </c>
      <c r="T3" s="26">
        <f t="array" ref="T3">_xlfn.AGGREGATE(16-MIN(ROUND(SUM(LEN($B3),-LEN($M3:S3))/(7.5-T$2),)-(MID($B3,SUM(LEN($M3:S3))+3,1)="0"),2),6,32-TEXT(MID($B3,SUM(LEN($M3:S3))+1,{1,2})-32,";0"),1)</f>
        <v>27</v>
      </c>
      <c r="U3" s="27" t="str">
        <f>N3&amp;O3&amp;P3&amp;Q3&amp;R3&amp;S3&amp;T3</f>
        <v>2624327281027</v>
      </c>
      <c r="V3" s="3">
        <f t="array" ref="V3">COUNT(1/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)</f>
        <v>1</v>
      </c>
      <c r="W3" s="3"/>
      <c r="X3" s="16" t="str">
        <f t="array" ref="X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A3))</f>
        <v>26</v>
      </c>
      <c r="Y3" s="16" t="str">
        <f t="array" ref="Y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B3))</f>
        <v>24</v>
      </c>
      <c r="Z3" s="16" t="str">
        <f t="array" ref="Z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C3))</f>
        <v>3</v>
      </c>
      <c r="AA3" s="16" t="str">
        <f t="array" ref="AA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D3))</f>
        <v>27</v>
      </c>
      <c r="AB3" s="16" t="str">
        <f t="array" ref="AB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E3))</f>
        <v>28</v>
      </c>
      <c r="AC3" s="16" t="str">
        <f t="array" ref="AC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F3))</f>
        <v>10</v>
      </c>
      <c r="AD3" s="16" t="str">
        <f t="array" ref="AD3">INDEX(MID($B3,LEN(SUBSTITUTE(RIGHTB(DEC2BIN(ROW($1:$128)-1),$B$2:$H$2),0,))+$C$2:$I$2,MID(DEC2BIN(ROW($1:$128)-1,7),8-$C$2:$I$2,1)+1),SMALL(IF((MMULT(-(31-(0&amp;MID($B3,LEN(SUBSTITUTE(RIGHTB(DEC2BIN(ROW($1:$128)-1),$B$2:$H$2),0,))+$C$2:$I$2,MID(DEC2BIN(ROW($1:$128)-1,7),8-$C$2:$I$2,1)+1))&lt;0),ROW(1:7))=0)*(LEN($B3)-LEN(SUBSTITUTE(DEC2BIN(ROW($1:$128)-1),0,))=7),ROW($1:$128)),$J3+1),COLUMN(G3))</f>
        <v>27</v>
      </c>
      <c r="AE3" s="3"/>
      <c r="AF3" s="3"/>
      <c r="AG3" s="3"/>
      <c r="AH3" s="3"/>
      <c r="AI3" s="3"/>
      <c r="AJ3" t="str">
        <f t="array" ref="AJ3">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</f>
        <v>2624327281027</v>
      </c>
      <c r="AL3" s="3"/>
      <c r="AM3" s="3"/>
      <c r="AN3" s="3">
        <f ca="1">LEN(_xlfn.FORMULATEXT(K3))</f>
        <v>1410</v>
      </c>
      <c r="AO3" s="22">
        <f ca="1">LEN(_xlfn.FORMULATEXT(X3))</f>
        <v>441</v>
      </c>
      <c r="AP3" s="23">
        <f ca="1">LEN(_xlfn.FORMULATEXT(AQ3))</f>
        <v>386</v>
      </c>
      <c r="AQ3" s="24" t="str">
        <f t="array" ref="AQ3">LOOKUP(2,1/(7=MMULT(((0&amp;MID($B3,$C$2:$I$2+LEN(SUBSTITUTE(RIGHT(DEC2BIN(ROW($1:$128)-1),$B$2:$H$2),0,)),MID(DEC2BIN(ROW($1:$128)-1,7),8-$C$2:$I$2,1)+1))-32&lt;0)*(7+LEN(SUBSTITUTE(DEC2BIN(ROW($1:$128)-1),0,))=LEN($B3)),{1;1;1;1;1;1;1})),MID($B3,C$2+LEN(SUBSTITUTE(RIGHT(DEC2BIN(ROW($1:$128)-1),B$2),0,)),1+MID(DEC2BIN(ROW($1:$128)-1,7),8-C$2,1)))</f>
        <v>26</v>
      </c>
      <c r="AR3" s="24" t="str">
        <f t="array" ref="AR3">LOOKUP(2,1/(7=MMULT(((0&amp;MID($B3,$C$2:$I$2+LEN(SUBSTITUTE(RIGHT(DEC2BIN(ROW($1:$128)-1),$B$2:$H$2),0,)),MID(DEC2BIN(ROW($1:$128)-1,7),8-$C$2:$I$2,1)+1))-32&lt;0)*(7+LEN(SUBSTITUTE(DEC2BIN(ROW($1:$128)-1),0,))=LEN($B3)),{1;1;1;1;1;1;1})),MID($B3,D$2+LEN(SUBSTITUTE(RIGHT(DEC2BIN(ROW($1:$128)-1),C$2),0,)),1+MID(DEC2BIN(ROW($1:$128)-1,7),8-D$2,1)))</f>
        <v>24</v>
      </c>
      <c r="AS3" s="24" t="str">
        <f t="array" ref="AS3">LOOKUP(2,1/(7=MMULT(((0&amp;MID($B3,$C$2:$I$2+LEN(SUBSTITUTE(RIGHT(DEC2BIN(ROW($1:$128)-1),$B$2:$H$2),0,)),MID(DEC2BIN(ROW($1:$128)-1,7),8-$C$2:$I$2,1)+1))-32&lt;0)*(7+LEN(SUBSTITUTE(DEC2BIN(ROW($1:$128)-1),0,))=LEN($B3)),{1;1;1;1;1;1;1})),MID($B3,E$2+LEN(SUBSTITUTE(RIGHT(DEC2BIN(ROW($1:$128)-1),D$2),0,)),1+MID(DEC2BIN(ROW($1:$128)-1,7),8-E$2,1)))</f>
        <v>3</v>
      </c>
      <c r="AT3" s="24" t="str">
        <f t="array" ref="AT3">LOOKUP(2,1/(7=MMULT(((0&amp;MID($B3,$C$2:$I$2+LEN(SUBSTITUTE(RIGHT(DEC2BIN(ROW($1:$128)-1),$B$2:$H$2),0,)),MID(DEC2BIN(ROW($1:$128)-1,7),8-$C$2:$I$2,1)+1))-32&lt;0)*(7+LEN(SUBSTITUTE(DEC2BIN(ROW($1:$128)-1),0,))=LEN($B3)),{1;1;1;1;1;1;1})),MID($B3,F$2+LEN(SUBSTITUTE(RIGHT(DEC2BIN(ROW($1:$128)-1),E$2),0,)),1+MID(DEC2BIN(ROW($1:$128)-1,7),8-F$2,1)))</f>
        <v>27</v>
      </c>
      <c r="AU3" s="24" t="str">
        <f t="array" ref="AU3">LOOKUP(2,1/(7=MMULT(((0&amp;MID($B3,$C$2:$I$2+LEN(SUBSTITUTE(RIGHT(DEC2BIN(ROW($1:$128)-1),$B$2:$H$2),0,)),MID(DEC2BIN(ROW($1:$128)-1,7),8-$C$2:$I$2,1)+1))-32&lt;0)*(7+LEN(SUBSTITUTE(DEC2BIN(ROW($1:$128)-1),0,))=LEN($B3)),{1;1;1;1;1;1;1})),MID($B3,G$2+LEN(SUBSTITUTE(RIGHT(DEC2BIN(ROW($1:$128)-1),F$2),0,)),1+MID(DEC2BIN(ROW($1:$128)-1,7),8-G$2,1)))</f>
        <v>28</v>
      </c>
      <c r="AV3" s="24" t="str">
        <f t="array" ref="AV3">LOOKUP(2,1/(7=MMULT(((0&amp;MID($B3,$C$2:$I$2+LEN(SUBSTITUTE(RIGHT(DEC2BIN(ROW($1:$128)-1),$B$2:$H$2),0,)),MID(DEC2BIN(ROW($1:$128)-1,7),8-$C$2:$I$2,1)+1))-32&lt;0)*(7+LEN(SUBSTITUTE(DEC2BIN(ROW($1:$128)-1),0,))=LEN($B3)),{1;1;1;1;1;1;1})),MID($B3,H$2+LEN(SUBSTITUTE(RIGHT(DEC2BIN(ROW($1:$128)-1),G$2),0,)),1+MID(DEC2BIN(ROW($1:$128)-1,7),8-H$2,1)))</f>
        <v>10</v>
      </c>
      <c r="AW3" s="24" t="str">
        <f t="array" ref="AW3">LOOKUP(2,1/(7=MMULT(((0&amp;MID($B3,$C$2:$I$2+LEN(SUBSTITUTE(RIGHT(DEC2BIN(ROW($1:$128)-1),$B$2:$H$2),0,)),MID(DEC2BIN(ROW($1:$128)-1,7),8-$C$2:$I$2,1)+1))-32&lt;0)*(7+LEN(SUBSTITUTE(DEC2BIN(ROW($1:$128)-1),0,))=LEN($B3)),{1;1;1;1;1;1;1})),MID($B3,I$2+LEN(SUBSTITUTE(RIGHT(DEC2BIN(ROW($1:$128)-1),H$2),0,)),1+MID(DEC2BIN(ROW($1:$128)-1,7),8-I$2,1)))</f>
        <v>27</v>
      </c>
      <c r="AY3" s="25">
        <f t="array" ref="AY3">_xlfn.AGGREGATE(14,6,32-TEXT(MID($B3,SUM(LEN($AX3:AX3),1),{1,2})-32,";0"),1)</f>
        <v>26</v>
      </c>
      <c r="AZ3" s="25">
        <f t="array" ref="AZ3">_xlfn.AGGREGATE(14,6,32-TEXT(MID($B3,SUM(LEN($AX3:AY3),1),{1,2})-32,";0"),1)</f>
        <v>24</v>
      </c>
      <c r="BA3" s="25">
        <f t="array" ref="BA3">_xlfn.AGGREGATE(14,6,32-TEXT(MID($B3,SUM(LEN($AX3:AZ3),1),{1,2})-32,";0"),1)</f>
        <v>3</v>
      </c>
      <c r="BB3" s="25">
        <f t="array" ref="BB3">_xlfn.AGGREGATE(14,6,32-TEXT(MID($B3,SUM(LEN($AX3:BA3),1),{1,2})-32,";0"),1)</f>
        <v>27</v>
      </c>
      <c r="BC3" s="25">
        <f t="array" ref="BC3">_xlfn.AGGREGATE(14,6,32-TEXT(MID($B3,SUM(LEN($AX3:BB3),1),{1,2})-32,";0"),1)</f>
        <v>28</v>
      </c>
      <c r="BD3" s="25">
        <f t="array" ref="BD3">_xlfn.AGGREGATE(14,6,32-TEXT(MID($B3,SUM(LEN($AX3:BC3),1),{1,2})-32,";0"),1)</f>
        <v>10</v>
      </c>
      <c r="BE3" s="25">
        <f t="array" ref="BE3">_xlfn.AGGREGATE(14,6,32-TEXT(MID($B3,SUM(LEN($AX3:BD3),1),{1,2})-32,";0"),1)</f>
        <v>27</v>
      </c>
      <c r="BG3" s="26">
        <f t="array" ref="BG3">_xlfn.AGGREGATE(16-MIN(ROUND((LEN($B3)-SUM(LEN($BF3:BF3)))/(7.5-C$2),0),2),6,--(TEXT((MID($B3,SUM(LEN($BF3:BF3))+1,{1,2})),"[&gt;31] ;0")),1)</f>
        <v>26</v>
      </c>
      <c r="BH3" s="26">
        <f t="array" ref="BH3">_xlfn.AGGREGATE(16-MIN(ROUND((LEN($B3)-SUM(LEN($BF3:BG3)))/(7.5-D$2),0),2),6,--(TEXT((MID($B3,SUM(LEN($BF3:BG3))+1,{1,2})),"[&gt;31] ;0")),1)</f>
        <v>24</v>
      </c>
      <c r="BI3" s="26">
        <f t="array" ref="BI3">_xlfn.AGGREGATE(16-MIN(ROUND((LEN($B3)-SUM(LEN($BF3:BH3)))/(7.5-E$2),0),2),6,--(TEXT((MID($B3,SUM(LEN($BF3:BH3))+1,{1,2})),"[&gt;31] ;0")),1)</f>
        <v>3</v>
      </c>
      <c r="BJ3" s="26">
        <f t="array" ref="BJ3">_xlfn.AGGREGATE(16-MIN(ROUND((LEN($B3)-SUM(LEN($BF3:BI3)))/(7.5-F$2),0),2),6,--(TEXT((MID($B3,SUM(LEN($BF3:BI3))+1,{1,2})),"[&gt;31] ;0")),1)</f>
        <v>27</v>
      </c>
      <c r="BK3" s="26">
        <f t="array" ref="BK3">_xlfn.AGGREGATE(16-MIN(ROUND((LEN($B3)-SUM(LEN($BF3:BJ3)))/(7.5-G$2),0),2),6,--(TEXT((MID($B3,SUM(LEN($BF3:BJ3))+1,{1,2})),"[&gt;31] ;0")),1)</f>
        <v>28</v>
      </c>
      <c r="BL3" s="26">
        <f t="array" ref="BL3">_xlfn.AGGREGATE(16-MIN(ROUND((LEN($B3)-SUM(LEN($BF3:BK3)))/(7.5-H$2),0),2),6,--(TEXT((MID($B3,SUM(LEN($BF3:BK3))+1,{1,2})),"[&gt;31] ;0")),1)</f>
        <v>10</v>
      </c>
      <c r="BM3" s="26">
        <f t="array" ref="BM3">_xlfn.AGGREGATE(16-MIN(ROUND((LEN($B3)-SUM(LEN($BF3:BL3)))/(7.5-I$2),0),2),6,--(TEXT((MID($B3,SUM(LEN($BF3:BL3))+1,{1,2})),"[&gt;31] ;0")),1)</f>
        <v>27</v>
      </c>
      <c r="BO3" s="17">
        <f>LEN(BP3)</f>
        <v>135</v>
      </c>
      <c r="BP3" s="21" t="s">
        <v>43</v>
      </c>
    </row>
    <row r="4" spans="1:68" ht="15" x14ac:dyDescent="0.2">
      <c r="A4" s="4">
        <v>45180</v>
      </c>
      <c r="B4" s="5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5"/>
      <c r="K4" s="6">
        <f t="array" ref="K4">SMALL(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,J4+1)</f>
        <v>256</v>
      </c>
      <c r="L4" s="3" t="str">
        <f t="shared" ref="L4:L23" si="0">REPLACE(REPLACE(REPLACE(REPLACE(REPLACE(REPLACE(REPLACE(B4,1,0,REPT(0,MOD(K4,2))),3,0,REPT(0,MOD(TRUNC(K4/2),2))),5,0,REPT(0,MOD(TRUNC(K4/2^2),2))),7,0,REPT(0,MOD(TRUNC(K4/2^3),2))),9,0,REPT(0,MOD(TRUNC(K4/2^4),2))),11,0,REPT(0,MOD(TRUNC(K4/2^5),2))),13,0,REPT(0,MOD(TRUNC(K4/2^6),2)))</f>
        <v>18301625141923</v>
      </c>
      <c r="M4" s="3"/>
      <c r="N4" s="26">
        <f t="array" ref="N4">_xlfn.AGGREGATE(16-MIN(ROUND(SUM(LEN($B4),-LEN($M4:M4))/(7.5-N$2),)-(MID($B4,SUM(LEN($M4:M4))+3,1)="0"),2),6,32-TEXT(MID($B4,SUM(LEN($M4:M4))+1,{1,2})-32,";0"),1)</f>
        <v>18</v>
      </c>
      <c r="O4" s="26">
        <f t="array" ref="O4">_xlfn.AGGREGATE(16-MIN(ROUND(SUM(LEN($B4),-LEN($M4:N4))/(7.5-O$2),)-(MID($B4,SUM(LEN($M4:N4))+3,1)="0"),2),6,32-TEXT(MID($B4,SUM(LEN($M4:N4))+1,{1,2})-32,";0"),1)</f>
        <v>30</v>
      </c>
      <c r="P4" s="26">
        <f t="array" ref="P4">_xlfn.AGGREGATE(16-MIN(ROUND(SUM(LEN($B4),-LEN($M4:O4))/(7.5-P$2),)-(MID($B4,SUM(LEN($M4:O4))+3,1)="0"),2),6,32-TEXT(MID($B4,SUM(LEN($M4:O4))+1,{1,2})-32,";0"),1)</f>
        <v>16</v>
      </c>
      <c r="Q4" s="26">
        <f t="array" ref="Q4">_xlfn.AGGREGATE(16-MIN(ROUND(SUM(LEN($B4),-LEN($M4:P4))/(7.5-Q$2),)-(MID($B4,SUM(LEN($M4:P4))+3,1)="0"),2),6,32-TEXT(MID($B4,SUM(LEN($M4:P4))+1,{1,2})-32,";0"),1)</f>
        <v>25</v>
      </c>
      <c r="R4" s="26">
        <f t="array" ref="R4">_xlfn.AGGREGATE(16-MIN(ROUND(SUM(LEN($B4),-LEN($M4:Q4))/(7.5-R$2),)-(MID($B4,SUM(LEN($M4:Q4))+3,1)="0"),2),6,32-TEXT(MID($B4,SUM(LEN($M4:Q4))+1,{1,2})-32,";0"),1)</f>
        <v>14</v>
      </c>
      <c r="S4" s="26">
        <f t="array" ref="S4">_xlfn.AGGREGATE(16-MIN(ROUND(SUM(LEN($B4),-LEN($M4:R4))/(7.5-S$2),)-(MID($B4,SUM(LEN($M4:R4))+3,1)="0"),2),6,32-TEXT(MID($B4,SUM(LEN($M4:R4))+1,{1,2})-32,";0"),1)</f>
        <v>19</v>
      </c>
      <c r="T4" s="26">
        <f t="array" ref="T4">_xlfn.AGGREGATE(16-MIN(ROUND(SUM(LEN($B4),-LEN($M4:S4))/(7.5-T$2),)-(MID($B4,SUM(LEN($M4:S4))+3,1)="0"),2),6,32-TEXT(MID($B4,SUM(LEN($M4:S4))+1,{1,2})-32,";0"),1)</f>
        <v>23</v>
      </c>
      <c r="U4" s="27" t="str">
        <f t="shared" ref="U4:U26" si="1">N4&amp;O4&amp;P4&amp;Q4&amp;R4&amp;S4&amp;T4</f>
        <v>18301625141923</v>
      </c>
      <c r="V4" s="6">
        <f t="array" ref="V4">COUNT(1/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)</f>
        <v>1</v>
      </c>
      <c r="W4" s="3"/>
      <c r="X4" s="16" t="str">
        <f t="array" ref="X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A4))</f>
        <v>18</v>
      </c>
      <c r="Y4" s="16" t="str">
        <f t="array" ref="Y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B4))</f>
        <v>30</v>
      </c>
      <c r="Z4" s="16" t="str">
        <f t="array" ref="Z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C4))</f>
        <v>16</v>
      </c>
      <c r="AA4" s="16" t="str">
        <f t="array" ref="AA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D4))</f>
        <v>25</v>
      </c>
      <c r="AB4" s="16" t="str">
        <f t="array" ref="AB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E4))</f>
        <v>14</v>
      </c>
      <c r="AC4" s="16" t="str">
        <f t="array" ref="AC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F4))</f>
        <v>19</v>
      </c>
      <c r="AD4" s="16" t="str">
        <f t="array" ref="AD4">INDEX(MID($B4,LEN(SUBSTITUTE(RIGHTB(DEC2BIN(ROW($1:$128)-1),$B$2:$H$2),0,))+$C$2:$I$2,MID(DEC2BIN(ROW($1:$128)-1,7),8-$C$2:$I$2,1)+1),SMALL(IF((MMULT(-(31-(0&amp;MID($B4,LEN(SUBSTITUTE(RIGHTB(DEC2BIN(ROW($1:$128)-1),$B$2:$H$2),0,))+$C$2:$I$2,MID(DEC2BIN(ROW($1:$128)-1,7),8-$C$2:$I$2,1)+1))&lt;0),ROW(2:8))=0)*(LEN($B4)-LEN(SUBSTITUTE(DEC2BIN(ROW($1:$128)-1),0,))=7),ROW($1:$128)),$J4+1),COLUMN(G4))</f>
        <v>23</v>
      </c>
      <c r="AE4" s="3"/>
      <c r="AF4" s="3"/>
      <c r="AG4" s="3"/>
      <c r="AH4" s="3"/>
      <c r="AI4" s="3"/>
      <c r="AJ4" t="b">
        <f t="array" ref="AJ4">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</f>
        <v>0</v>
      </c>
      <c r="AK4" t="s">
        <v>22</v>
      </c>
      <c r="AL4" s="3"/>
      <c r="AM4" s="3"/>
      <c r="AN4" s="29">
        <f ca="1">LEN(_xlfn.FORMULATEXT(N3))</f>
        <v>172</v>
      </c>
      <c r="AO4" s="20">
        <f ca="1">LEN(_xlfn.FORMULATEXT(AY3))</f>
        <v>76</v>
      </c>
      <c r="AP4" s="3"/>
      <c r="AQ4" s="24" t="str">
        <f t="array" ref="AQ4">LOOKUP(2,1/(7=MMULT(((0&amp;MID($B4,$C$2:$I$2+LEN(SUBSTITUTE(RIGHT(DEC2BIN(ROW($1:$128)-1),$B$2:$H$2),0,)),MID(DEC2BIN(ROW($1:$128)-1,7),8-$C$2:$I$2,1)+1))-32&lt;0)*(7+LEN(SUBSTITUTE(DEC2BIN(ROW($1:$128)-1),0,))=LEN($B4)),{1;1;1;1;1;1;1})),MID($B4,C$2+LEN(SUBSTITUTE(RIGHT(DEC2BIN(ROW($1:$128)-1),B$2),0,)),1+MID(DEC2BIN(ROW($1:$128)-1,7),8-C$2,1)))</f>
        <v>18</v>
      </c>
      <c r="AR4" s="24" t="str">
        <f t="array" ref="AR4">LOOKUP(2,1/(7=MMULT(((0&amp;MID($B4,$C$2:$I$2+LEN(SUBSTITUTE(RIGHT(DEC2BIN(ROW($1:$128)-1),$B$2:$H$2),0,)),MID(DEC2BIN(ROW($1:$128)-1,7),8-$C$2:$I$2,1)+1))-32&lt;0)*(7+LEN(SUBSTITUTE(DEC2BIN(ROW($1:$128)-1),0,))=LEN($B4)),{1;1;1;1;1;1;1})),MID($B4,D$2+LEN(SUBSTITUTE(RIGHT(DEC2BIN(ROW($1:$128)-1),C$2),0,)),1+MID(DEC2BIN(ROW($1:$128)-1,7),8-D$2,1)))</f>
        <v>30</v>
      </c>
      <c r="AS4" s="24" t="str">
        <f t="array" ref="AS4">LOOKUP(2,1/(7=MMULT(((0&amp;MID($B4,$C$2:$I$2+LEN(SUBSTITUTE(RIGHT(DEC2BIN(ROW($1:$128)-1),$B$2:$H$2),0,)),MID(DEC2BIN(ROW($1:$128)-1,7),8-$C$2:$I$2,1)+1))-32&lt;0)*(7+LEN(SUBSTITUTE(DEC2BIN(ROW($1:$128)-1),0,))=LEN($B4)),{1;1;1;1;1;1;1})),MID($B4,E$2+LEN(SUBSTITUTE(RIGHT(DEC2BIN(ROW($1:$128)-1),D$2),0,)),1+MID(DEC2BIN(ROW($1:$128)-1,7),8-E$2,1)))</f>
        <v>16</v>
      </c>
      <c r="AT4" s="24" t="str">
        <f t="array" ref="AT4">LOOKUP(2,1/(7=MMULT(((0&amp;MID($B4,$C$2:$I$2+LEN(SUBSTITUTE(RIGHT(DEC2BIN(ROW($1:$128)-1),$B$2:$H$2),0,)),MID(DEC2BIN(ROW($1:$128)-1,7),8-$C$2:$I$2,1)+1))-32&lt;0)*(7+LEN(SUBSTITUTE(DEC2BIN(ROW($1:$128)-1),0,))=LEN($B4)),{1;1;1;1;1;1;1})),MID($B4,F$2+LEN(SUBSTITUTE(RIGHT(DEC2BIN(ROW($1:$128)-1),E$2),0,)),1+MID(DEC2BIN(ROW($1:$128)-1,7),8-F$2,1)))</f>
        <v>25</v>
      </c>
      <c r="AU4" s="24" t="str">
        <f t="array" ref="AU4">LOOKUP(2,1/(7=MMULT(((0&amp;MID($B4,$C$2:$I$2+LEN(SUBSTITUTE(RIGHT(DEC2BIN(ROW($1:$128)-1),$B$2:$H$2),0,)),MID(DEC2BIN(ROW($1:$128)-1,7),8-$C$2:$I$2,1)+1))-32&lt;0)*(7+LEN(SUBSTITUTE(DEC2BIN(ROW($1:$128)-1),0,))=LEN($B4)),{1;1;1;1;1;1;1})),MID($B4,G$2+LEN(SUBSTITUTE(RIGHT(DEC2BIN(ROW($1:$128)-1),F$2),0,)),1+MID(DEC2BIN(ROW($1:$128)-1,7),8-G$2,1)))</f>
        <v>14</v>
      </c>
      <c r="AV4" s="24" t="str">
        <f t="array" ref="AV4">LOOKUP(2,1/(7=MMULT(((0&amp;MID($B4,$C$2:$I$2+LEN(SUBSTITUTE(RIGHT(DEC2BIN(ROW($1:$128)-1),$B$2:$H$2),0,)),MID(DEC2BIN(ROW($1:$128)-1,7),8-$C$2:$I$2,1)+1))-32&lt;0)*(7+LEN(SUBSTITUTE(DEC2BIN(ROW($1:$128)-1),0,))=LEN($B4)),{1;1;1;1;1;1;1})),MID($B4,H$2+LEN(SUBSTITUTE(RIGHT(DEC2BIN(ROW($1:$128)-1),G$2),0,)),1+MID(DEC2BIN(ROW($1:$128)-1,7),8-H$2,1)))</f>
        <v>19</v>
      </c>
      <c r="AW4" s="24" t="str">
        <f t="array" ref="AW4">LOOKUP(2,1/(7=MMULT(((0&amp;MID($B4,$C$2:$I$2+LEN(SUBSTITUTE(RIGHT(DEC2BIN(ROW($1:$128)-1),$B$2:$H$2),0,)),MID(DEC2BIN(ROW($1:$128)-1,7),8-$C$2:$I$2,1)+1))-32&lt;0)*(7+LEN(SUBSTITUTE(DEC2BIN(ROW($1:$128)-1),0,))=LEN($B4)),{1;1;1;1;1;1;1})),MID($B4,I$2+LEN(SUBSTITUTE(RIGHT(DEC2BIN(ROW($1:$128)-1),H$2),0,)),1+MID(DEC2BIN(ROW($1:$128)-1,7),8-I$2,1)))</f>
        <v>23</v>
      </c>
      <c r="AY4" s="25">
        <f t="array" ref="AY4">_xlfn.AGGREGATE(14,6,32-TEXT(MID($B4,SUM(LEN($AX4:AX4),1),{1,2})-32,";0"),1)</f>
        <v>18</v>
      </c>
      <c r="AZ4" s="25">
        <f t="array" ref="AZ4">_xlfn.AGGREGATE(14,6,32-TEXT(MID($B4,SUM(LEN($AX4:AY4),1),{1,2})-32,";0"),1)</f>
        <v>30</v>
      </c>
      <c r="BA4" s="25">
        <f t="array" ref="BA4">_xlfn.AGGREGATE(14,6,32-TEXT(MID($B4,SUM(LEN($AX4:AZ4),1),{1,2})-32,";0"),1)</f>
        <v>16</v>
      </c>
      <c r="BB4" s="25">
        <f t="array" ref="BB4">_xlfn.AGGREGATE(14,6,32-TEXT(MID($B4,SUM(LEN($AX4:BA4),1),{1,2})-32,";0"),1)</f>
        <v>25</v>
      </c>
      <c r="BC4" s="25">
        <f t="array" ref="BC4">_xlfn.AGGREGATE(14,6,32-TEXT(MID($B4,SUM(LEN($AX4:BB4),1),{1,2})-32,";0"),1)</f>
        <v>14</v>
      </c>
      <c r="BD4" s="25">
        <f t="array" ref="BD4">_xlfn.AGGREGATE(14,6,32-TEXT(MID($B4,SUM(LEN($AX4:BC4),1),{1,2})-32,";0"),1)</f>
        <v>19</v>
      </c>
      <c r="BE4" s="25">
        <f t="array" ref="BE4">_xlfn.AGGREGATE(14,6,32-TEXT(MID($B4,SUM(LEN($AX4:BD4),1),{1,2})-32,";0"),1)</f>
        <v>23</v>
      </c>
      <c r="BG4" s="26">
        <f t="array" ref="BG4">_xlfn.AGGREGATE(16-MIN(ROUND((LEN($B4)-SUM(LEN($BF4:BF4)))/(7.5-C$2),0),2),6,--(TEXT((MID($B4,SUM(LEN($BF4:BF4))+1,{1,2})),"[&gt;31] ;0")),1)</f>
        <v>18</v>
      </c>
      <c r="BH4" s="26">
        <f t="array" ref="BH4">_xlfn.AGGREGATE(16-MIN(ROUND((LEN($B4)-SUM(LEN($BF4:BG4)))/(7.5-D$2),0),2),6,--(TEXT((MID($B4,SUM(LEN($BF4:BG4))+1,{1,2})),"[&gt;31] ;0")),1)</f>
        <v>30</v>
      </c>
      <c r="BI4" s="26">
        <f t="array" ref="BI4">_xlfn.AGGREGATE(16-MIN(ROUND((LEN($B4)-SUM(LEN($BF4:BH4)))/(7.5-E$2),0),2),6,--(TEXT((MID($B4,SUM(LEN($BF4:BH4))+1,{1,2})),"[&gt;31] ;0")),1)</f>
        <v>16</v>
      </c>
      <c r="BJ4" s="26">
        <f t="array" ref="BJ4">_xlfn.AGGREGATE(16-MIN(ROUND((LEN($B4)-SUM(LEN($BF4:BI4)))/(7.5-F$2),0),2),6,--(TEXT((MID($B4,SUM(LEN($BF4:BI4))+1,{1,2})),"[&gt;31] ;0")),1)</f>
        <v>25</v>
      </c>
      <c r="BK4" s="26">
        <f t="array" ref="BK4">_xlfn.AGGREGATE(16-MIN(ROUND((LEN($B4)-SUM(LEN($BF4:BJ4)))/(7.5-G$2),0),2),6,--(TEXT((MID($B4,SUM(LEN($BF4:BJ4))+1,{1,2})),"[&gt;31] ;0")),1)</f>
        <v>14</v>
      </c>
      <c r="BL4" s="26">
        <f t="array" ref="BL4">_xlfn.AGGREGATE(16-MIN(ROUND((LEN($B4)-SUM(LEN($BF4:BK4)))/(7.5-H$2),0),2),6,--(TEXT((MID($B4,SUM(LEN($BF4:BK4))+1,{1,2})),"[&gt;31] ;0")),1)</f>
        <v>19</v>
      </c>
      <c r="BM4" s="26">
        <f t="array" ref="BM4">_xlfn.AGGREGATE(16-MIN(ROUND((LEN($B4)-SUM(LEN($BF4:BL4)))/(7.5-I$2),0),2),6,--(TEXT((MID($B4,SUM(LEN($BF4:BL4))+1,{1,2})),"[&gt;31] ;0")),1)</f>
        <v>23</v>
      </c>
      <c r="BN4" s="17" t="str">
        <f>BG4&amp;BH4&amp;BI4&amp;BJ4&amp;BK4&amp;BL4&amp;BM4</f>
        <v>18301625141923</v>
      </c>
    </row>
    <row r="5" spans="1:68" ht="15" x14ac:dyDescent="0.2">
      <c r="A5" s="4">
        <v>45181</v>
      </c>
      <c r="B5" s="5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5"/>
      <c r="K5" s="6">
        <f t="array" ref="K5">SMALL(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,J5+1)</f>
        <v>280</v>
      </c>
      <c r="L5" s="27" t="str">
        <f t="shared" ref="L5:L26" si="2">N5&amp;O5&amp;P5&amp;Q5&amp;R5&amp;S5&amp;T5</f>
        <v>141726572224</v>
      </c>
      <c r="M5" s="17"/>
      <c r="N5" s="26">
        <f t="array" ref="N5">_xlfn.AGGREGATE(16-MIN(ROUND(SUM(LEN($B5),-LEN($M5:M5))/(7.5-N$2),)-(MID($B5,SUM(LEN($M5:M5))+3,1)="0"),2),6,32-TEXT(MID($B5,SUM(LEN($M5:M5))+1,{1,2})-32,";0"),1)</f>
        <v>14</v>
      </c>
      <c r="O5" s="26">
        <f t="array" ref="O5">_xlfn.AGGREGATE(16-MIN(ROUND(SUM(LEN($B5),-LEN($M5:N5))/(7.5-O$2),)-(MID($B5,SUM(LEN($M5:N5))+3,1)="0"),2),6,32-TEXT(MID($B5,SUM(LEN($M5:N5))+1,{1,2})-32,";0"),1)</f>
        <v>17</v>
      </c>
      <c r="P5" s="26">
        <f t="array" ref="P5">_xlfn.AGGREGATE(16-MIN(ROUND(SUM(LEN($B5),-LEN($M5:O5))/(7.5-P$2),)-(MID($B5,SUM(LEN($M5:O5))+3,1)="0"),2),6,32-TEXT(MID($B5,SUM(LEN($M5:O5))+1,{1,2})-32,";0"),1)</f>
        <v>26</v>
      </c>
      <c r="Q5" s="26">
        <f t="array" ref="Q5">_xlfn.AGGREGATE(16-MIN(ROUND(SUM(LEN($B5),-LEN($M5:P5))/(7.5-Q$2),)-(MID($B5,SUM(LEN($M5:P5))+3,1)="0"),2),6,32-TEXT(MID($B5,SUM(LEN($M5:P5))+1,{1,2})-32,";0"),1)</f>
        <v>5</v>
      </c>
      <c r="R5" s="26">
        <f t="array" ref="R5">_xlfn.AGGREGATE(16-MIN(ROUND(SUM(LEN($B5),-LEN($M5:Q5))/(7.5-R$2),)-(MID($B5,SUM(LEN($M5:Q5))+3,1)="0"),2),6,32-TEXT(MID($B5,SUM(LEN($M5:Q5))+1,{1,2})-32,";0"),1)</f>
        <v>7</v>
      </c>
      <c r="S5" s="26">
        <f t="array" ref="S5">_xlfn.AGGREGATE(16-MIN(ROUND(SUM(LEN($B5),-LEN($M5:R5))/(7.5-S$2),)-(MID($B5,SUM(LEN($M5:R5))+3,1)="0"),2),6,32-TEXT(MID($B5,SUM(LEN($M5:R5))+1,{1,2})-32,";0"),1)</f>
        <v>22</v>
      </c>
      <c r="T5" s="26">
        <f t="array" ref="T5">_xlfn.AGGREGATE(16-MIN(ROUND(SUM(LEN($B5),-LEN($M5:S5))/(7.5-T$2),)-(MID($B5,SUM(LEN($M5:S5))+3,1)="0"),2),6,32-TEXT(MID($B5,SUM(LEN($M5:S5))+1,{1,2})-32,";0"),1)</f>
        <v>24</v>
      </c>
      <c r="U5" s="27" t="str">
        <f t="shared" si="1"/>
        <v>141726572224</v>
      </c>
      <c r="V5" s="6">
        <f t="array" ref="V5">COUNT(1/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)</f>
        <v>1</v>
      </c>
      <c r="W5" s="3"/>
      <c r="X5" s="16" t="str">
        <f t="array" ref="X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A5))</f>
        <v>14</v>
      </c>
      <c r="Y5" s="16" t="str">
        <f t="array" ref="Y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B5))</f>
        <v>17</v>
      </c>
      <c r="Z5" s="16" t="str">
        <f t="array" ref="Z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C5))</f>
        <v>26</v>
      </c>
      <c r="AA5" s="16" t="str">
        <f t="array" ref="AA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D5))</f>
        <v>5</v>
      </c>
      <c r="AB5" s="16" t="str">
        <f t="array" ref="AB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E5))</f>
        <v>7</v>
      </c>
      <c r="AC5" s="16" t="str">
        <f t="array" ref="AC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F5))</f>
        <v>22</v>
      </c>
      <c r="AD5" s="16" t="str">
        <f t="array" ref="AD5">INDEX(MID($B5,LEN(SUBSTITUTE(RIGHTB(DEC2BIN(ROW($1:$128)-1),$B$2:$H$2),0,))+$C$2:$I$2,MID(DEC2BIN(ROW($1:$128)-1,7),8-$C$2:$I$2,1)+1),SMALL(IF((MMULT(-(31-(0&amp;MID($B5,LEN(SUBSTITUTE(RIGHTB(DEC2BIN(ROW($1:$128)-1),$B$2:$H$2),0,))+$C$2:$I$2,MID(DEC2BIN(ROW($1:$128)-1,7),8-$C$2:$I$2,1)+1))&lt;0),ROW(3:9))=0)*(LEN($B5)-LEN(SUBSTITUTE(DEC2BIN(ROW($1:$128)-1),0,))=7),ROW($1:$128)),$J5+1),COLUMN(G5))</f>
        <v>24</v>
      </c>
      <c r="AE5" s="3"/>
      <c r="AF5" s="3"/>
      <c r="AG5" s="3"/>
      <c r="AH5" s="3"/>
      <c r="AI5" s="3"/>
      <c r="AJ5">
        <f t="array" ref="AJ5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,ROW(1:7))</f>
        <v>0</v>
      </c>
      <c r="AK5" t="s">
        <v>23</v>
      </c>
      <c r="AL5" s="3"/>
      <c r="AM5" s="3"/>
      <c r="AN5" s="3"/>
      <c r="AO5" s="3"/>
      <c r="AP5" s="3"/>
      <c r="AQ5" s="24" t="str">
        <f t="array" ref="AQ5">LOOKUP(2,1/(7=MMULT(((0&amp;MID($B5,$C$2:$I$2+LEN(SUBSTITUTE(RIGHT(DEC2BIN(ROW($1:$128)-1),$B$2:$H$2),0,)),MID(DEC2BIN(ROW($1:$128)-1,7),8-$C$2:$I$2,1)+1))-32&lt;0)*(7+LEN(SUBSTITUTE(DEC2BIN(ROW($1:$128)-1),0,))=LEN($B5)),{1;1;1;1;1;1;1})),MID($B5,C$2+LEN(SUBSTITUTE(RIGHT(DEC2BIN(ROW($1:$128)-1),B$2),0,)),1+MID(DEC2BIN(ROW($1:$128)-1,7),8-C$2,1)))</f>
        <v>14</v>
      </c>
      <c r="AR5" s="24" t="str">
        <f t="array" ref="AR5">LOOKUP(2,1/(7=MMULT(((0&amp;MID($B5,$C$2:$I$2+LEN(SUBSTITUTE(RIGHT(DEC2BIN(ROW($1:$128)-1),$B$2:$H$2),0,)),MID(DEC2BIN(ROW($1:$128)-1,7),8-$C$2:$I$2,1)+1))-32&lt;0)*(7+LEN(SUBSTITUTE(DEC2BIN(ROW($1:$128)-1),0,))=LEN($B5)),{1;1;1;1;1;1;1})),MID($B5,D$2+LEN(SUBSTITUTE(RIGHT(DEC2BIN(ROW($1:$128)-1),C$2),0,)),1+MID(DEC2BIN(ROW($1:$128)-1,7),8-D$2,1)))</f>
        <v>17</v>
      </c>
      <c r="AS5" s="24" t="str">
        <f t="array" ref="AS5">LOOKUP(2,1/(7=MMULT(((0&amp;MID($B5,$C$2:$I$2+LEN(SUBSTITUTE(RIGHT(DEC2BIN(ROW($1:$128)-1),$B$2:$H$2),0,)),MID(DEC2BIN(ROW($1:$128)-1,7),8-$C$2:$I$2,1)+1))-32&lt;0)*(7+LEN(SUBSTITUTE(DEC2BIN(ROW($1:$128)-1),0,))=LEN($B5)),{1;1;1;1;1;1;1})),MID($B5,E$2+LEN(SUBSTITUTE(RIGHT(DEC2BIN(ROW($1:$128)-1),D$2),0,)),1+MID(DEC2BIN(ROW($1:$128)-1,7),8-E$2,1)))</f>
        <v>26</v>
      </c>
      <c r="AT5" s="24" t="str">
        <f t="array" ref="AT5">LOOKUP(2,1/(7=MMULT(((0&amp;MID($B5,$C$2:$I$2+LEN(SUBSTITUTE(RIGHT(DEC2BIN(ROW($1:$128)-1),$B$2:$H$2),0,)),MID(DEC2BIN(ROW($1:$128)-1,7),8-$C$2:$I$2,1)+1))-32&lt;0)*(7+LEN(SUBSTITUTE(DEC2BIN(ROW($1:$128)-1),0,))=LEN($B5)),{1;1;1;1;1;1;1})),MID($B5,F$2+LEN(SUBSTITUTE(RIGHT(DEC2BIN(ROW($1:$128)-1),E$2),0,)),1+MID(DEC2BIN(ROW($1:$128)-1,7),8-F$2,1)))</f>
        <v>5</v>
      </c>
      <c r="AU5" s="24" t="str">
        <f t="array" ref="AU5">LOOKUP(2,1/(7=MMULT(((0&amp;MID($B5,$C$2:$I$2+LEN(SUBSTITUTE(RIGHT(DEC2BIN(ROW($1:$128)-1),$B$2:$H$2),0,)),MID(DEC2BIN(ROW($1:$128)-1,7),8-$C$2:$I$2,1)+1))-32&lt;0)*(7+LEN(SUBSTITUTE(DEC2BIN(ROW($1:$128)-1),0,))=LEN($B5)),{1;1;1;1;1;1;1})),MID($B5,G$2+LEN(SUBSTITUTE(RIGHT(DEC2BIN(ROW($1:$128)-1),F$2),0,)),1+MID(DEC2BIN(ROW($1:$128)-1,7),8-G$2,1)))</f>
        <v>7</v>
      </c>
      <c r="AV5" s="24" t="str">
        <f t="array" ref="AV5">LOOKUP(2,1/(7=MMULT(((0&amp;MID($B5,$C$2:$I$2+LEN(SUBSTITUTE(RIGHT(DEC2BIN(ROW($1:$128)-1),$B$2:$H$2),0,)),MID(DEC2BIN(ROW($1:$128)-1,7),8-$C$2:$I$2,1)+1))-32&lt;0)*(7+LEN(SUBSTITUTE(DEC2BIN(ROW($1:$128)-1),0,))=LEN($B5)),{1;1;1;1;1;1;1})),MID($B5,H$2+LEN(SUBSTITUTE(RIGHT(DEC2BIN(ROW($1:$128)-1),G$2),0,)),1+MID(DEC2BIN(ROW($1:$128)-1,7),8-H$2,1)))</f>
        <v>22</v>
      </c>
      <c r="AW5" s="24" t="str">
        <f t="array" ref="AW5">LOOKUP(2,1/(7=MMULT(((0&amp;MID($B5,$C$2:$I$2+LEN(SUBSTITUTE(RIGHT(DEC2BIN(ROW($1:$128)-1),$B$2:$H$2),0,)),MID(DEC2BIN(ROW($1:$128)-1,7),8-$C$2:$I$2,1)+1))-32&lt;0)*(7+LEN(SUBSTITUTE(DEC2BIN(ROW($1:$128)-1),0,))=LEN($B5)),{1;1;1;1;1;1;1})),MID($B5,I$2+LEN(SUBSTITUTE(RIGHT(DEC2BIN(ROW($1:$128)-1),H$2),0,)),1+MID(DEC2BIN(ROW($1:$128)-1,7),8-I$2,1)))</f>
        <v>24</v>
      </c>
      <c r="AY5" s="25">
        <f t="array" ref="AY5">_xlfn.AGGREGATE(14,6,32-TEXT(MID($B5,SUM(LEN($AX5:AX5),1),{1,2})-32,";0"),1)</f>
        <v>14</v>
      </c>
      <c r="AZ5" s="25">
        <f t="array" ref="AZ5">_xlfn.AGGREGATE(14,6,32-TEXT(MID($B5,SUM(LEN($AX5:AY5),1),{1,2})-32,";0"),1)</f>
        <v>17</v>
      </c>
      <c r="BA5" s="25">
        <f t="array" ref="BA5">_xlfn.AGGREGATE(14,6,32-TEXT(MID($B5,SUM(LEN($AX5:AZ5),1),{1,2})-32,";0"),1)</f>
        <v>26</v>
      </c>
      <c r="BB5" s="25">
        <f t="array" ref="BB5">_xlfn.AGGREGATE(14,6,32-TEXT(MID($B5,SUM(LEN($AX5:BA5),1),{1,2})-32,";0"),1)</f>
        <v>5</v>
      </c>
      <c r="BC5" s="25">
        <f t="array" ref="BC5">_xlfn.AGGREGATE(14,6,32-TEXT(MID($B5,SUM(LEN($AX5:BB5),1),{1,2})-32,";0"),1)</f>
        <v>7</v>
      </c>
      <c r="BD5" s="25">
        <f t="array" ref="BD5">_xlfn.AGGREGATE(14,6,32-TEXT(MID($B5,SUM(LEN($AX5:BC5),1),{1,2})-32,";0"),1)</f>
        <v>22</v>
      </c>
      <c r="BE5" s="25">
        <f t="array" ref="BE5">_xlfn.AGGREGATE(14,6,32-TEXT(MID($B5,SUM(LEN($AX5:BD5),1),{1,2})-32,";0"),1)</f>
        <v>24</v>
      </c>
      <c r="BG5" s="26">
        <f t="array" ref="BG5">_xlfn.AGGREGATE(16-MIN(ROUND((LEN($B5)-SUM(LEN($BF5:BF5)))/(7.5-C$2),0),2),6,--(TEXT((MID($B5,SUM(LEN($BF5:BF5))+1,{1,2})),"[&gt;31] ;0")),1)</f>
        <v>14</v>
      </c>
      <c r="BH5" s="26">
        <f t="array" ref="BH5">_xlfn.AGGREGATE(16-MIN(ROUND((LEN($B5)-SUM(LEN($BF5:BG5)))/(7.5-D$2),0),2),6,--(TEXT((MID($B5,SUM(LEN($BF5:BG5))+1,{1,2})),"[&gt;31] ;0")),1)</f>
        <v>17</v>
      </c>
      <c r="BI5" s="26">
        <f t="array" ref="BI5">_xlfn.AGGREGATE(16-MIN(ROUND((LEN($B5)-SUM(LEN($BF5:BH5)))/(7.5-E$2),0),2),6,--(TEXT((MID($B5,SUM(LEN($BF5:BH5))+1,{1,2})),"[&gt;31] ;0")),1)</f>
        <v>26</v>
      </c>
      <c r="BJ5" s="26">
        <f t="array" ref="BJ5">_xlfn.AGGREGATE(16-MIN(ROUND((LEN($B5)-SUM(LEN($BF5:BI5)))/(7.5-F$2),0),2),6,--(TEXT((MID($B5,SUM(LEN($BF5:BI5))+1,{1,2})),"[&gt;31] ;0")),1)</f>
        <v>5</v>
      </c>
      <c r="BK5" s="26">
        <f t="array" ref="BK5">_xlfn.AGGREGATE(16-MIN(ROUND((LEN($B5)-SUM(LEN($BF5:BJ5)))/(7.5-G$2),0),2),6,--(TEXT((MID($B5,SUM(LEN($BF5:BJ5))+1,{1,2})),"[&gt;31] ;0")),1)</f>
        <v>7</v>
      </c>
      <c r="BL5" s="26">
        <f t="array" ref="BL5">_xlfn.AGGREGATE(16-MIN(ROUND((LEN($B5)-SUM(LEN($BF5:BK5)))/(7.5-H$2),0),2),6,--(TEXT((MID($B5,SUM(LEN($BF5:BK5))+1,{1,2})),"[&gt;31] ;0")),1)</f>
        <v>22</v>
      </c>
      <c r="BM5" s="26">
        <f t="array" ref="BM5">_xlfn.AGGREGATE(16-MIN(ROUND((LEN($B5)-SUM(LEN($BF5:BL5)))/(7.5-I$2),0),2),6,--(TEXT((MID($B5,SUM(LEN($BF5:BL5))+1,{1,2})),"[&gt;31] ;0")),1)</f>
        <v>24</v>
      </c>
      <c r="BN5" s="17" t="str">
        <f t="shared" ref="BN5:BN26" si="3">BG5&amp;BH5&amp;BI5&amp;BJ5&amp;BK5&amp;BL5&amp;BM5</f>
        <v>141726572224</v>
      </c>
    </row>
    <row r="6" spans="1:68" ht="15" x14ac:dyDescent="0.2">
      <c r="A6" s="4">
        <v>45182</v>
      </c>
      <c r="B6" s="5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5"/>
      <c r="K6" s="6">
        <f t="array" ref="K6">SMALL(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,J6+1)</f>
        <v>292</v>
      </c>
      <c r="L6" s="27" t="str">
        <f t="shared" si="2"/>
        <v>152881918417</v>
      </c>
      <c r="M6" s="17"/>
      <c r="N6" s="26">
        <f t="array" ref="N6">_xlfn.AGGREGATE(16-MIN(ROUND(SUM(LEN($B6),-LEN($M6:M6))/(7.5-N$2),)-(MID($B6,SUM(LEN($M6:M6))+3,1)="0"),2),6,32-TEXT(MID($B6,SUM(LEN($M6:M6))+1,{1,2})-32,";0"),1)</f>
        <v>15</v>
      </c>
      <c r="O6" s="26">
        <f t="array" ref="O6">_xlfn.AGGREGATE(16-MIN(ROUND(SUM(LEN($B6),-LEN($M6:N6))/(7.5-O$2),)-(MID($B6,SUM(LEN($M6:N6))+3,1)="0"),2),6,32-TEXT(MID($B6,SUM(LEN($M6:N6))+1,{1,2})-32,";0"),1)</f>
        <v>28</v>
      </c>
      <c r="P6" s="26">
        <f t="array" ref="P6">_xlfn.AGGREGATE(16-MIN(ROUND(SUM(LEN($B6),-LEN($M6:O6))/(7.5-P$2),)-(MID($B6,SUM(LEN($M6:O6))+3,1)="0"),2),6,32-TEXT(MID($B6,SUM(LEN($M6:O6))+1,{1,2})-32,";0"),1)</f>
        <v>8</v>
      </c>
      <c r="Q6" s="26">
        <f t="array" ref="Q6">_xlfn.AGGREGATE(16-MIN(ROUND(SUM(LEN($B6),-LEN($M6:P6))/(7.5-Q$2),)-(MID($B6,SUM(LEN($M6:P6))+3,1)="0"),2),6,32-TEXT(MID($B6,SUM(LEN($M6:P6))+1,{1,2})-32,";0"),1)</f>
        <v>19</v>
      </c>
      <c r="R6" s="26">
        <f t="array" ref="R6">_xlfn.AGGREGATE(16-MIN(ROUND(SUM(LEN($B6),-LEN($M6:Q6))/(7.5-R$2),)-(MID($B6,SUM(LEN($M6:Q6))+3,1)="0"),2),6,32-TEXT(MID($B6,SUM(LEN($M6:Q6))+1,{1,2})-32,";0"),1)</f>
        <v>18</v>
      </c>
      <c r="S6" s="26">
        <f t="array" ref="S6">_xlfn.AGGREGATE(16-MIN(ROUND(SUM(LEN($B6),-LEN($M6:R6))/(7.5-S$2),)-(MID($B6,SUM(LEN($M6:R6))+3,1)="0"),2),6,32-TEXT(MID($B6,SUM(LEN($M6:R6))+1,{1,2})-32,";0"),1)</f>
        <v>4</v>
      </c>
      <c r="T6" s="26">
        <f t="array" ref="T6">_xlfn.AGGREGATE(16-MIN(ROUND(SUM(LEN($B6),-LEN($M6:S6))/(7.5-T$2),)-(MID($B6,SUM(LEN($M6:S6))+3,1)="0"),2),6,32-TEXT(MID($B6,SUM(LEN($M6:S6))+1,{1,2})-32,";0"),1)</f>
        <v>17</v>
      </c>
      <c r="U6" s="27" t="str">
        <f t="shared" si="1"/>
        <v>152881918417</v>
      </c>
      <c r="V6" s="6">
        <f t="array" ref="V6">COUNT(1/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)</f>
        <v>1</v>
      </c>
      <c r="W6" s="3"/>
      <c r="X6" s="16" t="str">
        <f t="array" ref="X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A6))</f>
        <v>15</v>
      </c>
      <c r="Y6" s="16" t="str">
        <f t="array" ref="Y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B6))</f>
        <v>28</v>
      </c>
      <c r="Z6" s="16" t="str">
        <f t="array" ref="Z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C6))</f>
        <v>8</v>
      </c>
      <c r="AA6" s="16" t="str">
        <f t="array" ref="AA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D6))</f>
        <v>19</v>
      </c>
      <c r="AB6" s="16" t="str">
        <f t="array" ref="AB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E6))</f>
        <v>18</v>
      </c>
      <c r="AC6" s="16" t="str">
        <f t="array" ref="AC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F6))</f>
        <v>4</v>
      </c>
      <c r="AD6" s="16" t="str">
        <f t="array" ref="AD6">INDEX(MID($B6,LEN(SUBSTITUTE(RIGHTB(DEC2BIN(ROW($1:$128)-1),$B$2:$H$2),0,))+$C$2:$I$2,MID(DEC2BIN(ROW($1:$128)-1,7),8-$C$2:$I$2,1)+1),SMALL(IF((MMULT(-(31-(0&amp;MID($B6,LEN(SUBSTITUTE(RIGHTB(DEC2BIN(ROW($1:$128)-1),$B$2:$H$2),0,))+$C$2:$I$2,MID(DEC2BIN(ROW($1:$128)-1,7),8-$C$2:$I$2,1)+1))&lt;0),ROW(4:10))=0)*(LEN($B6)-LEN(SUBSTITUTE(DEC2BIN(ROW($1:$128)-1),0,))=7),ROW($1:$128)),$J6+1),COLUMN(G6))</f>
        <v>17</v>
      </c>
      <c r="AE6" s="3"/>
      <c r="AF6" s="3"/>
      <c r="AG6" s="3"/>
      <c r="AH6" s="3"/>
      <c r="AI6" s="3"/>
      <c r="AJ6">
        <f t="array" ref="AJ6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</f>
        <v>-12</v>
      </c>
      <c r="AK6" t="s">
        <v>24</v>
      </c>
      <c r="AL6" s="3"/>
      <c r="AM6" s="3"/>
      <c r="AN6" s="3"/>
      <c r="AO6" s="3"/>
      <c r="AP6" s="3"/>
      <c r="AQ6" s="24" t="str">
        <f t="array" ref="AQ6">LOOKUP(2,1/(7=MMULT(((0&amp;MID($B6,$C$2:$I$2+LEN(SUBSTITUTE(RIGHT(DEC2BIN(ROW($1:$128)-1),$B$2:$H$2),0,)),MID(DEC2BIN(ROW($1:$128)-1,7),8-$C$2:$I$2,1)+1))-32&lt;0)*(7+LEN(SUBSTITUTE(DEC2BIN(ROW($1:$128)-1),0,))=LEN($B6)),{1;1;1;1;1;1;1})),MID($B6,C$2+LEN(SUBSTITUTE(RIGHT(DEC2BIN(ROW($1:$128)-1),B$2),0,)),1+MID(DEC2BIN(ROW($1:$128)-1,7),8-C$2,1)))</f>
        <v>15</v>
      </c>
      <c r="AR6" s="24" t="str">
        <f t="array" ref="AR6">LOOKUP(2,1/(7=MMULT(((0&amp;MID($B6,$C$2:$I$2+LEN(SUBSTITUTE(RIGHT(DEC2BIN(ROW($1:$128)-1),$B$2:$H$2),0,)),MID(DEC2BIN(ROW($1:$128)-1,7),8-$C$2:$I$2,1)+1))-32&lt;0)*(7+LEN(SUBSTITUTE(DEC2BIN(ROW($1:$128)-1),0,))=LEN($B6)),{1;1;1;1;1;1;1})),MID($B6,D$2+LEN(SUBSTITUTE(RIGHT(DEC2BIN(ROW($1:$128)-1),C$2),0,)),1+MID(DEC2BIN(ROW($1:$128)-1,7),8-D$2,1)))</f>
        <v>28</v>
      </c>
      <c r="AS6" s="24" t="str">
        <f t="array" ref="AS6">LOOKUP(2,1/(7=MMULT(((0&amp;MID($B6,$C$2:$I$2+LEN(SUBSTITUTE(RIGHT(DEC2BIN(ROW($1:$128)-1),$B$2:$H$2),0,)),MID(DEC2BIN(ROW($1:$128)-1,7),8-$C$2:$I$2,1)+1))-32&lt;0)*(7+LEN(SUBSTITUTE(DEC2BIN(ROW($1:$128)-1),0,))=LEN($B6)),{1;1;1;1;1;1;1})),MID($B6,E$2+LEN(SUBSTITUTE(RIGHT(DEC2BIN(ROW($1:$128)-1),D$2),0,)),1+MID(DEC2BIN(ROW($1:$128)-1,7),8-E$2,1)))</f>
        <v>8</v>
      </c>
      <c r="AT6" s="24" t="str">
        <f t="array" ref="AT6">LOOKUP(2,1/(7=MMULT(((0&amp;MID($B6,$C$2:$I$2+LEN(SUBSTITUTE(RIGHT(DEC2BIN(ROW($1:$128)-1),$B$2:$H$2),0,)),MID(DEC2BIN(ROW($1:$128)-1,7),8-$C$2:$I$2,1)+1))-32&lt;0)*(7+LEN(SUBSTITUTE(DEC2BIN(ROW($1:$128)-1),0,))=LEN($B6)),{1;1;1;1;1;1;1})),MID($B6,F$2+LEN(SUBSTITUTE(RIGHT(DEC2BIN(ROW($1:$128)-1),E$2),0,)),1+MID(DEC2BIN(ROW($1:$128)-1,7),8-F$2,1)))</f>
        <v>19</v>
      </c>
      <c r="AU6" s="24" t="str">
        <f t="array" ref="AU6">LOOKUP(2,1/(7=MMULT(((0&amp;MID($B6,$C$2:$I$2+LEN(SUBSTITUTE(RIGHT(DEC2BIN(ROW($1:$128)-1),$B$2:$H$2),0,)),MID(DEC2BIN(ROW($1:$128)-1,7),8-$C$2:$I$2,1)+1))-32&lt;0)*(7+LEN(SUBSTITUTE(DEC2BIN(ROW($1:$128)-1),0,))=LEN($B6)),{1;1;1;1;1;1;1})),MID($B6,G$2+LEN(SUBSTITUTE(RIGHT(DEC2BIN(ROW($1:$128)-1),F$2),0,)),1+MID(DEC2BIN(ROW($1:$128)-1,7),8-G$2,1)))</f>
        <v>18</v>
      </c>
      <c r="AV6" s="24" t="str">
        <f t="array" ref="AV6">LOOKUP(2,1/(7=MMULT(((0&amp;MID($B6,$C$2:$I$2+LEN(SUBSTITUTE(RIGHT(DEC2BIN(ROW($1:$128)-1),$B$2:$H$2),0,)),MID(DEC2BIN(ROW($1:$128)-1,7),8-$C$2:$I$2,1)+1))-32&lt;0)*(7+LEN(SUBSTITUTE(DEC2BIN(ROW($1:$128)-1),0,))=LEN($B6)),{1;1;1;1;1;1;1})),MID($B6,H$2+LEN(SUBSTITUTE(RIGHT(DEC2BIN(ROW($1:$128)-1),G$2),0,)),1+MID(DEC2BIN(ROW($1:$128)-1,7),8-H$2,1)))</f>
        <v>4</v>
      </c>
      <c r="AW6" s="24" t="str">
        <f t="array" ref="AW6">LOOKUP(2,1/(7=MMULT(((0&amp;MID($B6,$C$2:$I$2+LEN(SUBSTITUTE(RIGHT(DEC2BIN(ROW($1:$128)-1),$B$2:$H$2),0,)),MID(DEC2BIN(ROW($1:$128)-1,7),8-$C$2:$I$2,1)+1))-32&lt;0)*(7+LEN(SUBSTITUTE(DEC2BIN(ROW($1:$128)-1),0,))=LEN($B6)),{1;1;1;1;1;1;1})),MID($B6,I$2+LEN(SUBSTITUTE(RIGHT(DEC2BIN(ROW($1:$128)-1),H$2),0,)),1+MID(DEC2BIN(ROW($1:$128)-1,7),8-I$2,1)))</f>
        <v>17</v>
      </c>
      <c r="AY6" s="25">
        <f t="array" ref="AY6">_xlfn.AGGREGATE(14,6,32-TEXT(MID($B6,SUM(LEN($AX6:AX6),1),{1,2})-32,";0"),1)</f>
        <v>15</v>
      </c>
      <c r="AZ6" s="25">
        <f t="array" ref="AZ6">_xlfn.AGGREGATE(14,6,32-TEXT(MID($B6,SUM(LEN($AX6:AY6),1),{1,2})-32,";0"),1)</f>
        <v>28</v>
      </c>
      <c r="BA6" s="25">
        <f t="array" ref="BA6">_xlfn.AGGREGATE(14,6,32-TEXT(MID($B6,SUM(LEN($AX6:AZ6),1),{1,2})-32,";0"),1)</f>
        <v>8</v>
      </c>
      <c r="BB6" s="25">
        <f t="array" ref="BB6">_xlfn.AGGREGATE(14,6,32-TEXT(MID($B6,SUM(LEN($AX6:BA6),1),{1,2})-32,";0"),1)</f>
        <v>19</v>
      </c>
      <c r="BC6" s="25">
        <f t="array" ref="BC6">_xlfn.AGGREGATE(14,6,32-TEXT(MID($B6,SUM(LEN($AX6:BB6),1),{1,2})-32,";0"),1)</f>
        <v>18</v>
      </c>
      <c r="BD6" s="25">
        <f t="array" ref="BD6">_xlfn.AGGREGATE(14,6,32-TEXT(MID($B6,SUM(LEN($AX6:BC6),1),{1,2})-32,";0"),1)</f>
        <v>4</v>
      </c>
      <c r="BE6" s="25">
        <f t="array" ref="BE6">_xlfn.AGGREGATE(14,6,32-TEXT(MID($B6,SUM(LEN($AX6:BD6),1),{1,2})-32,";0"),1)</f>
        <v>17</v>
      </c>
      <c r="BG6" s="26">
        <f t="array" ref="BG6">_xlfn.AGGREGATE(16-MIN(ROUND((LEN($B6)-SUM(LEN($BF6:BF6)))/(7.5-C$2),0),2),6,--(TEXT((MID($B6,SUM(LEN($BF6:BF6))+1,{1,2})),"[&gt;31] ;0")),1)</f>
        <v>15</v>
      </c>
      <c r="BH6" s="26">
        <f t="array" ref="BH6">_xlfn.AGGREGATE(16-MIN(ROUND((LEN($B6)-SUM(LEN($BF6:BG6)))/(7.5-D$2),0),2),6,--(TEXT((MID($B6,SUM(LEN($BF6:BG6))+1,{1,2})),"[&gt;31] ;0")),1)</f>
        <v>28</v>
      </c>
      <c r="BI6" s="26">
        <f t="array" ref="BI6">_xlfn.AGGREGATE(16-MIN(ROUND((LEN($B6)-SUM(LEN($BF6:BH6)))/(7.5-E$2),0),2),6,--(TEXT((MID($B6,SUM(LEN($BF6:BH6))+1,{1,2})),"[&gt;31] ;0")),1)</f>
        <v>8</v>
      </c>
      <c r="BJ6" s="26">
        <f t="array" ref="BJ6">_xlfn.AGGREGATE(16-MIN(ROUND((LEN($B6)-SUM(LEN($BF6:BI6)))/(7.5-F$2),0),2),6,--(TEXT((MID($B6,SUM(LEN($BF6:BI6))+1,{1,2})),"[&gt;31] ;0")),1)</f>
        <v>19</v>
      </c>
      <c r="BK6" s="26">
        <f t="array" ref="BK6">_xlfn.AGGREGATE(16-MIN(ROUND((LEN($B6)-SUM(LEN($BF6:BJ6)))/(7.5-G$2),0),2),6,--(TEXT((MID($B6,SUM(LEN($BF6:BJ6))+1,{1,2})),"[&gt;31] ;0")),1)</f>
        <v>18</v>
      </c>
      <c r="BL6" s="26">
        <f t="array" ref="BL6">_xlfn.AGGREGATE(16-MIN(ROUND((LEN($B6)-SUM(LEN($BF6:BK6)))/(7.5-H$2),0),2),6,--(TEXT((MID($B6,SUM(LEN($BF6:BK6))+1,{1,2})),"[&gt;31] ;0")),1)</f>
        <v>4</v>
      </c>
      <c r="BM6" s="26">
        <f t="array" ref="BM6">_xlfn.AGGREGATE(16-MIN(ROUND((LEN($B6)-SUM(LEN($BF6:BL6)))/(7.5-I$2),0),2),6,--(TEXT((MID($B6,SUM(LEN($BF6:BL6))+1,{1,2})),"[&gt;31] ;0")),1)</f>
        <v>17</v>
      </c>
      <c r="BN6" s="17" t="str">
        <f t="shared" si="3"/>
        <v>152881918417</v>
      </c>
    </row>
    <row r="7" spans="1:68" ht="15" x14ac:dyDescent="0.2">
      <c r="A7" s="4">
        <v>45183</v>
      </c>
      <c r="B7" s="5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5"/>
      <c r="K7" s="6">
        <f t="array" ref="K7">SMALL(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,J7+1)</f>
        <v>260</v>
      </c>
      <c r="L7" s="27" t="str">
        <f t="shared" si="2"/>
        <v>2126205263022</v>
      </c>
      <c r="M7" s="17"/>
      <c r="N7" s="26">
        <f t="array" ref="N7">_xlfn.AGGREGATE(16-MIN(ROUND(SUM(LEN($B7),-LEN($M7:M7))/(7.5-N$2),)-(MID($B7,SUM(LEN($M7:M7))+3,1)="0"),2),6,32-TEXT(MID($B7,SUM(LEN($M7:M7))+1,{1,2})-32,";0"),1)</f>
        <v>21</v>
      </c>
      <c r="O7" s="26">
        <f t="array" ref="O7">_xlfn.AGGREGATE(16-MIN(ROUND(SUM(LEN($B7),-LEN($M7:N7))/(7.5-O$2),)-(MID($B7,SUM(LEN($M7:N7))+3,1)="0"),2),6,32-TEXT(MID($B7,SUM(LEN($M7:N7))+1,{1,2})-32,";0"),1)</f>
        <v>26</v>
      </c>
      <c r="P7" s="26">
        <f t="array" ref="P7">_xlfn.AGGREGATE(16-MIN(ROUND(SUM(LEN($B7),-LEN($M7:O7))/(7.5-P$2),)-(MID($B7,SUM(LEN($M7:O7))+3,1)="0"),2),6,32-TEXT(MID($B7,SUM(LEN($M7:O7))+1,{1,2})-32,";0"),1)</f>
        <v>20</v>
      </c>
      <c r="Q7" s="26">
        <f t="array" ref="Q7">_xlfn.AGGREGATE(16-MIN(ROUND(SUM(LEN($B7),-LEN($M7:P7))/(7.5-Q$2),)-(MID($B7,SUM(LEN($M7:P7))+3,1)="0"),2),6,32-TEXT(MID($B7,SUM(LEN($M7:P7))+1,{1,2})-32,";0"),1)</f>
        <v>5</v>
      </c>
      <c r="R7" s="26">
        <f t="array" ref="R7">_xlfn.AGGREGATE(16-MIN(ROUND(SUM(LEN($B7),-LEN($M7:Q7))/(7.5-R$2),)-(MID($B7,SUM(LEN($M7:Q7))+3,1)="0"),2),6,32-TEXT(MID($B7,SUM(LEN($M7:Q7))+1,{1,2})-32,";0"),1)</f>
        <v>26</v>
      </c>
      <c r="S7" s="26">
        <f t="array" ref="S7">_xlfn.AGGREGATE(16-MIN(ROUND(SUM(LEN($B7),-LEN($M7:R7))/(7.5-S$2),)-(MID($B7,SUM(LEN($M7:R7))+3,1)="0"),2),6,32-TEXT(MID($B7,SUM(LEN($M7:R7))+1,{1,2})-32,";0"),1)</f>
        <v>30</v>
      </c>
      <c r="T7" s="26">
        <f t="array" ref="T7">_xlfn.AGGREGATE(16-MIN(ROUND(SUM(LEN($B7),-LEN($M7:S7))/(7.5-T$2),)-(MID($B7,SUM(LEN($M7:S7))+3,1)="0"),2),6,32-TEXT(MID($B7,SUM(LEN($M7:S7))+1,{1,2})-32,";0"),1)</f>
        <v>22</v>
      </c>
      <c r="U7" s="27" t="str">
        <f t="shared" si="1"/>
        <v>2126205263022</v>
      </c>
      <c r="V7" s="6">
        <f t="array" ref="V7">COUNT(1/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)</f>
        <v>2</v>
      </c>
      <c r="W7" s="3"/>
      <c r="X7" s="16" t="str">
        <f t="array" ref="X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A7))</f>
        <v>21</v>
      </c>
      <c r="Y7" s="16" t="str">
        <f t="array" ref="Y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B7))</f>
        <v>26</v>
      </c>
      <c r="Z7" s="16" t="str">
        <f t="array" ref="Z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C7))</f>
        <v>20</v>
      </c>
      <c r="AA7" s="16" t="str">
        <f t="array" ref="AA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D7))</f>
        <v>5</v>
      </c>
      <c r="AB7" s="16" t="str">
        <f t="array" ref="AB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E7))</f>
        <v>26</v>
      </c>
      <c r="AC7" s="16" t="str">
        <f t="array" ref="AC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F7))</f>
        <v>30</v>
      </c>
      <c r="AD7" s="16" t="str">
        <f t="array" ref="AD7">INDEX(MID($B7,LEN(SUBSTITUTE(RIGHTB(DEC2BIN(ROW($1:$128)-1),$B$2:$H$2),0,))+$C$2:$I$2,MID(DEC2BIN(ROW($1:$128)-1,7),8-$C$2:$I$2,1)+1),SMALL(IF((MMULT(-(31-(0&amp;MID($B7,LEN(SUBSTITUTE(RIGHTB(DEC2BIN(ROW($1:$128)-1),$B$2:$H$2),0,))+$C$2:$I$2,MID(DEC2BIN(ROW($1:$128)-1,7),8-$C$2:$I$2,1)+1))&lt;0),ROW(5:11))=0)*(LEN($B7)-LEN(SUBSTITUTE(DEC2BIN(ROW($1:$128)-1),0,))=7),ROW($1:$128)),$J7+1),COLUMN(G7))</f>
        <v>22</v>
      </c>
      <c r="AE7" s="3"/>
      <c r="AF7" s="3"/>
      <c r="AG7" s="3"/>
      <c r="AH7" s="3"/>
      <c r="AI7" s="3"/>
      <c r="AL7" s="3"/>
      <c r="AM7" s="3"/>
      <c r="AN7" s="3"/>
      <c r="AO7" s="3"/>
      <c r="AP7" s="3"/>
      <c r="AQ7" s="24" t="str">
        <f t="array" ref="AQ7">LOOKUP(2,1/(7=MMULT(((0&amp;MID($B7,$C$2:$I$2+LEN(SUBSTITUTE(RIGHT(DEC2BIN(ROW($1:$128)-1),$B$2:$H$2),0,)),MID(DEC2BIN(ROW($1:$128)-1,7),8-$C$2:$I$2,1)+1))-32&lt;0)*(7+LEN(SUBSTITUTE(DEC2BIN(ROW($1:$128)-1),0,))=LEN($B7)),{1;1;1;1;1;1;1})),MID($B7,C$2+LEN(SUBSTITUTE(RIGHT(DEC2BIN(ROW($1:$128)-1),B$2),0,)),1+MID(DEC2BIN(ROW($1:$128)-1,7),8-C$2,1)))</f>
        <v>21</v>
      </c>
      <c r="AR7" s="24" t="str">
        <f t="array" ref="AR7">LOOKUP(2,1/(7=MMULT(((0&amp;MID($B7,$C$2:$I$2+LEN(SUBSTITUTE(RIGHT(DEC2BIN(ROW($1:$128)-1),$B$2:$H$2),0,)),MID(DEC2BIN(ROW($1:$128)-1,7),8-$C$2:$I$2,1)+1))-32&lt;0)*(7+LEN(SUBSTITUTE(DEC2BIN(ROW($1:$128)-1),0,))=LEN($B7)),{1;1;1;1;1;1;1})),MID($B7,D$2+LEN(SUBSTITUTE(RIGHT(DEC2BIN(ROW($1:$128)-1),C$2),0,)),1+MID(DEC2BIN(ROW($1:$128)-1,7),8-D$2,1)))</f>
        <v>26</v>
      </c>
      <c r="AS7" s="24" t="str">
        <f t="array" ref="AS7">LOOKUP(2,1/(7=MMULT(((0&amp;MID($B7,$C$2:$I$2+LEN(SUBSTITUTE(RIGHT(DEC2BIN(ROW($1:$128)-1),$B$2:$H$2),0,)),MID(DEC2BIN(ROW($1:$128)-1,7),8-$C$2:$I$2,1)+1))-32&lt;0)*(7+LEN(SUBSTITUTE(DEC2BIN(ROW($1:$128)-1),0,))=LEN($B7)),{1;1;1;1;1;1;1})),MID($B7,E$2+LEN(SUBSTITUTE(RIGHT(DEC2BIN(ROW($1:$128)-1),D$2),0,)),1+MID(DEC2BIN(ROW($1:$128)-1,7),8-E$2,1)))</f>
        <v>2</v>
      </c>
      <c r="AT7" s="24" t="str">
        <f t="array" ref="AT7">LOOKUP(2,1/(7=MMULT(((0&amp;MID($B7,$C$2:$I$2+LEN(SUBSTITUTE(RIGHT(DEC2BIN(ROW($1:$128)-1),$B$2:$H$2),0,)),MID(DEC2BIN(ROW($1:$128)-1,7),8-$C$2:$I$2,1)+1))-32&lt;0)*(7+LEN(SUBSTITUTE(DEC2BIN(ROW($1:$128)-1),0,))=LEN($B7)),{1;1;1;1;1;1;1})),MID($B7,F$2+LEN(SUBSTITUTE(RIGHT(DEC2BIN(ROW($1:$128)-1),E$2),0,)),1+MID(DEC2BIN(ROW($1:$128)-1,7),8-F$2,1)))</f>
        <v>05</v>
      </c>
      <c r="AU7" s="24" t="str">
        <f t="array" ref="AU7">LOOKUP(2,1/(7=MMULT(((0&amp;MID($B7,$C$2:$I$2+LEN(SUBSTITUTE(RIGHT(DEC2BIN(ROW($1:$128)-1),$B$2:$H$2),0,)),MID(DEC2BIN(ROW($1:$128)-1,7),8-$C$2:$I$2,1)+1))-32&lt;0)*(7+LEN(SUBSTITUTE(DEC2BIN(ROW($1:$128)-1),0,))=LEN($B7)),{1;1;1;1;1;1;1})),MID($B7,G$2+LEN(SUBSTITUTE(RIGHT(DEC2BIN(ROW($1:$128)-1),F$2),0,)),1+MID(DEC2BIN(ROW($1:$128)-1,7),8-G$2,1)))</f>
        <v>26</v>
      </c>
      <c r="AV7" s="24" t="str">
        <f t="array" ref="AV7">LOOKUP(2,1/(7=MMULT(((0&amp;MID($B7,$C$2:$I$2+LEN(SUBSTITUTE(RIGHT(DEC2BIN(ROW($1:$128)-1),$B$2:$H$2),0,)),MID(DEC2BIN(ROW($1:$128)-1,7),8-$C$2:$I$2,1)+1))-32&lt;0)*(7+LEN(SUBSTITUTE(DEC2BIN(ROW($1:$128)-1),0,))=LEN($B7)),{1;1;1;1;1;1;1})),MID($B7,H$2+LEN(SUBSTITUTE(RIGHT(DEC2BIN(ROW($1:$128)-1),G$2),0,)),1+MID(DEC2BIN(ROW($1:$128)-1,7),8-H$2,1)))</f>
        <v>30</v>
      </c>
      <c r="AW7" s="24" t="str">
        <f t="array" ref="AW7">LOOKUP(2,1/(7=MMULT(((0&amp;MID($B7,$C$2:$I$2+LEN(SUBSTITUTE(RIGHT(DEC2BIN(ROW($1:$128)-1),$B$2:$H$2),0,)),MID(DEC2BIN(ROW($1:$128)-1,7),8-$C$2:$I$2,1)+1))-32&lt;0)*(7+LEN(SUBSTITUTE(DEC2BIN(ROW($1:$128)-1),0,))=LEN($B7)),{1;1;1;1;1;1;1})),MID($B7,I$2+LEN(SUBSTITUTE(RIGHT(DEC2BIN(ROW($1:$128)-1),H$2),0,)),1+MID(DEC2BIN(ROW($1:$128)-1,7),8-I$2,1)))</f>
        <v>22</v>
      </c>
      <c r="AY7" s="25">
        <f t="array" ref="AY7">_xlfn.AGGREGATE(14,6,32-TEXT(MID($B7,SUM(LEN($AX7:AX7),1),{1,2})-32,";0"),1)</f>
        <v>21</v>
      </c>
      <c r="AZ7" s="25">
        <f t="array" ref="AZ7">_xlfn.AGGREGATE(14,6,32-TEXT(MID($B7,SUM(LEN($AX7:AY7),1),{1,2})-32,";0"),1)</f>
        <v>26</v>
      </c>
      <c r="BA7" s="25">
        <f t="array" ref="BA7">_xlfn.AGGREGATE(14,6,32-TEXT(MID($B7,SUM(LEN($AX7:AZ7),1),{1,2})-32,";0"),1)</f>
        <v>20</v>
      </c>
      <c r="BB7" s="25">
        <f t="array" ref="BB7">_xlfn.AGGREGATE(14,6,32-TEXT(MID($B7,SUM(LEN($AX7:BA7),1),{1,2})-32,";0"),1)</f>
        <v>5</v>
      </c>
      <c r="BC7" s="25">
        <f t="array" ref="BC7">_xlfn.AGGREGATE(14,6,32-TEXT(MID($B7,SUM(LEN($AX7:BB7),1),{1,2})-32,";0"),1)</f>
        <v>26</v>
      </c>
      <c r="BD7" s="25">
        <f t="array" ref="BD7">_xlfn.AGGREGATE(14,6,32-TEXT(MID($B7,SUM(LEN($AX7:BC7),1),{1,2})-32,";0"),1)</f>
        <v>30</v>
      </c>
      <c r="BE7" s="25">
        <f t="array" ref="BE7">_xlfn.AGGREGATE(14,6,32-TEXT(MID($B7,SUM(LEN($AX7:BD7),1),{1,2})-32,";0"),1)</f>
        <v>22</v>
      </c>
      <c r="BG7" s="26">
        <f t="array" ref="BG7">_xlfn.AGGREGATE(16-MIN(ROUND((LEN($B7)-SUM(LEN($BF7:BF7)))/(7.5-C$2),0),2),6,--(TEXT((MID($B7,SUM(LEN($BF7:BF7))+1,{1,2})),"[&gt;31] ;0")),1)</f>
        <v>21</v>
      </c>
      <c r="BH7" s="26">
        <f t="array" ref="BH7">_xlfn.AGGREGATE(16-MIN(ROUND((LEN($B7)-SUM(LEN($BF7:BG7)))/(7.5-D$2),0),2),6,--(TEXT((MID($B7,SUM(LEN($BF7:BG7))+1,{1,2})),"[&gt;31] ;0")),1)</f>
        <v>26</v>
      </c>
      <c r="BI7" s="26">
        <f t="array" ref="BI7">_xlfn.AGGREGATE(16-MIN(ROUND((LEN($B7)-SUM(LEN($BF7:BH7)))/(7.5-E$2),0),2),6,--(TEXT((MID($B7,SUM(LEN($BF7:BH7))+1,{1,2})),"[&gt;31] ;0")),1)</f>
        <v>20</v>
      </c>
      <c r="BJ7" s="26">
        <f t="array" ref="BJ7">_xlfn.AGGREGATE(16-MIN(ROUND((LEN($B7)-SUM(LEN($BF7:BI7)))/(7.5-F$2),0),2),6,--(TEXT((MID($B7,SUM(LEN($BF7:BI7))+1,{1,2})),"[&gt;31] ;0")),1)</f>
        <v>5</v>
      </c>
      <c r="BK7" s="26">
        <f t="array" ref="BK7">_xlfn.AGGREGATE(16-MIN(ROUND((LEN($B7)-SUM(LEN($BF7:BJ7)))/(7.5-G$2),0),2),6,--(TEXT((MID($B7,SUM(LEN($BF7:BJ7))+1,{1,2})),"[&gt;31] ;0")),1)</f>
        <v>26</v>
      </c>
      <c r="BL7" s="26">
        <f t="array" ref="BL7">_xlfn.AGGREGATE(16-MIN(ROUND((LEN($B7)-SUM(LEN($BF7:BK7)))/(7.5-H$2),0),2),6,--(TEXT((MID($B7,SUM(LEN($BF7:BK7))+1,{1,2})),"[&gt;31] ;0")),1)</f>
        <v>30</v>
      </c>
      <c r="BM7" s="26">
        <f t="array" ref="BM7">_xlfn.AGGREGATE(16-MIN(ROUND((LEN($B7)-SUM(LEN($BF7:BL7)))/(7.5-I$2),0),2),6,--(TEXT((MID($B7,SUM(LEN($BF7:BL7))+1,{1,2})),"[&gt;31] ;0")),1)</f>
        <v>22</v>
      </c>
      <c r="BN7" s="17" t="str">
        <f t="shared" si="3"/>
        <v>2126205263022</v>
      </c>
    </row>
    <row r="8" spans="1:68" ht="15" x14ac:dyDescent="0.2">
      <c r="A8" s="4">
        <v>45184</v>
      </c>
      <c r="B8" s="5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5">
        <v>1</v>
      </c>
      <c r="K8" s="6">
        <f t="array" ref="K8">SMALL(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,J8+1)</f>
        <v>288</v>
      </c>
      <c r="L8" s="27" t="str">
        <f t="shared" si="2"/>
        <v>2019291511413</v>
      </c>
      <c r="M8" s="17"/>
      <c r="N8" s="26">
        <f t="array" ref="N8">_xlfn.AGGREGATE(16-MIN(ROUND(SUM(LEN($B8),-LEN($M8:M8))/(7.5-N$2),)-(MID($B8,SUM(LEN($M8:M8))+3,1)="0"),2),6,32-TEXT(MID($B8,SUM(LEN($M8:M8))+1,{1,2})-32,";0"),1)</f>
        <v>20</v>
      </c>
      <c r="O8" s="26">
        <f t="array" ref="O8">_xlfn.AGGREGATE(16-MIN(ROUND(SUM(LEN($B8),-LEN($M8:N8))/(7.5-O$2),)-(MID($B8,SUM(LEN($M8:N8))+3,1)="0"),2),6,32-TEXT(MID($B8,SUM(LEN($M8:N8))+1,{1,2})-32,";0"),1)</f>
        <v>19</v>
      </c>
      <c r="P8" s="26">
        <f t="array" ref="P8">_xlfn.AGGREGATE(16-MIN(ROUND(SUM(LEN($B8),-LEN($M8:O8))/(7.5-P$2),)-(MID($B8,SUM(LEN($M8:O8))+3,1)="0"),2),6,32-TEXT(MID($B8,SUM(LEN($M8:O8))+1,{1,2})-32,";0"),1)</f>
        <v>29</v>
      </c>
      <c r="Q8" s="26">
        <f t="array" ref="Q8">_xlfn.AGGREGATE(16-MIN(ROUND(SUM(LEN($B8),-LEN($M8:P8))/(7.5-Q$2),)-(MID($B8,SUM(LEN($M8:P8))+3,1)="0"),2),6,32-TEXT(MID($B8,SUM(LEN($M8:P8))+1,{1,2})-32,";0"),1)</f>
        <v>15</v>
      </c>
      <c r="R8" s="26">
        <f t="array" ref="R8">_xlfn.AGGREGATE(16-MIN(ROUND(SUM(LEN($B8),-LEN($M8:Q8))/(7.5-R$2),)-(MID($B8,SUM(LEN($M8:Q8))+3,1)="0"),2),6,32-TEXT(MID($B8,SUM(LEN($M8:Q8))+1,{1,2})-32,";0"),1)</f>
        <v>11</v>
      </c>
      <c r="S8" s="26">
        <f t="array" ref="S8">_xlfn.AGGREGATE(16-MIN(ROUND(SUM(LEN($B8),-LEN($M8:R8))/(7.5-S$2),)-(MID($B8,SUM(LEN($M8:R8))+3,1)="0"),2),6,32-TEXT(MID($B8,SUM(LEN($M8:R8))+1,{1,2})-32,";0"),1)</f>
        <v>4</v>
      </c>
      <c r="T8" s="26">
        <f t="array" ref="T8">_xlfn.AGGREGATE(16-MIN(ROUND(SUM(LEN($B8),-LEN($M8:S8))/(7.5-T$2),)-(MID($B8,SUM(LEN($M8:S8))+3,1)="0"),2),6,32-TEXT(MID($B8,SUM(LEN($M8:S8))+1,{1,2})-32,";0"),1)</f>
        <v>13</v>
      </c>
      <c r="U8" s="27" t="str">
        <f t="shared" si="1"/>
        <v>2019291511413</v>
      </c>
      <c r="V8" s="6">
        <f t="array" ref="V8">COUNT(1/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)</f>
        <v>2</v>
      </c>
      <c r="W8" s="3"/>
      <c r="X8" s="16" t="str">
        <f t="array" ref="X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A8))</f>
        <v>20</v>
      </c>
      <c r="Y8" s="16" t="str">
        <f t="array" ref="Y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B8))</f>
        <v>19</v>
      </c>
      <c r="Z8" s="16" t="str">
        <f t="array" ref="Z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C8))</f>
        <v>29</v>
      </c>
      <c r="AA8" s="16" t="str">
        <f t="array" ref="AA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D8))</f>
        <v>15</v>
      </c>
      <c r="AB8" s="16" t="str">
        <f t="array" ref="AB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E8))</f>
        <v>1</v>
      </c>
      <c r="AC8" s="16" t="str">
        <f t="array" ref="AC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F8))</f>
        <v>14</v>
      </c>
      <c r="AD8" s="16" t="str">
        <f t="array" ref="AD8">INDEX(MID($B8,LEN(SUBSTITUTE(RIGHTB(DEC2BIN(ROW($1:$128)-1),$B$2:$H$2),0,))+$C$2:$I$2,MID(DEC2BIN(ROW($1:$128)-1,7),8-$C$2:$I$2,1)+1),SMALL(IF((MMULT(-(31-(0&amp;MID($B8,LEN(SUBSTITUTE(RIGHTB(DEC2BIN(ROW($1:$128)-1),$B$2:$H$2),0,))+$C$2:$I$2,MID(DEC2BIN(ROW($1:$128)-1,7),8-$C$2:$I$2,1)+1))&lt;0),ROW(6:12))=0)*(LEN($B8)-LEN(SUBSTITUTE(DEC2BIN(ROW($1:$128)-1),0,))=7),ROW($1:$128)),$J8+1),COLUMN(G8))</f>
        <v>13</v>
      </c>
      <c r="AE8" s="3"/>
      <c r="AF8" s="3"/>
      <c r="AG8" s="3"/>
      <c r="AH8" s="3"/>
      <c r="AI8" s="3"/>
      <c r="AJ8" t="b">
        <f t="array" ref="AJ8">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</f>
        <v>0</v>
      </c>
      <c r="AK8" t="s">
        <v>25</v>
      </c>
      <c r="AL8" s="3"/>
      <c r="AM8" s="3"/>
      <c r="AN8" s="3"/>
      <c r="AO8" s="3"/>
      <c r="AP8" s="3"/>
      <c r="AQ8" s="24" t="str">
        <f t="array" ref="AQ8">LOOKUP(2,1/(7=MMULT(((0&amp;MID($B8,$C$2:$I$2+LEN(SUBSTITUTE(RIGHT(DEC2BIN(ROW($1:$128)-1),$B$2:$H$2),0,)),MID(DEC2BIN(ROW($1:$128)-1,7),8-$C$2:$I$2,1)+1))-32&lt;0)*(7+LEN(SUBSTITUTE(DEC2BIN(ROW($1:$128)-1),0,))=LEN($B8)),{1;1;1;1;1;1;1})),MID($B8,C$2+LEN(SUBSTITUTE(RIGHT(DEC2BIN(ROW($1:$128)-1),B$2),0,)),1+MID(DEC2BIN(ROW($1:$128)-1,7),8-C$2,1)))</f>
        <v>20</v>
      </c>
      <c r="AR8" s="24" t="str">
        <f t="array" ref="AR8">LOOKUP(2,1/(7=MMULT(((0&amp;MID($B8,$C$2:$I$2+LEN(SUBSTITUTE(RIGHT(DEC2BIN(ROW($1:$128)-1),$B$2:$H$2),0,)),MID(DEC2BIN(ROW($1:$128)-1,7),8-$C$2:$I$2,1)+1))-32&lt;0)*(7+LEN(SUBSTITUTE(DEC2BIN(ROW($1:$128)-1),0,))=LEN($B8)),{1;1;1;1;1;1;1})),MID($B8,D$2+LEN(SUBSTITUTE(RIGHT(DEC2BIN(ROW($1:$128)-1),C$2),0,)),1+MID(DEC2BIN(ROW($1:$128)-1,7),8-D$2,1)))</f>
        <v>19</v>
      </c>
      <c r="AS8" s="24" t="str">
        <f t="array" ref="AS8">LOOKUP(2,1/(7=MMULT(((0&amp;MID($B8,$C$2:$I$2+LEN(SUBSTITUTE(RIGHT(DEC2BIN(ROW($1:$128)-1),$B$2:$H$2),0,)),MID(DEC2BIN(ROW($1:$128)-1,7),8-$C$2:$I$2,1)+1))-32&lt;0)*(7+LEN(SUBSTITUTE(DEC2BIN(ROW($1:$128)-1),0,))=LEN($B8)),{1;1;1;1;1;1;1})),MID($B8,E$2+LEN(SUBSTITUTE(RIGHT(DEC2BIN(ROW($1:$128)-1),D$2),0,)),1+MID(DEC2BIN(ROW($1:$128)-1,7),8-E$2,1)))</f>
        <v>29</v>
      </c>
      <c r="AT8" s="24" t="str">
        <f t="array" ref="AT8">LOOKUP(2,1/(7=MMULT(((0&amp;MID($B8,$C$2:$I$2+LEN(SUBSTITUTE(RIGHT(DEC2BIN(ROW($1:$128)-1),$B$2:$H$2),0,)),MID(DEC2BIN(ROW($1:$128)-1,7),8-$C$2:$I$2,1)+1))-32&lt;0)*(7+LEN(SUBSTITUTE(DEC2BIN(ROW($1:$128)-1),0,))=LEN($B8)),{1;1;1;1;1;1;1})),MID($B8,F$2+LEN(SUBSTITUTE(RIGHT(DEC2BIN(ROW($1:$128)-1),E$2),0,)),1+MID(DEC2BIN(ROW($1:$128)-1,7),8-F$2,1)))</f>
        <v>15</v>
      </c>
      <c r="AU8" s="24" t="str">
        <f t="array" ref="AU8">LOOKUP(2,1/(7=MMULT(((0&amp;MID($B8,$C$2:$I$2+LEN(SUBSTITUTE(RIGHT(DEC2BIN(ROW($1:$128)-1),$B$2:$H$2),0,)),MID(DEC2BIN(ROW($1:$128)-1,7),8-$C$2:$I$2,1)+1))-32&lt;0)*(7+LEN(SUBSTITUTE(DEC2BIN(ROW($1:$128)-1),0,))=LEN($B8)),{1;1;1;1;1;1;1})),MID($B8,G$2+LEN(SUBSTITUTE(RIGHT(DEC2BIN(ROW($1:$128)-1),F$2),0,)),1+MID(DEC2BIN(ROW($1:$128)-1,7),8-G$2,1)))</f>
        <v>1</v>
      </c>
      <c r="AV8" s="24" t="str">
        <f t="array" ref="AV8">LOOKUP(2,1/(7=MMULT(((0&amp;MID($B8,$C$2:$I$2+LEN(SUBSTITUTE(RIGHT(DEC2BIN(ROW($1:$128)-1),$B$2:$H$2),0,)),MID(DEC2BIN(ROW($1:$128)-1,7),8-$C$2:$I$2,1)+1))-32&lt;0)*(7+LEN(SUBSTITUTE(DEC2BIN(ROW($1:$128)-1),0,))=LEN($B8)),{1;1;1;1;1;1;1})),MID($B8,H$2+LEN(SUBSTITUTE(RIGHT(DEC2BIN(ROW($1:$128)-1),G$2),0,)),1+MID(DEC2BIN(ROW($1:$128)-1,7),8-H$2,1)))</f>
        <v>14</v>
      </c>
      <c r="AW8" s="24" t="str">
        <f t="array" ref="AW8">LOOKUP(2,1/(7=MMULT(((0&amp;MID($B8,$C$2:$I$2+LEN(SUBSTITUTE(RIGHT(DEC2BIN(ROW($1:$128)-1),$B$2:$H$2),0,)),MID(DEC2BIN(ROW($1:$128)-1,7),8-$C$2:$I$2,1)+1))-32&lt;0)*(7+LEN(SUBSTITUTE(DEC2BIN(ROW($1:$128)-1),0,))=LEN($B8)),{1;1;1;1;1;1;1})),MID($B8,I$2+LEN(SUBSTITUTE(RIGHT(DEC2BIN(ROW($1:$128)-1),H$2),0,)),1+MID(DEC2BIN(ROW($1:$128)-1,7),8-I$2,1)))</f>
        <v>13</v>
      </c>
      <c r="AY8" s="25">
        <f t="array" ref="AY8">_xlfn.AGGREGATE(14,6,32-TEXT(MID($B8,SUM(LEN($AX8:AX8),1),{1,2})-32,";0"),1)</f>
        <v>20</v>
      </c>
      <c r="AZ8" s="25">
        <f t="array" ref="AZ8">_xlfn.AGGREGATE(14,6,32-TEXT(MID($B8,SUM(LEN($AX8:AY8),1),{1,2})-32,";0"),1)</f>
        <v>19</v>
      </c>
      <c r="BA8" s="25">
        <f t="array" ref="BA8">_xlfn.AGGREGATE(14,6,32-TEXT(MID($B8,SUM(LEN($AX8:AZ8),1),{1,2})-32,";0"),1)</f>
        <v>29</v>
      </c>
      <c r="BB8" s="25">
        <f t="array" ref="BB8">_xlfn.AGGREGATE(14,6,32-TEXT(MID($B8,SUM(LEN($AX8:BA8),1),{1,2})-32,";0"),1)</f>
        <v>15</v>
      </c>
      <c r="BC8" s="25">
        <f t="array" ref="BC8">_xlfn.AGGREGATE(14,6,32-TEXT(MID($B8,SUM(LEN($AX8:BB8),1),{1,2})-32,";0"),1)</f>
        <v>11</v>
      </c>
      <c r="BD8" s="25">
        <f t="array" ref="BD8">_xlfn.AGGREGATE(14,6,32-TEXT(MID($B8,SUM(LEN($AX8:BC8),1),{1,2})-32,";0"),1)</f>
        <v>4</v>
      </c>
      <c r="BE8" s="25">
        <f t="array" ref="BE8">_xlfn.AGGREGATE(14,6,32-TEXT(MID($B8,SUM(LEN($AX8:BD8),1),{1,2})-32,";0"),1)</f>
        <v>13</v>
      </c>
      <c r="BG8" s="26">
        <f t="array" ref="BG8">_xlfn.AGGREGATE(16-MIN(ROUND((LEN($B8)-SUM(LEN($BF8:BF8)))/(7.5-C$2),0),2),6,--(TEXT((MID($B8,SUM(LEN($BF8:BF8))+1,{1,2})),"[&gt;31] ;0")),1)</f>
        <v>20</v>
      </c>
      <c r="BH8" s="26">
        <f t="array" ref="BH8">_xlfn.AGGREGATE(16-MIN(ROUND((LEN($B8)-SUM(LEN($BF8:BG8)))/(7.5-D$2),0),2),6,--(TEXT((MID($B8,SUM(LEN($BF8:BG8))+1,{1,2})),"[&gt;31] ;0")),1)</f>
        <v>19</v>
      </c>
      <c r="BI8" s="26">
        <f t="array" ref="BI8">_xlfn.AGGREGATE(16-MIN(ROUND((LEN($B8)-SUM(LEN($BF8:BH8)))/(7.5-E$2),0),2),6,--(TEXT((MID($B8,SUM(LEN($BF8:BH8))+1,{1,2})),"[&gt;31] ;0")),1)</f>
        <v>29</v>
      </c>
      <c r="BJ8" s="26">
        <f t="array" ref="BJ8">_xlfn.AGGREGATE(16-MIN(ROUND((LEN($B8)-SUM(LEN($BF8:BI8)))/(7.5-F$2),0),2),6,--(TEXT((MID($B8,SUM(LEN($BF8:BI8))+1,{1,2})),"[&gt;31] ;0")),1)</f>
        <v>15</v>
      </c>
      <c r="BK8" s="26">
        <f t="array" ref="BK8">_xlfn.AGGREGATE(16-MIN(ROUND((LEN($B8)-SUM(LEN($BF8:BJ8)))/(7.5-G$2),0),2),6,--(TEXT((MID($B8,SUM(LEN($BF8:BJ8))+1,{1,2})),"[&gt;31] ;0")),1)</f>
        <v>11</v>
      </c>
      <c r="BL8" s="26">
        <f t="array" ref="BL8">_xlfn.AGGREGATE(16-MIN(ROUND((LEN($B8)-SUM(LEN($BF8:BK8)))/(7.5-H$2),0),2),6,--(TEXT((MID($B8,SUM(LEN($BF8:BK8))+1,{1,2})),"[&gt;31] ;0")),1)</f>
        <v>4</v>
      </c>
      <c r="BM8" s="26">
        <f t="array" ref="BM8">_xlfn.AGGREGATE(16-MIN(ROUND((LEN($B8)-SUM(LEN($BF8:BL8)))/(7.5-I$2),0),2),6,--(TEXT((MID($B8,SUM(LEN($BF8:BL8))+1,{1,2})),"[&gt;31] ;0")),1)</f>
        <v>13</v>
      </c>
      <c r="BN8" s="17" t="str">
        <f t="shared" si="3"/>
        <v>2019291511413</v>
      </c>
    </row>
    <row r="9" spans="1:68" ht="15" x14ac:dyDescent="0.2">
      <c r="A9" s="4">
        <v>45185</v>
      </c>
      <c r="B9" s="5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5">
        <v>1</v>
      </c>
      <c r="K9" s="6">
        <f t="array" ref="K9">SMALL(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,J9+1)</f>
        <v>282</v>
      </c>
      <c r="L9" s="27" t="str">
        <f t="shared" si="2"/>
        <v>31926511206</v>
      </c>
      <c r="M9" s="17"/>
      <c r="N9" s="26">
        <f t="array" ref="N9">_xlfn.AGGREGATE(16-MIN(ROUND(SUM(LEN($B9),-LEN($M9:M9))/(7.5-N$2),)-(MID($B9,SUM(LEN($M9:M9))+3,1)="0"),2),6,32-TEXT(MID($B9,SUM(LEN($M9:M9))+1,{1,2})-32,";0"),1)</f>
        <v>31</v>
      </c>
      <c r="O9" s="26">
        <f t="array" ref="O9">_xlfn.AGGREGATE(16-MIN(ROUND(SUM(LEN($B9),-LEN($M9:N9))/(7.5-O$2),)-(MID($B9,SUM(LEN($M9:N9))+3,1)="0"),2),6,32-TEXT(MID($B9,SUM(LEN($M9:N9))+1,{1,2})-32,";0"),1)</f>
        <v>9</v>
      </c>
      <c r="P9" s="26">
        <f t="array" ref="P9">_xlfn.AGGREGATE(16-MIN(ROUND(SUM(LEN($B9),-LEN($M9:O9))/(7.5-P$2),)-(MID($B9,SUM(LEN($M9:O9))+3,1)="0"),2),6,32-TEXT(MID($B9,SUM(LEN($M9:O9))+1,{1,2})-32,";0"),1)</f>
        <v>26</v>
      </c>
      <c r="Q9" s="26">
        <f t="array" ref="Q9">_xlfn.AGGREGATE(16-MIN(ROUND(SUM(LEN($B9),-LEN($M9:P9))/(7.5-Q$2),)-(MID($B9,SUM(LEN($M9:P9))+3,1)="0"),2),6,32-TEXT(MID($B9,SUM(LEN($M9:P9))+1,{1,2})-32,";0"),1)</f>
        <v>5</v>
      </c>
      <c r="R9" s="26">
        <f t="array" ref="R9">_xlfn.AGGREGATE(16-MIN(ROUND(SUM(LEN($B9),-LEN($M9:Q9))/(7.5-R$2),)-(MID($B9,SUM(LEN($M9:Q9))+3,1)="0"),2),6,32-TEXT(MID($B9,SUM(LEN($M9:Q9))+1,{1,2})-32,";0"),1)</f>
        <v>11</v>
      </c>
      <c r="S9" s="26">
        <f t="array" ref="S9">_xlfn.AGGREGATE(16-MIN(ROUND(SUM(LEN($B9),-LEN($M9:R9))/(7.5-S$2),)-(MID($B9,SUM(LEN($M9:R9))+3,1)="0"),2),6,32-TEXT(MID($B9,SUM(LEN($M9:R9))+1,{1,2})-32,";0"),1)</f>
        <v>20</v>
      </c>
      <c r="T9" s="26">
        <f t="array" ref="T9">_xlfn.AGGREGATE(16-MIN(ROUND(SUM(LEN($B9),-LEN($M9:S9))/(7.5-T$2),)-(MID($B9,SUM(LEN($M9:S9))+3,1)="0"),2),6,32-TEXT(MID($B9,SUM(LEN($M9:S9))+1,{1,2})-32,";0"),1)</f>
        <v>6</v>
      </c>
      <c r="U9" s="27" t="str">
        <f t="shared" si="1"/>
        <v>31926511206</v>
      </c>
      <c r="V9" s="6">
        <f t="array" ref="V9">COUNT(1/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)</f>
        <v>6</v>
      </c>
      <c r="W9" s="3"/>
      <c r="X9" s="16" t="str">
        <f t="array" ref="X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A9))</f>
        <v>3</v>
      </c>
      <c r="Y9" s="16" t="str">
        <f t="array" ref="Y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B9))</f>
        <v>19</v>
      </c>
      <c r="Z9" s="16" t="str">
        <f t="array" ref="Z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C9))</f>
        <v>26</v>
      </c>
      <c r="AA9" s="16" t="str">
        <f t="array" ref="AA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D9))</f>
        <v>5</v>
      </c>
      <c r="AB9" s="16" t="str">
        <f t="array" ref="AB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E9))</f>
        <v>11</v>
      </c>
      <c r="AC9" s="16" t="str">
        <f t="array" ref="AC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F9))</f>
        <v>20</v>
      </c>
      <c r="AD9" s="16" t="str">
        <f t="array" ref="AD9">INDEX(MID($B9,LEN(SUBSTITUTE(RIGHTB(DEC2BIN(ROW($1:$128)-1),$B$2:$H$2),0,))+$C$2:$I$2,MID(DEC2BIN(ROW($1:$128)-1,7),8-$C$2:$I$2,1)+1),SMALL(IF((MMULT(-(31-(0&amp;MID($B9,LEN(SUBSTITUTE(RIGHTB(DEC2BIN(ROW($1:$128)-1),$B$2:$H$2),0,))+$C$2:$I$2,MID(DEC2BIN(ROW($1:$128)-1,7),8-$C$2:$I$2,1)+1))&lt;0),ROW(7:13))=0)*(LEN($B9)-LEN(SUBSTITUTE(DEC2BIN(ROW($1:$128)-1),0,))=7),ROW($1:$128)),$J9+1),COLUMN(G9))</f>
        <v>6</v>
      </c>
      <c r="AE9" s="3"/>
      <c r="AF9" s="3"/>
      <c r="AG9" s="3"/>
      <c r="AH9" s="3"/>
      <c r="AI9" s="3"/>
      <c r="AJ9">
        <f t="array" ref="AJ9">(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14)*(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0)</f>
        <v>0</v>
      </c>
      <c r="AK9" t="s">
        <v>26</v>
      </c>
      <c r="AL9" s="3"/>
      <c r="AM9" s="3"/>
      <c r="AN9" s="3"/>
      <c r="AO9" s="3"/>
      <c r="AP9" s="3"/>
      <c r="AQ9" s="24" t="str">
        <f t="array" ref="AQ9">LOOKUP(2,1/(7=MMULT(((0&amp;MID($B9,$C$2:$I$2+LEN(SUBSTITUTE(RIGHT(DEC2BIN(ROW($1:$128)-1),$B$2:$H$2),0,)),MID(DEC2BIN(ROW($1:$128)-1,7),8-$C$2:$I$2,1)+1))-32&lt;0)*(7+LEN(SUBSTITUTE(DEC2BIN(ROW($1:$128)-1),0,))=LEN($B9)),{1;1;1;1;1;1;1})),MID($B9,C$2+LEN(SUBSTITUTE(RIGHT(DEC2BIN(ROW($1:$128)-1),B$2),0,)),1+MID(DEC2BIN(ROW($1:$128)-1,7),8-C$2,1)))</f>
        <v>3</v>
      </c>
      <c r="AR9" s="24" t="str">
        <f t="array" ref="AR9">LOOKUP(2,1/(7=MMULT(((0&amp;MID($B9,$C$2:$I$2+LEN(SUBSTITUTE(RIGHT(DEC2BIN(ROW($1:$128)-1),$B$2:$H$2),0,)),MID(DEC2BIN(ROW($1:$128)-1,7),8-$C$2:$I$2,1)+1))-32&lt;0)*(7+LEN(SUBSTITUTE(DEC2BIN(ROW($1:$128)-1),0,))=LEN($B9)),{1;1;1;1;1;1;1})),MID($B9,D$2+LEN(SUBSTITUTE(RIGHT(DEC2BIN(ROW($1:$128)-1),C$2),0,)),1+MID(DEC2BIN(ROW($1:$128)-1,7),8-D$2,1)))</f>
        <v>19</v>
      </c>
      <c r="AS9" s="24" t="str">
        <f t="array" ref="AS9">LOOKUP(2,1/(7=MMULT(((0&amp;MID($B9,$C$2:$I$2+LEN(SUBSTITUTE(RIGHT(DEC2BIN(ROW($1:$128)-1),$B$2:$H$2),0,)),MID(DEC2BIN(ROW($1:$128)-1,7),8-$C$2:$I$2,1)+1))-32&lt;0)*(7+LEN(SUBSTITUTE(DEC2BIN(ROW($1:$128)-1),0,))=LEN($B9)),{1;1;1;1;1;1;1})),MID($B9,E$2+LEN(SUBSTITUTE(RIGHT(DEC2BIN(ROW($1:$128)-1),D$2),0,)),1+MID(DEC2BIN(ROW($1:$128)-1,7),8-E$2,1)))</f>
        <v>26</v>
      </c>
      <c r="AT9" s="24" t="str">
        <f t="array" ref="AT9">LOOKUP(2,1/(7=MMULT(((0&amp;MID($B9,$C$2:$I$2+LEN(SUBSTITUTE(RIGHT(DEC2BIN(ROW($1:$128)-1),$B$2:$H$2),0,)),MID(DEC2BIN(ROW($1:$128)-1,7),8-$C$2:$I$2,1)+1))-32&lt;0)*(7+LEN(SUBSTITUTE(DEC2BIN(ROW($1:$128)-1),0,))=LEN($B9)),{1;1;1;1;1;1;1})),MID($B9,F$2+LEN(SUBSTITUTE(RIGHT(DEC2BIN(ROW($1:$128)-1),E$2),0,)),1+MID(DEC2BIN(ROW($1:$128)-1,7),8-F$2,1)))</f>
        <v>5</v>
      </c>
      <c r="AU9" s="24" t="str">
        <f t="array" ref="AU9">LOOKUP(2,1/(7=MMULT(((0&amp;MID($B9,$C$2:$I$2+LEN(SUBSTITUTE(RIGHT(DEC2BIN(ROW($1:$128)-1),$B$2:$H$2),0,)),MID(DEC2BIN(ROW($1:$128)-1,7),8-$C$2:$I$2,1)+1))-32&lt;0)*(7+LEN(SUBSTITUTE(DEC2BIN(ROW($1:$128)-1),0,))=LEN($B9)),{1;1;1;1;1;1;1})),MID($B9,G$2+LEN(SUBSTITUTE(RIGHT(DEC2BIN(ROW($1:$128)-1),F$2),0,)),1+MID(DEC2BIN(ROW($1:$128)-1,7),8-G$2,1)))</f>
        <v>1</v>
      </c>
      <c r="AV9" s="24" t="str">
        <f t="array" ref="AV9">LOOKUP(2,1/(7=MMULT(((0&amp;MID($B9,$C$2:$I$2+LEN(SUBSTITUTE(RIGHT(DEC2BIN(ROW($1:$128)-1),$B$2:$H$2),0,)),MID(DEC2BIN(ROW($1:$128)-1,7),8-$C$2:$I$2,1)+1))-32&lt;0)*(7+LEN(SUBSTITUTE(DEC2BIN(ROW($1:$128)-1),0,))=LEN($B9)),{1;1;1;1;1;1;1})),MID($B9,H$2+LEN(SUBSTITUTE(RIGHT(DEC2BIN(ROW($1:$128)-1),G$2),0,)),1+MID(DEC2BIN(ROW($1:$128)-1,7),8-H$2,1)))</f>
        <v>12</v>
      </c>
      <c r="AW9" s="24" t="str">
        <f t="array" ref="AW9">LOOKUP(2,1/(7=MMULT(((0&amp;MID($B9,$C$2:$I$2+LEN(SUBSTITUTE(RIGHT(DEC2BIN(ROW($1:$128)-1),$B$2:$H$2),0,)),MID(DEC2BIN(ROW($1:$128)-1,7),8-$C$2:$I$2,1)+1))-32&lt;0)*(7+LEN(SUBSTITUTE(DEC2BIN(ROW($1:$128)-1),0,))=LEN($B9)),{1;1;1;1;1;1;1})),MID($B9,I$2+LEN(SUBSTITUTE(RIGHT(DEC2BIN(ROW($1:$128)-1),H$2),0,)),1+MID(DEC2BIN(ROW($1:$128)-1,7),8-I$2,1)))</f>
        <v>06</v>
      </c>
      <c r="AY9" s="25">
        <f t="array" ref="AY9">_xlfn.AGGREGATE(14,6,32-TEXT(MID($B9,SUM(LEN($AX9:AX9),1),{1,2})-32,";0"),1)</f>
        <v>31</v>
      </c>
      <c r="AZ9" s="25">
        <f t="array" ref="AZ9">_xlfn.AGGREGATE(14,6,32-TEXT(MID($B9,SUM(LEN($AX9:AY9),1),{1,2})-32,";0"),1)</f>
        <v>9</v>
      </c>
      <c r="BA9" s="25">
        <f t="array" ref="BA9">_xlfn.AGGREGATE(14,6,32-TEXT(MID($B9,SUM(LEN($AX9:AZ9),1),{1,2})-32,";0"),1)</f>
        <v>26</v>
      </c>
      <c r="BB9" s="25">
        <f t="array" ref="BB9">_xlfn.AGGREGATE(14,6,32-TEXT(MID($B9,SUM(LEN($AX9:BA9),1),{1,2})-32,";0"),1)</f>
        <v>5</v>
      </c>
      <c r="BC9" s="25">
        <f t="array" ref="BC9">_xlfn.AGGREGATE(14,6,32-TEXT(MID($B9,SUM(LEN($AX9:BB9),1),{1,2})-32,";0"),1)</f>
        <v>11</v>
      </c>
      <c r="BD9" s="25">
        <f t="array" ref="BD9">_xlfn.AGGREGATE(14,6,32-TEXT(MID($B9,SUM(LEN($AX9:BC9),1),{1,2})-32,";0"),1)</f>
        <v>20</v>
      </c>
      <c r="BE9" s="25">
        <f t="array" ref="BE9">_xlfn.AGGREGATE(14,6,32-TEXT(MID($B9,SUM(LEN($AX9:BD9),1),{1,2})-32,";0"),1)</f>
        <v>6</v>
      </c>
      <c r="BG9" s="26">
        <f t="array" ref="BG9">_xlfn.AGGREGATE(16-MIN(ROUND((LEN($B9)-SUM(LEN($BF9:BF9)))/(7.5-C$2),0),2),6,--(TEXT((MID($B9,SUM(LEN($BF9:BF9))+1,{1,2})),"[&gt;31] ;0")),1)</f>
        <v>31</v>
      </c>
      <c r="BH9" s="26">
        <f t="array" ref="BH9">_xlfn.AGGREGATE(16-MIN(ROUND((LEN($B9)-SUM(LEN($BF9:BG9)))/(7.5-D$2),0),2),6,--(TEXT((MID($B9,SUM(LEN($BF9:BG9))+1,{1,2})),"[&gt;31] ;0")),1)</f>
        <v>9</v>
      </c>
      <c r="BI9" s="26">
        <f t="array" ref="BI9">_xlfn.AGGREGATE(16-MIN(ROUND((LEN($B9)-SUM(LEN($BF9:BH9)))/(7.5-E$2),0),2),6,--(TEXT((MID($B9,SUM(LEN($BF9:BH9))+1,{1,2})),"[&gt;31] ;0")),1)</f>
        <v>26</v>
      </c>
      <c r="BJ9" s="26">
        <f t="array" ref="BJ9">_xlfn.AGGREGATE(16-MIN(ROUND((LEN($B9)-SUM(LEN($BF9:BI9)))/(7.5-F$2),0),2),6,--(TEXT((MID($B9,SUM(LEN($BF9:BI9))+1,{1,2})),"[&gt;31] ;0")),1)</f>
        <v>5</v>
      </c>
      <c r="BK9" s="26">
        <f t="array" ref="BK9">_xlfn.AGGREGATE(16-MIN(ROUND((LEN($B9)-SUM(LEN($BF9:BJ9)))/(7.5-G$2),0),2),6,--(TEXT((MID($B9,SUM(LEN($BF9:BJ9))+1,{1,2})),"[&gt;31] ;0")),1)</f>
        <v>11</v>
      </c>
      <c r="BL9" s="26">
        <f t="array" ref="BL9">_xlfn.AGGREGATE(16-MIN(ROUND((LEN($B9)-SUM(LEN($BF9:BK9)))/(7.5-H$2),0),2),6,--(TEXT((MID($B9,SUM(LEN($BF9:BK9))+1,{1,2})),"[&gt;31] ;0")),1)</f>
        <v>20</v>
      </c>
      <c r="BM9" s="26">
        <f t="array" ref="BM9">_xlfn.AGGREGATE(16-MIN(ROUND((LEN($B9)-SUM(LEN($BF9:BL9)))/(7.5-I$2),0),2),6,--(TEXT((MID($B9,SUM(LEN($BF9:BL9))+1,{1,2})),"[&gt;31] ;0")),1)</f>
        <v>6</v>
      </c>
      <c r="BN9" s="17" t="str">
        <f t="shared" si="3"/>
        <v>31926511206</v>
      </c>
    </row>
    <row r="10" spans="1:68" ht="15" x14ac:dyDescent="0.2">
      <c r="A10" s="4">
        <v>45186</v>
      </c>
      <c r="B10" s="5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5">
        <v>2</v>
      </c>
      <c r="K10" s="6">
        <f t="array" ref="K10">SMALL(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,J10+1)</f>
        <v>265</v>
      </c>
      <c r="L10" s="27" t="str">
        <f t="shared" si="2"/>
        <v>207117171110</v>
      </c>
      <c r="M10" s="17"/>
      <c r="N10" s="26">
        <f t="array" ref="N10">_xlfn.AGGREGATE(16-MIN(ROUND(SUM(LEN($B10),-LEN($M10:M10))/(7.5-N$2),)-(MID($B10,SUM(LEN($M10:M10))+3,1)="0"),2),6,32-TEXT(MID($B10,SUM(LEN($M10:M10))+1,{1,2})-32,";0"),1)</f>
        <v>20</v>
      </c>
      <c r="O10" s="26">
        <f t="array" ref="O10">_xlfn.AGGREGATE(16-MIN(ROUND(SUM(LEN($B10),-LEN($M10:N10))/(7.5-O$2),)-(MID($B10,SUM(LEN($M10:N10))+3,1)="0"),2),6,32-TEXT(MID($B10,SUM(LEN($M10:N10))+1,{1,2})-32,";0"),1)</f>
        <v>7</v>
      </c>
      <c r="P10" s="26">
        <f t="array" ref="P10">_xlfn.AGGREGATE(16-MIN(ROUND(SUM(LEN($B10),-LEN($M10:O10))/(7.5-P$2),)-(MID($B10,SUM(LEN($M10:O10))+3,1)="0"),2),6,32-TEXT(MID($B10,SUM(LEN($M10:O10))+1,{1,2})-32,";0"),1)</f>
        <v>11</v>
      </c>
      <c r="Q10" s="26">
        <f t="array" ref="Q10">_xlfn.AGGREGATE(16-MIN(ROUND(SUM(LEN($B10),-LEN($M10:P10))/(7.5-Q$2),)-(MID($B10,SUM(LEN($M10:P10))+3,1)="0"),2),6,32-TEXT(MID($B10,SUM(LEN($M10:P10))+1,{1,2})-32,";0"),1)</f>
        <v>7</v>
      </c>
      <c r="R10" s="26">
        <f t="array" ref="R10">_xlfn.AGGREGATE(16-MIN(ROUND(SUM(LEN($B10),-LEN($M10:Q10))/(7.5-R$2),)-(MID($B10,SUM(LEN($M10:Q10))+3,1)="0"),2),6,32-TEXT(MID($B10,SUM(LEN($M10:Q10))+1,{1,2})-32,";0"),1)</f>
        <v>17</v>
      </c>
      <c r="S10" s="26">
        <f t="array" ref="S10">_xlfn.AGGREGATE(16-MIN(ROUND(SUM(LEN($B10),-LEN($M10:R10))/(7.5-S$2),)-(MID($B10,SUM(LEN($M10:R10))+3,1)="0"),2),6,32-TEXT(MID($B10,SUM(LEN($M10:R10))+1,{1,2})-32,";0"),1)</f>
        <v>11</v>
      </c>
      <c r="T10" s="26">
        <f t="array" ref="T10">_xlfn.AGGREGATE(16-MIN(ROUND(SUM(LEN($B10),-LEN($M10:S10))/(7.5-T$2),)-(MID($B10,SUM(LEN($M10:S10))+3,1)="0"),2),6,32-TEXT(MID($B10,SUM(LEN($M10:S10))+1,{1,2})-32,";0"),1)</f>
        <v>10</v>
      </c>
      <c r="U10" s="27" t="str">
        <f t="shared" si="1"/>
        <v>207117171110</v>
      </c>
      <c r="V10" s="6">
        <f t="array" ref="V10">COUNT(1/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)</f>
        <v>4</v>
      </c>
      <c r="W10" s="3"/>
      <c r="X10" s="16" t="str">
        <f t="array" ref="X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A10))</f>
        <v>20</v>
      </c>
      <c r="Y10" s="16" t="str">
        <f t="array" ref="Y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B10))</f>
        <v>7</v>
      </c>
      <c r="Z10" s="16" t="str">
        <f t="array" ref="Z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C10))</f>
        <v>1</v>
      </c>
      <c r="AA10" s="16" t="str">
        <f t="array" ref="AA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D10))</f>
        <v>17</v>
      </c>
      <c r="AB10" s="16" t="str">
        <f t="array" ref="AB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E10))</f>
        <v>17</v>
      </c>
      <c r="AC10" s="16" t="str">
        <f t="array" ref="AC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F10))</f>
        <v>11</v>
      </c>
      <c r="AD10" s="16" t="str">
        <f t="array" ref="AD10">INDEX(MID($B10,LEN(SUBSTITUTE(RIGHTB(DEC2BIN(ROW($1:$128)-1),$B$2:$H$2),0,))+$C$2:$I$2,MID(DEC2BIN(ROW($1:$128)-1,7),8-$C$2:$I$2,1)+1),SMALL(IF((MMULT(-(31-(0&amp;MID($B10,LEN(SUBSTITUTE(RIGHTB(DEC2BIN(ROW($1:$128)-1),$B$2:$H$2),0,))+$C$2:$I$2,MID(DEC2BIN(ROW($1:$128)-1,7),8-$C$2:$I$2,1)+1))&lt;0),ROW(8:14))=0)*(LEN($B10)-LEN(SUBSTITUTE(DEC2BIN(ROW($1:$128)-1),0,))=7),ROW($1:$128)),$J10+1),COLUMN(G10))</f>
        <v>10</v>
      </c>
      <c r="AE10" s="3"/>
      <c r="AF10" s="3"/>
      <c r="AG10" s="3"/>
      <c r="AH10" s="3"/>
      <c r="AI10" s="3"/>
      <c r="AJ10">
        <f t="array" ref="AJ10">MIN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1)+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31),ROW(1:7))=0),ROW($256:$383)))</f>
        <v>260</v>
      </c>
      <c r="AK10" t="s">
        <v>29</v>
      </c>
      <c r="AL10" s="3"/>
      <c r="AM10" s="3"/>
      <c r="AN10" s="3"/>
      <c r="AO10" s="3"/>
      <c r="AP10" s="3"/>
      <c r="AQ10" s="24" t="str">
        <f t="array" ref="AQ10">LOOKUP(2,1/(7=MMULT(((0&amp;MID($B10,$C$2:$I$2+LEN(SUBSTITUTE(RIGHT(DEC2BIN(ROW($1:$128)-1),$B$2:$H$2),0,)),MID(DEC2BIN(ROW($1:$128)-1,7),8-$C$2:$I$2,1)+1))-32&lt;0)*(7+LEN(SUBSTITUTE(DEC2BIN(ROW($1:$128)-1),0,))=LEN($B10)),{1;1;1;1;1;1;1})),MID($B10,C$2+LEN(SUBSTITUTE(RIGHT(DEC2BIN(ROW($1:$128)-1),B$2),0,)),1+MID(DEC2BIN(ROW($1:$128)-1,7),8-C$2,1)))</f>
        <v>2</v>
      </c>
      <c r="AR10" s="24" t="str">
        <f t="array" ref="AR10">LOOKUP(2,1/(7=MMULT(((0&amp;MID($B10,$C$2:$I$2+LEN(SUBSTITUTE(RIGHT(DEC2BIN(ROW($1:$128)-1),$B$2:$H$2),0,)),MID(DEC2BIN(ROW($1:$128)-1,7),8-$C$2:$I$2,1)+1))-32&lt;0)*(7+LEN(SUBSTITUTE(DEC2BIN(ROW($1:$128)-1),0,))=LEN($B10)),{1;1;1;1;1;1;1})),MID($B10,D$2+LEN(SUBSTITUTE(RIGHT(DEC2BIN(ROW($1:$128)-1),C$2),0,)),1+MID(DEC2BIN(ROW($1:$128)-1,7),8-D$2,1)))</f>
        <v>07</v>
      </c>
      <c r="AS10" s="24" t="str">
        <f t="array" ref="AS10">LOOKUP(2,1/(7=MMULT(((0&amp;MID($B10,$C$2:$I$2+LEN(SUBSTITUTE(RIGHT(DEC2BIN(ROW($1:$128)-1),$B$2:$H$2),0,)),MID(DEC2BIN(ROW($1:$128)-1,7),8-$C$2:$I$2,1)+1))-32&lt;0)*(7+LEN(SUBSTITUTE(DEC2BIN(ROW($1:$128)-1),0,))=LEN($B10)),{1;1;1;1;1;1;1})),MID($B10,E$2+LEN(SUBSTITUTE(RIGHT(DEC2BIN(ROW($1:$128)-1),D$2),0,)),1+MID(DEC2BIN(ROW($1:$128)-1,7),8-E$2,1)))</f>
        <v>1</v>
      </c>
      <c r="AT10" s="24" t="str">
        <f t="array" ref="AT10">LOOKUP(2,1/(7=MMULT(((0&amp;MID($B10,$C$2:$I$2+LEN(SUBSTITUTE(RIGHT(DEC2BIN(ROW($1:$128)-1),$B$2:$H$2),0,)),MID(DEC2BIN(ROW($1:$128)-1,7),8-$C$2:$I$2,1)+1))-32&lt;0)*(7+LEN(SUBSTITUTE(DEC2BIN(ROW($1:$128)-1),0,))=LEN($B10)),{1;1;1;1;1;1;1})),MID($B10,F$2+LEN(SUBSTITUTE(RIGHT(DEC2BIN(ROW($1:$128)-1),E$2),0,)),1+MID(DEC2BIN(ROW($1:$128)-1,7),8-F$2,1)))</f>
        <v>17</v>
      </c>
      <c r="AU10" s="24" t="str">
        <f t="array" ref="AU10">LOOKUP(2,1/(7=MMULT(((0&amp;MID($B10,$C$2:$I$2+LEN(SUBSTITUTE(RIGHT(DEC2BIN(ROW($1:$128)-1),$B$2:$H$2),0,)),MID(DEC2BIN(ROW($1:$128)-1,7),8-$C$2:$I$2,1)+1))-32&lt;0)*(7+LEN(SUBSTITUTE(DEC2BIN(ROW($1:$128)-1),0,))=LEN($B10)),{1;1;1;1;1;1;1})),MID($B10,G$2+LEN(SUBSTITUTE(RIGHT(DEC2BIN(ROW($1:$128)-1),F$2),0,)),1+MID(DEC2BIN(ROW($1:$128)-1,7),8-G$2,1)))</f>
        <v>17</v>
      </c>
      <c r="AV10" s="24" t="str">
        <f t="array" ref="AV10">LOOKUP(2,1/(7=MMULT(((0&amp;MID($B10,$C$2:$I$2+LEN(SUBSTITUTE(RIGHT(DEC2BIN(ROW($1:$128)-1),$B$2:$H$2),0,)),MID(DEC2BIN(ROW($1:$128)-1,7),8-$C$2:$I$2,1)+1))-32&lt;0)*(7+LEN(SUBSTITUTE(DEC2BIN(ROW($1:$128)-1),0,))=LEN($B10)),{1;1;1;1;1;1;1})),MID($B10,H$2+LEN(SUBSTITUTE(RIGHT(DEC2BIN(ROW($1:$128)-1),G$2),0,)),1+MID(DEC2BIN(ROW($1:$128)-1,7),8-H$2,1)))</f>
        <v>11</v>
      </c>
      <c r="AW10" s="24" t="str">
        <f t="array" ref="AW10">LOOKUP(2,1/(7=MMULT(((0&amp;MID($B10,$C$2:$I$2+LEN(SUBSTITUTE(RIGHT(DEC2BIN(ROW($1:$128)-1),$B$2:$H$2),0,)),MID(DEC2BIN(ROW($1:$128)-1,7),8-$C$2:$I$2,1)+1))-32&lt;0)*(7+LEN(SUBSTITUTE(DEC2BIN(ROW($1:$128)-1),0,))=LEN($B10)),{1;1;1;1;1;1;1})),MID($B10,I$2+LEN(SUBSTITUTE(RIGHT(DEC2BIN(ROW($1:$128)-1),H$2),0,)),1+MID(DEC2BIN(ROW($1:$128)-1,7),8-I$2,1)))</f>
        <v>10</v>
      </c>
      <c r="AY10" s="25">
        <f t="array" ref="AY10">_xlfn.AGGREGATE(14,6,32-TEXT(MID($B10,SUM(LEN($AX10:AX10),1),{1,2})-32,";0"),1)</f>
        <v>20</v>
      </c>
      <c r="AZ10" s="25">
        <f t="array" ref="AZ10">_xlfn.AGGREGATE(14,6,32-TEXT(MID($B10,SUM(LEN($AX10:AY10),1),{1,2})-32,";0"),1)</f>
        <v>7</v>
      </c>
      <c r="BA10" s="25">
        <f t="array" ref="BA10">_xlfn.AGGREGATE(14,6,32-TEXT(MID($B10,SUM(LEN($AX10:AZ10),1),{1,2})-32,";0"),1)</f>
        <v>11</v>
      </c>
      <c r="BB10" s="25">
        <f t="array" ref="BB10">_xlfn.AGGREGATE(14,6,32-TEXT(MID($B10,SUM(LEN($AX10:BA10),1),{1,2})-32,";0"),1)</f>
        <v>7</v>
      </c>
      <c r="BC10" s="25">
        <f t="array" ref="BC10">_xlfn.AGGREGATE(14,6,32-TEXT(MID($B10,SUM(LEN($AX10:BB10),1),{1,2})-32,";0"),1)</f>
        <v>17</v>
      </c>
      <c r="BD10" s="25">
        <f t="array" ref="BD10">_xlfn.AGGREGATE(14,6,32-TEXT(MID($B10,SUM(LEN($AX10:BC10),1),{1,2})-32,";0"),1)</f>
        <v>11</v>
      </c>
      <c r="BE10" s="25">
        <f t="array" ref="BE10">_xlfn.AGGREGATE(14,6,32-TEXT(MID($B10,SUM(LEN($AX10:BD10),1),{1,2})-32,";0"),1)</f>
        <v>10</v>
      </c>
      <c r="BG10" s="26">
        <f t="array" ref="BG10">_xlfn.AGGREGATE(16-MIN(ROUND((LEN($B10)-SUM(LEN($BF10:BF10)))/(7.5-C$2),0),2),6,--(TEXT((MID($B10,SUM(LEN($BF10:BF10))+1,{1,2})),"[&gt;31] ;0")),1)</f>
        <v>20</v>
      </c>
      <c r="BH10" s="26">
        <f t="array" ref="BH10">_xlfn.AGGREGATE(16-MIN(ROUND((LEN($B10)-SUM(LEN($BF10:BG10)))/(7.5-D$2),0),2),6,--(TEXT((MID($B10,SUM(LEN($BF10:BG10))+1,{1,2})),"[&gt;31] ;0")),1)</f>
        <v>7</v>
      </c>
      <c r="BI10" s="26">
        <f t="array" ref="BI10">_xlfn.AGGREGATE(16-MIN(ROUND((LEN($B10)-SUM(LEN($BF10:BH10)))/(7.5-E$2),0),2),6,--(TEXT((MID($B10,SUM(LEN($BF10:BH10))+1,{1,2})),"[&gt;31] ;0")),1)</f>
        <v>11</v>
      </c>
      <c r="BJ10" s="26">
        <f t="array" ref="BJ10">_xlfn.AGGREGATE(16-MIN(ROUND((LEN($B10)-SUM(LEN($BF10:BI10)))/(7.5-F$2),0),2),6,--(TEXT((MID($B10,SUM(LEN($BF10:BI10))+1,{1,2})),"[&gt;31] ;0")),1)</f>
        <v>7</v>
      </c>
      <c r="BK10" s="26">
        <f t="array" ref="BK10">_xlfn.AGGREGATE(16-MIN(ROUND((LEN($B10)-SUM(LEN($BF10:BJ10)))/(7.5-G$2),0),2),6,--(TEXT((MID($B10,SUM(LEN($BF10:BJ10))+1,{1,2})),"[&gt;31] ;0")),1)</f>
        <v>17</v>
      </c>
      <c r="BL10" s="26">
        <f t="array" ref="BL10">_xlfn.AGGREGATE(16-MIN(ROUND((LEN($B10)-SUM(LEN($BF10:BK10)))/(7.5-H$2),0),2),6,--(TEXT((MID($B10,SUM(LEN($BF10:BK10))+1,{1,2})),"[&gt;31] ;0")),1)</f>
        <v>11</v>
      </c>
      <c r="BM10" s="26">
        <f t="array" ref="BM10">_xlfn.AGGREGATE(16-MIN(ROUND((LEN($B10)-SUM(LEN($BF10:BL10)))/(7.5-I$2),0),2),6,--(TEXT((MID($B10,SUM(LEN($BF10:BL10))+1,{1,2})),"[&gt;31] ;0")),1)</f>
        <v>10</v>
      </c>
      <c r="BN10" s="17" t="str">
        <f t="shared" si="3"/>
        <v>207117171110</v>
      </c>
    </row>
    <row r="11" spans="1:68" ht="15" x14ac:dyDescent="0.2">
      <c r="A11" s="4">
        <v>45187</v>
      </c>
      <c r="B11" s="5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5">
        <v>3</v>
      </c>
      <c r="K11" s="6">
        <f t="array" ref="K11">SMALL(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,J11+1)</f>
        <v>372</v>
      </c>
      <c r="L11" s="27" t="str">
        <f t="shared" si="2"/>
        <v>1513720286</v>
      </c>
      <c r="M11" s="17"/>
      <c r="N11" s="26">
        <f t="array" ref="N11">_xlfn.AGGREGATE(16-MIN(ROUND(SUM(LEN($B11),-LEN($M11:M11))/(7.5-N$2),)-(MID($B11,SUM(LEN($M11:M11))+3,1)="0"),2),6,32-TEXT(MID($B11,SUM(LEN($M11:M11))+1,{1,2})-32,";0"),1)</f>
        <v>15</v>
      </c>
      <c r="O11" s="26">
        <f t="array" ref="O11">_xlfn.AGGREGATE(16-MIN(ROUND(SUM(LEN($B11),-LEN($M11:N11))/(7.5-O$2),)-(MID($B11,SUM(LEN($M11:N11))+3,1)="0"),2),6,32-TEXT(MID($B11,SUM(LEN($M11:N11))+1,{1,2})-32,";0"),1)</f>
        <v>1</v>
      </c>
      <c r="P11" s="26">
        <f t="array" ref="P11">_xlfn.AGGREGATE(16-MIN(ROUND(SUM(LEN($B11),-LEN($M11:O11))/(7.5-P$2),)-(MID($B11,SUM(LEN($M11:O11))+3,1)="0"),2),6,32-TEXT(MID($B11,SUM(LEN($M11:O11))+1,{1,2})-32,";0"),1)</f>
        <v>3</v>
      </c>
      <c r="Q11" s="26">
        <f t="array" ref="Q11">_xlfn.AGGREGATE(16-MIN(ROUND(SUM(LEN($B11),-LEN($M11:P11))/(7.5-Q$2),)-(MID($B11,SUM(LEN($M11:P11))+3,1)="0"),2),6,32-TEXT(MID($B11,SUM(LEN($M11:P11))+1,{1,2})-32,";0"),1)</f>
        <v>7</v>
      </c>
      <c r="R11" s="26">
        <f t="array" ref="R11">_xlfn.AGGREGATE(16-MIN(ROUND(SUM(LEN($B11),-LEN($M11:Q11))/(7.5-R$2),)-(MID($B11,SUM(LEN($M11:Q11))+3,1)="0"),2),6,32-TEXT(MID($B11,SUM(LEN($M11:Q11))+1,{1,2})-32,";0"),1)</f>
        <v>20</v>
      </c>
      <c r="S11" s="26">
        <f t="array" ref="S11">_xlfn.AGGREGATE(16-MIN(ROUND(SUM(LEN($B11),-LEN($M11:R11))/(7.5-S$2),)-(MID($B11,SUM(LEN($M11:R11))+3,1)="0"),2),6,32-TEXT(MID($B11,SUM(LEN($M11:R11))+1,{1,2})-32,";0"),1)</f>
        <v>28</v>
      </c>
      <c r="T11" s="26">
        <f t="array" ref="T11">_xlfn.AGGREGATE(16-MIN(ROUND(SUM(LEN($B11),-LEN($M11:S11))/(7.5-T$2),)-(MID($B11,SUM(LEN($M11:S11))+3,1)="0"),2),6,32-TEXT(MID($B11,SUM(LEN($M11:S11))+1,{1,2})-32,";0"),1)</f>
        <v>6</v>
      </c>
      <c r="U11" s="27" t="str">
        <f t="shared" si="1"/>
        <v>1513720286</v>
      </c>
      <c r="V11" s="6">
        <f t="array" ref="V11">COUNT(1/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)</f>
        <v>4</v>
      </c>
      <c r="W11" s="3"/>
      <c r="X11" s="16" t="str">
        <f t="array" ref="X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A11))</f>
        <v>15</v>
      </c>
      <c r="Y11" s="16" t="str">
        <f t="array" ref="Y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B11))</f>
        <v>1</v>
      </c>
      <c r="Z11" s="16" t="str">
        <f t="array" ref="Z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C11))</f>
        <v>3</v>
      </c>
      <c r="AA11" s="16" t="str">
        <f t="array" ref="AA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D11))</f>
        <v>7</v>
      </c>
      <c r="AB11" s="16" t="str">
        <f t="array" ref="AB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E11))</f>
        <v>20</v>
      </c>
      <c r="AC11" s="16" t="str">
        <f t="array" ref="AC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F11))</f>
        <v>28</v>
      </c>
      <c r="AD11" s="16" t="str">
        <f t="array" ref="AD11">INDEX(MID($B11,LEN(SUBSTITUTE(RIGHTB(DEC2BIN(ROW($1:$128)-1),$B$2:$H$2),0,))+$C$2:$I$2,MID(DEC2BIN(ROW($1:$128)-1,7),8-$C$2:$I$2,1)+1),SMALL(IF((MMULT(-(31-(0&amp;MID($B11,LEN(SUBSTITUTE(RIGHTB(DEC2BIN(ROW($1:$128)-1),$B$2:$H$2),0,))+$C$2:$I$2,MID(DEC2BIN(ROW($1:$128)-1,7),8-$C$2:$I$2,1)+1))&lt;0),ROW(9:15))=0)*(LEN($B11)-LEN(SUBSTITUTE(DEC2BIN(ROW($1:$128)-1),0,))=7),ROW($1:$128)),$J11+1),COLUMN(G11))</f>
        <v>6</v>
      </c>
      <c r="AE11" s="3"/>
      <c r="AF11" s="3"/>
      <c r="AG11" s="3"/>
      <c r="AH11" s="3"/>
      <c r="AI11" s="29">
        <f>LEN(AJ11)</f>
        <v>169</v>
      </c>
      <c r="AJ11" s="30" t="s">
        <v>47</v>
      </c>
      <c r="AK11" s="3"/>
      <c r="AL11" s="3"/>
      <c r="AM11" s="3"/>
      <c r="AN11" s="3"/>
      <c r="AO11" s="3"/>
      <c r="AP11" s="3"/>
      <c r="AQ11" s="24" t="str">
        <f t="array" ref="AQ11">LOOKUP(2,1/(7=MMULT(((0&amp;MID($B11,$C$2:$I$2+LEN(SUBSTITUTE(RIGHT(DEC2BIN(ROW($1:$128)-1),$B$2:$H$2),0,)),MID(DEC2BIN(ROW($1:$128)-1,7),8-$C$2:$I$2,1)+1))-32&lt;0)*(7+LEN(SUBSTITUTE(DEC2BIN(ROW($1:$128)-1),0,))=LEN($B11)),{1;1;1;1;1;1;1})),MID($B11,C$2+LEN(SUBSTITUTE(RIGHT(DEC2BIN(ROW($1:$128)-1),B$2),0,)),1+MID(DEC2BIN(ROW($1:$128)-1,7),8-C$2,1)))</f>
        <v>1</v>
      </c>
      <c r="AR11" s="24" t="str">
        <f t="array" ref="AR11">LOOKUP(2,1/(7=MMULT(((0&amp;MID($B11,$C$2:$I$2+LEN(SUBSTITUTE(RIGHT(DEC2BIN(ROW($1:$128)-1),$B$2:$H$2),0,)),MID(DEC2BIN(ROW($1:$128)-1,7),8-$C$2:$I$2,1)+1))-32&lt;0)*(7+LEN(SUBSTITUTE(DEC2BIN(ROW($1:$128)-1),0,))=LEN($B11)),{1;1;1;1;1;1;1})),MID($B11,D$2+LEN(SUBSTITUTE(RIGHT(DEC2BIN(ROW($1:$128)-1),C$2),0,)),1+MID(DEC2BIN(ROW($1:$128)-1,7),8-D$2,1)))</f>
        <v>5</v>
      </c>
      <c r="AS11" s="24" t="str">
        <f t="array" ref="AS11">LOOKUP(2,1/(7=MMULT(((0&amp;MID($B11,$C$2:$I$2+LEN(SUBSTITUTE(RIGHT(DEC2BIN(ROW($1:$128)-1),$B$2:$H$2),0,)),MID(DEC2BIN(ROW($1:$128)-1,7),8-$C$2:$I$2,1)+1))-32&lt;0)*(7+LEN(SUBSTITUTE(DEC2BIN(ROW($1:$128)-1),0,))=LEN($B11)),{1;1;1;1;1;1;1})),MID($B11,E$2+LEN(SUBSTITUTE(RIGHT(DEC2BIN(ROW($1:$128)-1),D$2),0,)),1+MID(DEC2BIN(ROW($1:$128)-1,7),8-E$2,1)))</f>
        <v>13</v>
      </c>
      <c r="AT11" s="24" t="str">
        <f t="array" ref="AT11">LOOKUP(2,1/(7=MMULT(((0&amp;MID($B11,$C$2:$I$2+LEN(SUBSTITUTE(RIGHT(DEC2BIN(ROW($1:$128)-1),$B$2:$H$2),0,)),MID(DEC2BIN(ROW($1:$128)-1,7),8-$C$2:$I$2,1)+1))-32&lt;0)*(7+LEN(SUBSTITUTE(DEC2BIN(ROW($1:$128)-1),0,))=LEN($B11)),{1;1;1;1;1;1;1})),MID($B11,F$2+LEN(SUBSTITUTE(RIGHT(DEC2BIN(ROW($1:$128)-1),E$2),0,)),1+MID(DEC2BIN(ROW($1:$128)-1,7),8-F$2,1)))</f>
        <v>7</v>
      </c>
      <c r="AU11" s="24" t="str">
        <f t="array" ref="AU11">LOOKUP(2,1/(7=MMULT(((0&amp;MID($B11,$C$2:$I$2+LEN(SUBSTITUTE(RIGHT(DEC2BIN(ROW($1:$128)-1),$B$2:$H$2),0,)),MID(DEC2BIN(ROW($1:$128)-1,7),8-$C$2:$I$2,1)+1))-32&lt;0)*(7+LEN(SUBSTITUTE(DEC2BIN(ROW($1:$128)-1),0,))=LEN($B11)),{1;1;1;1;1;1;1})),MID($B11,G$2+LEN(SUBSTITUTE(RIGHT(DEC2BIN(ROW($1:$128)-1),F$2),0,)),1+MID(DEC2BIN(ROW($1:$128)-1,7),8-G$2,1)))</f>
        <v>20</v>
      </c>
      <c r="AV11" s="24" t="str">
        <f t="array" ref="AV11">LOOKUP(2,1/(7=MMULT(((0&amp;MID($B11,$C$2:$I$2+LEN(SUBSTITUTE(RIGHT(DEC2BIN(ROW($1:$128)-1),$B$2:$H$2),0,)),MID(DEC2BIN(ROW($1:$128)-1,7),8-$C$2:$I$2,1)+1))-32&lt;0)*(7+LEN(SUBSTITUTE(DEC2BIN(ROW($1:$128)-1),0,))=LEN($B11)),{1;1;1;1;1;1;1})),MID($B11,H$2+LEN(SUBSTITUTE(RIGHT(DEC2BIN(ROW($1:$128)-1),G$2),0,)),1+MID(DEC2BIN(ROW($1:$128)-1,7),8-H$2,1)))</f>
        <v>28</v>
      </c>
      <c r="AW11" s="24" t="str">
        <f t="array" ref="AW11">LOOKUP(2,1/(7=MMULT(((0&amp;MID($B11,$C$2:$I$2+LEN(SUBSTITUTE(RIGHT(DEC2BIN(ROW($1:$128)-1),$B$2:$H$2),0,)),MID(DEC2BIN(ROW($1:$128)-1,7),8-$C$2:$I$2,1)+1))-32&lt;0)*(7+LEN(SUBSTITUTE(DEC2BIN(ROW($1:$128)-1),0,))=LEN($B11)),{1;1;1;1;1;1;1})),MID($B11,I$2+LEN(SUBSTITUTE(RIGHT(DEC2BIN(ROW($1:$128)-1),H$2),0,)),1+MID(DEC2BIN(ROW($1:$128)-1,7),8-I$2,1)))</f>
        <v>6</v>
      </c>
      <c r="AY11" s="25">
        <f t="array" ref="AY11">_xlfn.AGGREGATE(14,6,32-TEXT(MID($B11,SUM(LEN($AX11:AX11),1),{1,2})-32,";0"),1)</f>
        <v>15</v>
      </c>
      <c r="AZ11" s="25">
        <f t="array" ref="AZ11">_xlfn.AGGREGATE(14,6,32-TEXT(MID($B11,SUM(LEN($AX11:AY11),1),{1,2})-32,";0"),1)</f>
        <v>13</v>
      </c>
      <c r="BA11" s="25">
        <f t="array" ref="BA11">_xlfn.AGGREGATE(14,6,32-TEXT(MID($B11,SUM(LEN($AX11:AZ11),1),{1,2})-32,";0"),1)</f>
        <v>7</v>
      </c>
      <c r="BB11" s="25">
        <f t="array" ref="BB11">_xlfn.AGGREGATE(14,6,32-TEXT(MID($B11,SUM(LEN($AX11:BA11),1),{1,2})-32,";0"),1)</f>
        <v>20</v>
      </c>
      <c r="BC11" s="25">
        <f t="array" ref="BC11">_xlfn.AGGREGATE(14,6,32-TEXT(MID($B11,SUM(LEN($AX11:BB11),1),{1,2})-32,";0"),1)</f>
        <v>28</v>
      </c>
      <c r="BD11" s="25">
        <f t="array" ref="BD11">_xlfn.AGGREGATE(14,6,32-TEXT(MID($B11,SUM(LEN($AX11:BC11),1),{1,2})-32,";0"),1)</f>
        <v>6</v>
      </c>
      <c r="BE11" s="25" t="e">
        <f t="array" ref="BE11">_xlfn.AGGREGATE(14,6,32-TEXT(MID($B11,SUM(LEN($AX11:BD11),1),{1,2})-32,";0"),1)</f>
        <v>#NUM!</v>
      </c>
      <c r="BG11" s="26">
        <f t="array" ref="BG11">_xlfn.AGGREGATE(16-MIN(ROUND((LEN($B11)-SUM(LEN($BF11:BF11)))/(7.5-C$2),0),2),6,--(TEXT((MID($B11,SUM(LEN($BF11:BF11))+1,{1,2})),"[&gt;31] ;0")),1)</f>
        <v>15</v>
      </c>
      <c r="BH11" s="26">
        <f t="array" ref="BH11">_xlfn.AGGREGATE(16-MIN(ROUND((LEN($B11)-SUM(LEN($BF11:BG11)))/(7.5-D$2),0),2),6,--(TEXT((MID($B11,SUM(LEN($BF11:BG11))+1,{1,2})),"[&gt;31] ;0")),1)</f>
        <v>1</v>
      </c>
      <c r="BI11" s="26">
        <f t="array" ref="BI11">_xlfn.AGGREGATE(16-MIN(ROUND((LEN($B11)-SUM(LEN($BF11:BH11)))/(7.5-E$2),0),2),6,--(TEXT((MID($B11,SUM(LEN($BF11:BH11))+1,{1,2})),"[&gt;31] ;0")),1)</f>
        <v>3</v>
      </c>
      <c r="BJ11" s="26">
        <f t="array" ref="BJ11">_xlfn.AGGREGATE(16-MIN(ROUND((LEN($B11)-SUM(LEN($BF11:BI11)))/(7.5-F$2),0),2),6,--(TEXT((MID($B11,SUM(LEN($BF11:BI11))+1,{1,2})),"[&gt;31] ;0")),1)</f>
        <v>7</v>
      </c>
      <c r="BK11" s="26">
        <f t="array" ref="BK11">_xlfn.AGGREGATE(16-MIN(ROUND((LEN($B11)-SUM(LEN($BF11:BJ11)))/(7.5-G$2),0),2),6,--(TEXT((MID($B11,SUM(LEN($BF11:BJ11))+1,{1,2})),"[&gt;31] ;0")),1)</f>
        <v>20</v>
      </c>
      <c r="BL11" s="26">
        <f t="array" ref="BL11">_xlfn.AGGREGATE(16-MIN(ROUND((LEN($B11)-SUM(LEN($BF11:BK11)))/(7.5-H$2),0),2),6,--(TEXT((MID($B11,SUM(LEN($BF11:BK11))+1,{1,2})),"[&gt;31] ;0")),1)</f>
        <v>28</v>
      </c>
      <c r="BM11" s="26">
        <f t="array" ref="BM11">_xlfn.AGGREGATE(16-MIN(ROUND((LEN($B11)-SUM(LEN($BF11:BL11)))/(7.5-I$2),0),2),6,--(TEXT((MID($B11,SUM(LEN($BF11:BL11))+1,{1,2})),"[&gt;31] ;0")),1)</f>
        <v>6</v>
      </c>
      <c r="BN11" s="17" t="str">
        <f t="shared" si="3"/>
        <v>1513720286</v>
      </c>
      <c r="BO11" s="21" t="s">
        <v>42</v>
      </c>
    </row>
    <row r="12" spans="1:68" ht="15" x14ac:dyDescent="0.2">
      <c r="A12" s="4">
        <v>45188</v>
      </c>
      <c r="B12" s="5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5"/>
      <c r="K12" s="6">
        <f t="array" ref="K12">SMALL(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,J12+1)</f>
        <v>258</v>
      </c>
      <c r="L12" s="27" t="str">
        <f t="shared" si="2"/>
        <v>1532515222128</v>
      </c>
      <c r="M12" s="17"/>
      <c r="N12" s="26">
        <f t="array" ref="N12">_xlfn.AGGREGATE(16-MIN(ROUND(SUM(LEN($B12),-LEN($M12:M12))/(7.5-N$2),)-(MID($B12,SUM(LEN($M12:M12))+3,1)="0"),2),6,32-TEXT(MID($B12,SUM(LEN($M12:M12))+1,{1,2})-32,";0"),1)</f>
        <v>15</v>
      </c>
      <c r="O12" s="26">
        <f t="array" ref="O12">_xlfn.AGGREGATE(16-MIN(ROUND(SUM(LEN($B12),-LEN($M12:N12))/(7.5-O$2),)-(MID($B12,SUM(LEN($M12:N12))+3,1)="0"),2),6,32-TEXT(MID($B12,SUM(LEN($M12:N12))+1,{1,2})-32,";0"),1)</f>
        <v>3</v>
      </c>
      <c r="P12" s="26">
        <f t="array" ref="P12">_xlfn.AGGREGATE(16-MIN(ROUND(SUM(LEN($B12),-LEN($M12:O12))/(7.5-P$2),)-(MID($B12,SUM(LEN($M12:O12))+3,1)="0"),2),6,32-TEXT(MID($B12,SUM(LEN($M12:O12))+1,{1,2})-32,";0"),1)</f>
        <v>25</v>
      </c>
      <c r="Q12" s="26">
        <f t="array" ref="Q12">_xlfn.AGGREGATE(16-MIN(ROUND(SUM(LEN($B12),-LEN($M12:P12))/(7.5-Q$2),)-(MID($B12,SUM(LEN($M12:P12))+3,1)="0"),2),6,32-TEXT(MID($B12,SUM(LEN($M12:P12))+1,{1,2})-32,";0"),1)</f>
        <v>15</v>
      </c>
      <c r="R12" s="26">
        <f t="array" ref="R12">_xlfn.AGGREGATE(16-MIN(ROUND(SUM(LEN($B12),-LEN($M12:Q12))/(7.5-R$2),)-(MID($B12,SUM(LEN($M12:Q12))+3,1)="0"),2),6,32-TEXT(MID($B12,SUM(LEN($M12:Q12))+1,{1,2})-32,";0"),1)</f>
        <v>22</v>
      </c>
      <c r="S12" s="26">
        <f t="array" ref="S12">_xlfn.AGGREGATE(16-MIN(ROUND(SUM(LEN($B12),-LEN($M12:R12))/(7.5-S$2),)-(MID($B12,SUM(LEN($M12:R12))+3,1)="0"),2),6,32-TEXT(MID($B12,SUM(LEN($M12:R12))+1,{1,2})-32,";0"),1)</f>
        <v>21</v>
      </c>
      <c r="T12" s="26">
        <f t="array" ref="T12">_xlfn.AGGREGATE(16-MIN(ROUND(SUM(LEN($B12),-LEN($M12:S12))/(7.5-T$2),)-(MID($B12,SUM(LEN($M12:S12))+3,1)="0"),2),6,32-TEXT(MID($B12,SUM(LEN($M12:S12))+1,{1,2})-32,";0"),1)</f>
        <v>28</v>
      </c>
      <c r="U12" s="27" t="str">
        <f t="shared" si="1"/>
        <v>1532515222128</v>
      </c>
      <c r="V12" s="6">
        <f t="array" ref="V12">COUNT(1/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)</f>
        <v>1</v>
      </c>
      <c r="W12" s="3"/>
      <c r="X12" s="16" t="str">
        <f t="array" ref="X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A12))</f>
        <v>15</v>
      </c>
      <c r="Y12" s="16" t="str">
        <f t="array" ref="Y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B12))</f>
        <v>3</v>
      </c>
      <c r="Z12" s="16" t="str">
        <f t="array" ref="Z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C12))</f>
        <v>25</v>
      </c>
      <c r="AA12" s="16" t="str">
        <f t="array" ref="AA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D12))</f>
        <v>15</v>
      </c>
      <c r="AB12" s="16" t="str">
        <f t="array" ref="AB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E12))</f>
        <v>22</v>
      </c>
      <c r="AC12" s="16" t="str">
        <f t="array" ref="AC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F12))</f>
        <v>21</v>
      </c>
      <c r="AD12" s="16" t="str">
        <f t="array" ref="AD12">INDEX(MID($B12,LEN(SUBSTITUTE(RIGHTB(DEC2BIN(ROW($1:$128)-1),$B$2:$H$2),0,))+$C$2:$I$2,MID(DEC2BIN(ROW($1:$128)-1,7),8-$C$2:$I$2,1)+1),SMALL(IF((MMULT(-(31-(0&amp;MID($B12,LEN(SUBSTITUTE(RIGHTB(DEC2BIN(ROW($1:$128)-1),$B$2:$H$2),0,))+$C$2:$I$2,MID(DEC2BIN(ROW($1:$128)-1,7),8-$C$2:$I$2,1)+1))&lt;0),ROW(10:16))=0)*(LEN($B12)-LEN(SUBSTITUTE(DEC2BIN(ROW($1:$128)-1),0,))=7),ROW($1:$128)),$J12+1),COLUMN(G12))</f>
        <v>28</v>
      </c>
      <c r="AE12" s="3"/>
      <c r="AF12" s="3"/>
      <c r="AG12" s="3"/>
      <c r="AH12" s="3"/>
      <c r="AI12" s="29">
        <f>LEN(AJ12)</f>
        <v>129</v>
      </c>
      <c r="AJ12" s="34" t="s">
        <v>46</v>
      </c>
      <c r="AK12" s="3"/>
      <c r="AL12" s="3"/>
      <c r="AM12" s="3"/>
      <c r="AN12" s="3"/>
      <c r="AO12" s="3"/>
      <c r="AP12" s="3"/>
      <c r="AQ12" s="24" t="str">
        <f t="array" ref="AQ12">LOOKUP(2,1/(7=MMULT(((0&amp;MID($B12,$C$2:$I$2+LEN(SUBSTITUTE(RIGHT(DEC2BIN(ROW($1:$128)-1),$B$2:$H$2),0,)),MID(DEC2BIN(ROW($1:$128)-1,7),8-$C$2:$I$2,1)+1))-32&lt;0)*(7+LEN(SUBSTITUTE(DEC2BIN(ROW($1:$128)-1),0,))=LEN($B12)),{1;1;1;1;1;1;1})),MID($B12,C$2+LEN(SUBSTITUTE(RIGHT(DEC2BIN(ROW($1:$128)-1),B$2),0,)),1+MID(DEC2BIN(ROW($1:$128)-1,7),8-C$2,1)))</f>
        <v>15</v>
      </c>
      <c r="AR12" s="24" t="str">
        <f t="array" ref="AR12">LOOKUP(2,1/(7=MMULT(((0&amp;MID($B12,$C$2:$I$2+LEN(SUBSTITUTE(RIGHT(DEC2BIN(ROW($1:$128)-1),$B$2:$H$2),0,)),MID(DEC2BIN(ROW($1:$128)-1,7),8-$C$2:$I$2,1)+1))-32&lt;0)*(7+LEN(SUBSTITUTE(DEC2BIN(ROW($1:$128)-1),0,))=LEN($B12)),{1;1;1;1;1;1;1})),MID($B12,D$2+LEN(SUBSTITUTE(RIGHT(DEC2BIN(ROW($1:$128)-1),C$2),0,)),1+MID(DEC2BIN(ROW($1:$128)-1,7),8-D$2,1)))</f>
        <v>3</v>
      </c>
      <c r="AS12" s="24" t="str">
        <f t="array" ref="AS12">LOOKUP(2,1/(7=MMULT(((0&amp;MID($B12,$C$2:$I$2+LEN(SUBSTITUTE(RIGHT(DEC2BIN(ROW($1:$128)-1),$B$2:$H$2),0,)),MID(DEC2BIN(ROW($1:$128)-1,7),8-$C$2:$I$2,1)+1))-32&lt;0)*(7+LEN(SUBSTITUTE(DEC2BIN(ROW($1:$128)-1),0,))=LEN($B12)),{1;1;1;1;1;1;1})),MID($B12,E$2+LEN(SUBSTITUTE(RIGHT(DEC2BIN(ROW($1:$128)-1),D$2),0,)),1+MID(DEC2BIN(ROW($1:$128)-1,7),8-E$2,1)))</f>
        <v>25</v>
      </c>
      <c r="AT12" s="24" t="str">
        <f t="array" ref="AT12">LOOKUP(2,1/(7=MMULT(((0&amp;MID($B12,$C$2:$I$2+LEN(SUBSTITUTE(RIGHT(DEC2BIN(ROW($1:$128)-1),$B$2:$H$2),0,)),MID(DEC2BIN(ROW($1:$128)-1,7),8-$C$2:$I$2,1)+1))-32&lt;0)*(7+LEN(SUBSTITUTE(DEC2BIN(ROW($1:$128)-1),0,))=LEN($B12)),{1;1;1;1;1;1;1})),MID($B12,F$2+LEN(SUBSTITUTE(RIGHT(DEC2BIN(ROW($1:$128)-1),E$2),0,)),1+MID(DEC2BIN(ROW($1:$128)-1,7),8-F$2,1)))</f>
        <v>15</v>
      </c>
      <c r="AU12" s="24" t="str">
        <f t="array" ref="AU12">LOOKUP(2,1/(7=MMULT(((0&amp;MID($B12,$C$2:$I$2+LEN(SUBSTITUTE(RIGHT(DEC2BIN(ROW($1:$128)-1),$B$2:$H$2),0,)),MID(DEC2BIN(ROW($1:$128)-1,7),8-$C$2:$I$2,1)+1))-32&lt;0)*(7+LEN(SUBSTITUTE(DEC2BIN(ROW($1:$128)-1),0,))=LEN($B12)),{1;1;1;1;1;1;1})),MID($B12,G$2+LEN(SUBSTITUTE(RIGHT(DEC2BIN(ROW($1:$128)-1),F$2),0,)),1+MID(DEC2BIN(ROW($1:$128)-1,7),8-G$2,1)))</f>
        <v>22</v>
      </c>
      <c r="AV12" s="24" t="str">
        <f t="array" ref="AV12">LOOKUP(2,1/(7=MMULT(((0&amp;MID($B12,$C$2:$I$2+LEN(SUBSTITUTE(RIGHT(DEC2BIN(ROW($1:$128)-1),$B$2:$H$2),0,)),MID(DEC2BIN(ROW($1:$128)-1,7),8-$C$2:$I$2,1)+1))-32&lt;0)*(7+LEN(SUBSTITUTE(DEC2BIN(ROW($1:$128)-1),0,))=LEN($B12)),{1;1;1;1;1;1;1})),MID($B12,H$2+LEN(SUBSTITUTE(RIGHT(DEC2BIN(ROW($1:$128)-1),G$2),0,)),1+MID(DEC2BIN(ROW($1:$128)-1,7),8-H$2,1)))</f>
        <v>21</v>
      </c>
      <c r="AW12" s="24" t="str">
        <f t="array" ref="AW12">LOOKUP(2,1/(7=MMULT(((0&amp;MID($B12,$C$2:$I$2+LEN(SUBSTITUTE(RIGHT(DEC2BIN(ROW($1:$128)-1),$B$2:$H$2),0,)),MID(DEC2BIN(ROW($1:$128)-1,7),8-$C$2:$I$2,1)+1))-32&lt;0)*(7+LEN(SUBSTITUTE(DEC2BIN(ROW($1:$128)-1),0,))=LEN($B12)),{1;1;1;1;1;1;1})),MID($B12,I$2+LEN(SUBSTITUTE(RIGHT(DEC2BIN(ROW($1:$128)-1),H$2),0,)),1+MID(DEC2BIN(ROW($1:$128)-1,7),8-I$2,1)))</f>
        <v>28</v>
      </c>
      <c r="AY12" s="25">
        <f t="array" ref="AY12">_xlfn.AGGREGATE(14,6,32-TEXT(MID($B12,SUM(LEN($AX12:AX12),1),{1,2})-32,";0"),1)</f>
        <v>15</v>
      </c>
      <c r="AZ12" s="25">
        <f t="array" ref="AZ12">_xlfn.AGGREGATE(14,6,32-TEXT(MID($B12,SUM(LEN($AX12:AY12),1),{1,2})-32,";0"),1)</f>
        <v>3</v>
      </c>
      <c r="BA12" s="25">
        <f t="array" ref="BA12">_xlfn.AGGREGATE(14,6,32-TEXT(MID($B12,SUM(LEN($AX12:AZ12),1),{1,2})-32,";0"),1)</f>
        <v>25</v>
      </c>
      <c r="BB12" s="25">
        <f t="array" ref="BB12">_xlfn.AGGREGATE(14,6,32-TEXT(MID($B12,SUM(LEN($AX12:BA12),1),{1,2})-32,";0"),1)</f>
        <v>15</v>
      </c>
      <c r="BC12" s="25">
        <f t="array" ref="BC12">_xlfn.AGGREGATE(14,6,32-TEXT(MID($B12,SUM(LEN($AX12:BB12),1),{1,2})-32,";0"),1)</f>
        <v>22</v>
      </c>
      <c r="BD12" s="25">
        <f t="array" ref="BD12">_xlfn.AGGREGATE(14,6,32-TEXT(MID($B12,SUM(LEN($AX12:BC12),1),{1,2})-32,";0"),1)</f>
        <v>21</v>
      </c>
      <c r="BE12" s="25">
        <f t="array" ref="BE12">_xlfn.AGGREGATE(14,6,32-TEXT(MID($B12,SUM(LEN($AX12:BD12),1),{1,2})-32,";0"),1)</f>
        <v>28</v>
      </c>
      <c r="BG12" s="26">
        <f t="array" ref="BG12">_xlfn.AGGREGATE(16-MIN(ROUND((LEN($B12)-SUM(LEN($BF12:BF12)))/(7.5-C$2),0),2),6,--(TEXT((MID($B12,SUM(LEN($BF12:BF12))+1,{1,2})),"[&gt;31] ;0")),1)</f>
        <v>15</v>
      </c>
      <c r="BH12" s="26">
        <f t="array" ref="BH12">_xlfn.AGGREGATE(16-MIN(ROUND((LEN($B12)-SUM(LEN($BF12:BG12)))/(7.5-D$2),0),2),6,--(TEXT((MID($B12,SUM(LEN($BF12:BG12))+1,{1,2})),"[&gt;31] ;0")),1)</f>
        <v>3</v>
      </c>
      <c r="BI12" s="26">
        <f t="array" ref="BI12">_xlfn.AGGREGATE(16-MIN(ROUND((LEN($B12)-SUM(LEN($BF12:BH12)))/(7.5-E$2),0),2),6,--(TEXT((MID($B12,SUM(LEN($BF12:BH12))+1,{1,2})),"[&gt;31] ;0")),1)</f>
        <v>25</v>
      </c>
      <c r="BJ12" s="26">
        <f t="array" ref="BJ12">_xlfn.AGGREGATE(16-MIN(ROUND((LEN($B12)-SUM(LEN($BF12:BI12)))/(7.5-F$2),0),2),6,--(TEXT((MID($B12,SUM(LEN($BF12:BI12))+1,{1,2})),"[&gt;31] ;0")),1)</f>
        <v>15</v>
      </c>
      <c r="BK12" s="26">
        <f t="array" ref="BK12">_xlfn.AGGREGATE(16-MIN(ROUND((LEN($B12)-SUM(LEN($BF12:BJ12)))/(7.5-G$2),0),2),6,--(TEXT((MID($B12,SUM(LEN($BF12:BJ12))+1,{1,2})),"[&gt;31] ;0")),1)</f>
        <v>22</v>
      </c>
      <c r="BL12" s="26">
        <f t="array" ref="BL12">_xlfn.AGGREGATE(16-MIN(ROUND((LEN($B12)-SUM(LEN($BF12:BK12)))/(7.5-H$2),0),2),6,--(TEXT((MID($B12,SUM(LEN($BF12:BK12))+1,{1,2})),"[&gt;31] ;0")),1)</f>
        <v>21</v>
      </c>
      <c r="BM12" s="26">
        <f t="array" ref="BM12">_xlfn.AGGREGATE(16-MIN(ROUND((LEN($B12)-SUM(LEN($BF12:BL12)))/(7.5-I$2),0),2),6,--(TEXT((MID($B12,SUM(LEN($BF12:BL12))+1,{1,2})),"[&gt;31] ;0")),1)</f>
        <v>28</v>
      </c>
      <c r="BN12" s="17" t="str">
        <f t="shared" si="3"/>
        <v>1532515222128</v>
      </c>
    </row>
    <row r="13" spans="1:68" ht="15" x14ac:dyDescent="0.2">
      <c r="A13" s="4">
        <v>45189</v>
      </c>
      <c r="B13" s="5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5">
        <v>2</v>
      </c>
      <c r="K13" s="6">
        <f t="array" ref="K13">SMALL(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,J13+1)</f>
        <v>313</v>
      </c>
      <c r="L13" s="27" t="str">
        <f t="shared" si="2"/>
        <v>6232626118</v>
      </c>
      <c r="M13" s="17"/>
      <c r="N13" s="26">
        <f t="array" ref="N13">_xlfn.AGGREGATE(16-MIN(ROUND(SUM(LEN($B13),-LEN($M13:M13))/(7.5-N$2),)-(MID($B13,SUM(LEN($M13:M13))+3,1)="0"),2),6,32-TEXT(MID($B13,SUM(LEN($M13:M13))+1,{1,2})-32,";0"),1)</f>
        <v>6</v>
      </c>
      <c r="O13" s="26">
        <f t="array" ref="O13">_xlfn.AGGREGATE(16-MIN(ROUND(SUM(LEN($B13),-LEN($M13:N13))/(7.5-O$2),)-(MID($B13,SUM(LEN($M13:N13))+3,1)="0"),2),6,32-TEXT(MID($B13,SUM(LEN($M13:N13))+1,{1,2})-32,";0"),1)</f>
        <v>23</v>
      </c>
      <c r="P13" s="26">
        <f t="array" ref="P13">_xlfn.AGGREGATE(16-MIN(ROUND(SUM(LEN($B13),-LEN($M13:O13))/(7.5-P$2),)-(MID($B13,SUM(LEN($M13:O13))+3,1)="0"),2),6,32-TEXT(MID($B13,SUM(LEN($M13:O13))+1,{1,2})-32,";0"),1)</f>
        <v>26</v>
      </c>
      <c r="Q13" s="26">
        <f t="array" ref="Q13">_xlfn.AGGREGATE(16-MIN(ROUND(SUM(LEN($B13),-LEN($M13:P13))/(7.5-Q$2),)-(MID($B13,SUM(LEN($M13:P13))+3,1)="0"),2),6,32-TEXT(MID($B13,SUM(LEN($M13:P13))+1,{1,2})-32,";0"),1)</f>
        <v>2</v>
      </c>
      <c r="R13" s="26">
        <f t="array" ref="R13">_xlfn.AGGREGATE(16-MIN(ROUND(SUM(LEN($B13),-LEN($M13:Q13))/(7.5-R$2),)-(MID($B13,SUM(LEN($M13:Q13))+3,1)="0"),2),6,32-TEXT(MID($B13,SUM(LEN($M13:Q13))+1,{1,2})-32,";0"),1)</f>
        <v>6</v>
      </c>
      <c r="S13" s="26">
        <f t="array" ref="S13">_xlfn.AGGREGATE(16-MIN(ROUND(SUM(LEN($B13),-LEN($M13:R13))/(7.5-S$2),)-(MID($B13,SUM(LEN($M13:R13))+3,1)="0"),2),6,32-TEXT(MID($B13,SUM(LEN($M13:R13))+1,{1,2})-32,";0"),1)</f>
        <v>11</v>
      </c>
      <c r="T13" s="26">
        <f t="array" ref="T13">_xlfn.AGGREGATE(16-MIN(ROUND(SUM(LEN($B13),-LEN($M13:S13))/(7.5-T$2),)-(MID($B13,SUM(LEN($M13:S13))+3,1)="0"),2),6,32-TEXT(MID($B13,SUM(LEN($M13:S13))+1,{1,2})-32,";0"),1)</f>
        <v>8</v>
      </c>
      <c r="U13" s="27" t="str">
        <f t="shared" si="1"/>
        <v>6232626118</v>
      </c>
      <c r="V13" s="6">
        <f t="array" ref="V13">COUNT(1/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)</f>
        <v>7</v>
      </c>
      <c r="W13" s="3"/>
      <c r="X13" s="16" t="str">
        <f t="array" ref="X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A13))</f>
        <v>6</v>
      </c>
      <c r="Y13" s="16" t="str">
        <f t="array" ref="Y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B13))</f>
        <v>23</v>
      </c>
      <c r="Z13" s="16" t="str">
        <f t="array" ref="Z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C13))</f>
        <v>2</v>
      </c>
      <c r="AA13" s="16" t="str">
        <f t="array" ref="AA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D13))</f>
        <v>6</v>
      </c>
      <c r="AB13" s="16" t="str">
        <f t="array" ref="AB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E13))</f>
        <v>26</v>
      </c>
      <c r="AC13" s="16" t="str">
        <f t="array" ref="AC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F13))</f>
        <v>11</v>
      </c>
      <c r="AD13" s="16" t="str">
        <f t="array" ref="AD13">INDEX(MID($B13,LEN(SUBSTITUTE(RIGHTB(DEC2BIN(ROW($1:$128)-1),$B$2:$H$2),0,))+$C$2:$I$2,MID(DEC2BIN(ROW($1:$128)-1,7),8-$C$2:$I$2,1)+1),SMALL(IF((MMULT(-(31-(0&amp;MID($B13,LEN(SUBSTITUTE(RIGHTB(DEC2BIN(ROW($1:$128)-1),$B$2:$H$2),0,))+$C$2:$I$2,MID(DEC2BIN(ROW($1:$128)-1,7),8-$C$2:$I$2,1)+1))&lt;0),ROW(11:17))=0)*(LEN($B13)-LEN(SUBSTITUTE(DEC2BIN(ROW($1:$128)-1),0,))=7),ROW($1:$128)),$J13+1),COLUMN(G13))</f>
        <v>8</v>
      </c>
      <c r="AE13" s="3"/>
      <c r="AF13" s="3"/>
      <c r="AG13" s="3"/>
      <c r="AH13" s="3"/>
      <c r="AI13" s="29">
        <f>LEN(AJ13)</f>
        <v>132</v>
      </c>
      <c r="AJ13" s="30" t="s">
        <v>45</v>
      </c>
      <c r="AK13" s="3"/>
      <c r="AL13" s="3"/>
      <c r="AM13" s="3"/>
      <c r="AN13" s="3"/>
      <c r="AO13" s="3"/>
      <c r="AP13" s="3"/>
      <c r="AQ13" s="24" t="str">
        <f t="array" ref="AQ13">LOOKUP(2,1/(7=MMULT(((0&amp;MID($B13,$C$2:$I$2+LEN(SUBSTITUTE(RIGHT(DEC2BIN(ROW($1:$128)-1),$B$2:$H$2),0,)),MID(DEC2BIN(ROW($1:$128)-1,7),8-$C$2:$I$2,1)+1))-32&lt;0)*(7+LEN(SUBSTITUTE(DEC2BIN(ROW($1:$128)-1),0,))=LEN($B13)),{1;1;1;1;1;1;1})),MID($B13,C$2+LEN(SUBSTITUTE(RIGHT(DEC2BIN(ROW($1:$128)-1),B$2),0,)),1+MID(DEC2BIN(ROW($1:$128)-1,7),8-C$2,1)))</f>
        <v>6</v>
      </c>
      <c r="AR13" s="24" t="str">
        <f t="array" ref="AR13">LOOKUP(2,1/(7=MMULT(((0&amp;MID($B13,$C$2:$I$2+LEN(SUBSTITUTE(RIGHT(DEC2BIN(ROW($1:$128)-1),$B$2:$H$2),0,)),MID(DEC2BIN(ROW($1:$128)-1,7),8-$C$2:$I$2,1)+1))-32&lt;0)*(7+LEN(SUBSTITUTE(DEC2BIN(ROW($1:$128)-1),0,))=LEN($B13)),{1;1;1;1;1;1;1})),MID($B13,D$2+LEN(SUBSTITUTE(RIGHT(DEC2BIN(ROW($1:$128)-1),C$2),0,)),1+MID(DEC2BIN(ROW($1:$128)-1,7),8-D$2,1)))</f>
        <v>2</v>
      </c>
      <c r="AS13" s="24" t="str">
        <f t="array" ref="AS13">LOOKUP(2,1/(7=MMULT(((0&amp;MID($B13,$C$2:$I$2+LEN(SUBSTITUTE(RIGHT(DEC2BIN(ROW($1:$128)-1),$B$2:$H$2),0,)),MID(DEC2BIN(ROW($1:$128)-1,7),8-$C$2:$I$2,1)+1))-32&lt;0)*(7+LEN(SUBSTITUTE(DEC2BIN(ROW($1:$128)-1),0,))=LEN($B13)),{1;1;1;1;1;1;1})),MID($B13,E$2+LEN(SUBSTITUTE(RIGHT(DEC2BIN(ROW($1:$128)-1),D$2),0,)),1+MID(DEC2BIN(ROW($1:$128)-1,7),8-E$2,1)))</f>
        <v>3</v>
      </c>
      <c r="AT13" s="24" t="str">
        <f t="array" ref="AT13">LOOKUP(2,1/(7=MMULT(((0&amp;MID($B13,$C$2:$I$2+LEN(SUBSTITUTE(RIGHT(DEC2BIN(ROW($1:$128)-1),$B$2:$H$2),0,)),MID(DEC2BIN(ROW($1:$128)-1,7),8-$C$2:$I$2,1)+1))-32&lt;0)*(7+LEN(SUBSTITUTE(DEC2BIN(ROW($1:$128)-1),0,))=LEN($B13)),{1;1;1;1;1;1;1})),MID($B13,F$2+LEN(SUBSTITUTE(RIGHT(DEC2BIN(ROW($1:$128)-1),E$2),0,)),1+MID(DEC2BIN(ROW($1:$128)-1,7),8-F$2,1)))</f>
        <v>26</v>
      </c>
      <c r="AU13" s="24" t="str">
        <f t="array" ref="AU13">LOOKUP(2,1/(7=MMULT(((0&amp;MID($B13,$C$2:$I$2+LEN(SUBSTITUTE(RIGHT(DEC2BIN(ROW($1:$128)-1),$B$2:$H$2),0,)),MID(DEC2BIN(ROW($1:$128)-1,7),8-$C$2:$I$2,1)+1))-32&lt;0)*(7+LEN(SUBSTITUTE(DEC2BIN(ROW($1:$128)-1),0,))=LEN($B13)),{1;1;1;1;1;1;1})),MID($B13,G$2+LEN(SUBSTITUTE(RIGHT(DEC2BIN(ROW($1:$128)-1),F$2),0,)),1+MID(DEC2BIN(ROW($1:$128)-1,7),8-G$2,1)))</f>
        <v>26</v>
      </c>
      <c r="AV13" s="24" t="str">
        <f t="array" ref="AV13">LOOKUP(2,1/(7=MMULT(((0&amp;MID($B13,$C$2:$I$2+LEN(SUBSTITUTE(RIGHT(DEC2BIN(ROW($1:$128)-1),$B$2:$H$2),0,)),MID(DEC2BIN(ROW($1:$128)-1,7),8-$C$2:$I$2,1)+1))-32&lt;0)*(7+LEN(SUBSTITUTE(DEC2BIN(ROW($1:$128)-1),0,))=LEN($B13)),{1;1;1;1;1;1;1})),MID($B13,H$2+LEN(SUBSTITUTE(RIGHT(DEC2BIN(ROW($1:$128)-1),G$2),0,)),1+MID(DEC2BIN(ROW($1:$128)-1,7),8-H$2,1)))</f>
        <v>1</v>
      </c>
      <c r="AW13" s="24" t="str">
        <f t="array" ref="AW13">LOOKUP(2,1/(7=MMULT(((0&amp;MID($B13,$C$2:$I$2+LEN(SUBSTITUTE(RIGHT(DEC2BIN(ROW($1:$128)-1),$B$2:$H$2),0,)),MID(DEC2BIN(ROW($1:$128)-1,7),8-$C$2:$I$2,1)+1))-32&lt;0)*(7+LEN(SUBSTITUTE(DEC2BIN(ROW($1:$128)-1),0,))=LEN($B13)),{1;1;1;1;1;1;1})),MID($B13,I$2+LEN(SUBSTITUTE(RIGHT(DEC2BIN(ROW($1:$128)-1),H$2),0,)),1+MID(DEC2BIN(ROW($1:$128)-1,7),8-I$2,1)))</f>
        <v>18</v>
      </c>
      <c r="AY13" s="25">
        <f t="array" ref="AY13">_xlfn.AGGREGATE(14,6,32-TEXT(MID($B13,SUM(LEN($AX13:AX13),1),{1,2})-32,";0"),1)</f>
        <v>6</v>
      </c>
      <c r="AZ13" s="25">
        <f t="array" ref="AZ13">_xlfn.AGGREGATE(14,6,32-TEXT(MID($B13,SUM(LEN($AX13:AY13),1),{1,2})-32,";0"),1)</f>
        <v>23</v>
      </c>
      <c r="BA13" s="25">
        <f t="array" ref="BA13">_xlfn.AGGREGATE(14,6,32-TEXT(MID($B13,SUM(LEN($AX13:AZ13),1),{1,2})-32,";0"),1)</f>
        <v>26</v>
      </c>
      <c r="BB13" s="25">
        <f t="array" ref="BB13">_xlfn.AGGREGATE(14,6,32-TEXT(MID($B13,SUM(LEN($AX13:BA13),1),{1,2})-32,";0"),1)</f>
        <v>26</v>
      </c>
      <c r="BC13" s="25">
        <f t="array" ref="BC13">_xlfn.AGGREGATE(14,6,32-TEXT(MID($B13,SUM(LEN($AX13:BB13),1),{1,2})-32,";0"),1)</f>
        <v>11</v>
      </c>
      <c r="BD13" s="25">
        <f t="array" ref="BD13">_xlfn.AGGREGATE(14,6,32-TEXT(MID($B13,SUM(LEN($AX13:BC13),1),{1,2})-32,";0"),1)</f>
        <v>8</v>
      </c>
      <c r="BE13" s="25" t="e">
        <f t="array" ref="BE13">_xlfn.AGGREGATE(14,6,32-TEXT(MID($B13,SUM(LEN($AX13:BD13),1),{1,2})-32,";0"),1)</f>
        <v>#NUM!</v>
      </c>
      <c r="BG13" s="26">
        <f t="array" ref="BG13">_xlfn.AGGREGATE(16-MIN(ROUND((LEN($B13)-SUM(LEN($BF13:BF13)))/(7.5-C$2),0),2),6,--(TEXT((MID($B13,SUM(LEN($BF13:BF13))+1,{1,2})),"[&gt;31] ;0")),1)</f>
        <v>6</v>
      </c>
      <c r="BH13" s="26">
        <f t="array" ref="BH13">_xlfn.AGGREGATE(16-MIN(ROUND((LEN($B13)-SUM(LEN($BF13:BG13)))/(7.5-D$2),0),2),6,--(TEXT((MID($B13,SUM(LEN($BF13:BG13))+1,{1,2})),"[&gt;31] ;0")),1)</f>
        <v>23</v>
      </c>
      <c r="BI13" s="26">
        <f t="array" ref="BI13">_xlfn.AGGREGATE(16-MIN(ROUND((LEN($B13)-SUM(LEN($BF13:BH13)))/(7.5-E$2),0),2),6,--(TEXT((MID($B13,SUM(LEN($BF13:BH13))+1,{1,2})),"[&gt;31] ;0")),1)</f>
        <v>26</v>
      </c>
      <c r="BJ13" s="26">
        <f t="array" ref="BJ13">_xlfn.AGGREGATE(16-MIN(ROUND((LEN($B13)-SUM(LEN($BF13:BI13)))/(7.5-F$2),0),2),6,--(TEXT((MID($B13,SUM(LEN($BF13:BI13))+1,{1,2})),"[&gt;31] ;0")),1)</f>
        <v>2</v>
      </c>
      <c r="BK13" s="26">
        <f t="array" ref="BK13">_xlfn.AGGREGATE(16-MIN(ROUND((LEN($B13)-SUM(LEN($BF13:BJ13)))/(7.5-G$2),0),2),6,--(TEXT((MID($B13,SUM(LEN($BF13:BJ13))+1,{1,2})),"[&gt;31] ;0")),1)</f>
        <v>6</v>
      </c>
      <c r="BL13" s="26">
        <f t="array" ref="BL13">_xlfn.AGGREGATE(16-MIN(ROUND((LEN($B13)-SUM(LEN($BF13:BK13)))/(7.5-H$2),0),2),6,--(TEXT((MID($B13,SUM(LEN($BF13:BK13))+1,{1,2})),"[&gt;31] ;0")),1)</f>
        <v>11</v>
      </c>
      <c r="BM13" s="26">
        <f t="array" ref="BM13">_xlfn.AGGREGATE(16-MIN(ROUND((LEN($B13)-SUM(LEN($BF13:BL13)))/(7.5-I$2),0),2),6,--(TEXT((MID($B13,SUM(LEN($BF13:BL13))+1,{1,2})),"[&gt;31] ;0")),1)</f>
        <v>8</v>
      </c>
      <c r="BN13" s="17" t="str">
        <f t="shared" si="3"/>
        <v>6232626118</v>
      </c>
    </row>
    <row r="14" spans="1:68" ht="15" x14ac:dyDescent="0.2">
      <c r="A14" s="4">
        <v>45190</v>
      </c>
      <c r="B14" s="5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5"/>
      <c r="K14" s="6">
        <f t="array" ref="K14">SMALL(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,J14+1)</f>
        <v>257</v>
      </c>
      <c r="L14" s="27" t="str">
        <f t="shared" si="2"/>
        <v>1241326182217</v>
      </c>
      <c r="M14" s="17"/>
      <c r="N14" s="26">
        <f t="array" ref="N14">_xlfn.AGGREGATE(16-MIN(ROUND(SUM(LEN($B14),-LEN($M14:M14))/(7.5-N$2),)-(MID($B14,SUM(LEN($M14:M14))+3,1)="0"),2),6,32-TEXT(MID($B14,SUM(LEN($M14:M14))+1,{1,2})-32,";0"),1)</f>
        <v>12</v>
      </c>
      <c r="O14" s="26">
        <f t="array" ref="O14">_xlfn.AGGREGATE(16-MIN(ROUND(SUM(LEN($B14),-LEN($M14:N14))/(7.5-O$2),)-(MID($B14,SUM(LEN($M14:N14))+3,1)="0"),2),6,32-TEXT(MID($B14,SUM(LEN($M14:N14))+1,{1,2})-32,";0"),1)</f>
        <v>4</v>
      </c>
      <c r="P14" s="26">
        <f t="array" ref="P14">_xlfn.AGGREGATE(16-MIN(ROUND(SUM(LEN($B14),-LEN($M14:O14))/(7.5-P$2),)-(MID($B14,SUM(LEN($M14:O14))+3,1)="0"),2),6,32-TEXT(MID($B14,SUM(LEN($M14:O14))+1,{1,2})-32,";0"),1)</f>
        <v>13</v>
      </c>
      <c r="Q14" s="26">
        <f t="array" ref="Q14">_xlfn.AGGREGATE(16-MIN(ROUND(SUM(LEN($B14),-LEN($M14:P14))/(7.5-Q$2),)-(MID($B14,SUM(LEN($M14:P14))+3,1)="0"),2),6,32-TEXT(MID($B14,SUM(LEN($M14:P14))+1,{1,2})-32,";0"),1)</f>
        <v>26</v>
      </c>
      <c r="R14" s="26">
        <f t="array" ref="R14">_xlfn.AGGREGATE(16-MIN(ROUND(SUM(LEN($B14),-LEN($M14:Q14))/(7.5-R$2),)-(MID($B14,SUM(LEN($M14:Q14))+3,1)="0"),2),6,32-TEXT(MID($B14,SUM(LEN($M14:Q14))+1,{1,2})-32,";0"),1)</f>
        <v>18</v>
      </c>
      <c r="S14" s="26">
        <f t="array" ref="S14">_xlfn.AGGREGATE(16-MIN(ROUND(SUM(LEN($B14),-LEN($M14:R14))/(7.5-S$2),)-(MID($B14,SUM(LEN($M14:R14))+3,1)="0"),2),6,32-TEXT(MID($B14,SUM(LEN($M14:R14))+1,{1,2})-32,";0"),1)</f>
        <v>22</v>
      </c>
      <c r="T14" s="26">
        <f t="array" ref="T14">_xlfn.AGGREGATE(16-MIN(ROUND(SUM(LEN($B14),-LEN($M14:S14))/(7.5-T$2),)-(MID($B14,SUM(LEN($M14:S14))+3,1)="0"),2),6,32-TEXT(MID($B14,SUM(LEN($M14:S14))+1,{1,2})-32,";0"),1)</f>
        <v>17</v>
      </c>
      <c r="U14" s="27" t="str">
        <f t="shared" si="1"/>
        <v>1241326182217</v>
      </c>
      <c r="V14" s="6">
        <f t="array" ref="V14">COUNT(1/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)</f>
        <v>2</v>
      </c>
      <c r="W14" s="3"/>
      <c r="X14" s="16" t="str">
        <f t="array" ref="X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A14))</f>
        <v>12</v>
      </c>
      <c r="Y14" s="16" t="str">
        <f t="array" ref="Y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B14))</f>
        <v>4</v>
      </c>
      <c r="Z14" s="16" t="str">
        <f t="array" ref="Z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C14))</f>
        <v>13</v>
      </c>
      <c r="AA14" s="16" t="str">
        <f t="array" ref="AA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D14))</f>
        <v>26</v>
      </c>
      <c r="AB14" s="16" t="str">
        <f t="array" ref="AB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E14))</f>
        <v>18</v>
      </c>
      <c r="AC14" s="16" t="str">
        <f t="array" ref="AC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F14))</f>
        <v>22</v>
      </c>
      <c r="AD14" s="16" t="str">
        <f t="array" ref="AD14">INDEX(MID($B14,LEN(SUBSTITUTE(RIGHTB(DEC2BIN(ROW($1:$128)-1),$B$2:$H$2),0,))+$C$2:$I$2,MID(DEC2BIN(ROW($1:$128)-1,7),8-$C$2:$I$2,1)+1),SMALL(IF((MMULT(-(31-(0&amp;MID($B14,LEN(SUBSTITUTE(RIGHTB(DEC2BIN(ROW($1:$128)-1),$B$2:$H$2),0,))+$C$2:$I$2,MID(DEC2BIN(ROW($1:$128)-1,7),8-$C$2:$I$2,1)+1))&lt;0),ROW(12:18))=0)*(LEN($B14)-LEN(SUBSTITUTE(DEC2BIN(ROW($1:$128)-1),0,))=7),ROW($1:$128)),$J14+1),COLUMN(G14))</f>
        <v>17</v>
      </c>
      <c r="AE14" s="3"/>
      <c r="AF14" s="3"/>
      <c r="AG14" s="3"/>
      <c r="AH14" s="3"/>
      <c r="AI14" s="3">
        <f>LEN(AJ14)</f>
        <v>438</v>
      </c>
      <c r="AJ14" s="14" t="s">
        <v>41</v>
      </c>
      <c r="AK14" s="3"/>
      <c r="AL14" s="3"/>
      <c r="AM14" s="3"/>
      <c r="AN14" s="3"/>
      <c r="AO14" s="3"/>
      <c r="AP14" s="3"/>
      <c r="AQ14" s="24" t="str">
        <f t="array" ref="AQ14">LOOKUP(2,1/(7=MMULT(((0&amp;MID($B14,$C$2:$I$2+LEN(SUBSTITUTE(RIGHT(DEC2BIN(ROW($1:$128)-1),$B$2:$H$2),0,)),MID(DEC2BIN(ROW($1:$128)-1,7),8-$C$2:$I$2,1)+1))-32&lt;0)*(7+LEN(SUBSTITUTE(DEC2BIN(ROW($1:$128)-1),0,))=LEN($B14)),{1;1;1;1;1;1;1})),MID($B14,C$2+LEN(SUBSTITUTE(RIGHT(DEC2BIN(ROW($1:$128)-1),B$2),0,)),1+MID(DEC2BIN(ROW($1:$128)-1,7),8-C$2,1)))</f>
        <v>1</v>
      </c>
      <c r="AR14" s="24" t="str">
        <f t="array" ref="AR14">LOOKUP(2,1/(7=MMULT(((0&amp;MID($B14,$C$2:$I$2+LEN(SUBSTITUTE(RIGHT(DEC2BIN(ROW($1:$128)-1),$B$2:$H$2),0,)),MID(DEC2BIN(ROW($1:$128)-1,7),8-$C$2:$I$2,1)+1))-32&lt;0)*(7+LEN(SUBSTITUTE(DEC2BIN(ROW($1:$128)-1),0,))=LEN($B14)),{1;1;1;1;1;1;1})),MID($B14,D$2+LEN(SUBSTITUTE(RIGHT(DEC2BIN(ROW($1:$128)-1),C$2),0,)),1+MID(DEC2BIN(ROW($1:$128)-1,7),8-D$2,1)))</f>
        <v>24</v>
      </c>
      <c r="AS14" s="24" t="str">
        <f t="array" ref="AS14">LOOKUP(2,1/(7=MMULT(((0&amp;MID($B14,$C$2:$I$2+LEN(SUBSTITUTE(RIGHT(DEC2BIN(ROW($1:$128)-1),$B$2:$H$2),0,)),MID(DEC2BIN(ROW($1:$128)-1,7),8-$C$2:$I$2,1)+1))-32&lt;0)*(7+LEN(SUBSTITUTE(DEC2BIN(ROW($1:$128)-1),0,))=LEN($B14)),{1;1;1;1;1;1;1})),MID($B14,E$2+LEN(SUBSTITUTE(RIGHT(DEC2BIN(ROW($1:$128)-1),D$2),0,)),1+MID(DEC2BIN(ROW($1:$128)-1,7),8-E$2,1)))</f>
        <v>13</v>
      </c>
      <c r="AT14" s="24" t="str">
        <f t="array" ref="AT14">LOOKUP(2,1/(7=MMULT(((0&amp;MID($B14,$C$2:$I$2+LEN(SUBSTITUTE(RIGHT(DEC2BIN(ROW($1:$128)-1),$B$2:$H$2),0,)),MID(DEC2BIN(ROW($1:$128)-1,7),8-$C$2:$I$2,1)+1))-32&lt;0)*(7+LEN(SUBSTITUTE(DEC2BIN(ROW($1:$128)-1),0,))=LEN($B14)),{1;1;1;1;1;1;1})),MID($B14,F$2+LEN(SUBSTITUTE(RIGHT(DEC2BIN(ROW($1:$128)-1),E$2),0,)),1+MID(DEC2BIN(ROW($1:$128)-1,7),8-F$2,1)))</f>
        <v>26</v>
      </c>
      <c r="AU14" s="24" t="str">
        <f t="array" ref="AU14">LOOKUP(2,1/(7=MMULT(((0&amp;MID($B14,$C$2:$I$2+LEN(SUBSTITUTE(RIGHT(DEC2BIN(ROW($1:$128)-1),$B$2:$H$2),0,)),MID(DEC2BIN(ROW($1:$128)-1,7),8-$C$2:$I$2,1)+1))-32&lt;0)*(7+LEN(SUBSTITUTE(DEC2BIN(ROW($1:$128)-1),0,))=LEN($B14)),{1;1;1;1;1;1;1})),MID($B14,G$2+LEN(SUBSTITUTE(RIGHT(DEC2BIN(ROW($1:$128)-1),F$2),0,)),1+MID(DEC2BIN(ROW($1:$128)-1,7),8-G$2,1)))</f>
        <v>18</v>
      </c>
      <c r="AV14" s="24" t="str">
        <f t="array" ref="AV14">LOOKUP(2,1/(7=MMULT(((0&amp;MID($B14,$C$2:$I$2+LEN(SUBSTITUTE(RIGHT(DEC2BIN(ROW($1:$128)-1),$B$2:$H$2),0,)),MID(DEC2BIN(ROW($1:$128)-1,7),8-$C$2:$I$2,1)+1))-32&lt;0)*(7+LEN(SUBSTITUTE(DEC2BIN(ROW($1:$128)-1),0,))=LEN($B14)),{1;1;1;1;1;1;1})),MID($B14,H$2+LEN(SUBSTITUTE(RIGHT(DEC2BIN(ROW($1:$128)-1),G$2),0,)),1+MID(DEC2BIN(ROW($1:$128)-1,7),8-H$2,1)))</f>
        <v>22</v>
      </c>
      <c r="AW14" s="24" t="str">
        <f t="array" ref="AW14">LOOKUP(2,1/(7=MMULT(((0&amp;MID($B14,$C$2:$I$2+LEN(SUBSTITUTE(RIGHT(DEC2BIN(ROW($1:$128)-1),$B$2:$H$2),0,)),MID(DEC2BIN(ROW($1:$128)-1,7),8-$C$2:$I$2,1)+1))-32&lt;0)*(7+LEN(SUBSTITUTE(DEC2BIN(ROW($1:$128)-1),0,))=LEN($B14)),{1;1;1;1;1;1;1})),MID($B14,I$2+LEN(SUBSTITUTE(RIGHT(DEC2BIN(ROW($1:$128)-1),H$2),0,)),1+MID(DEC2BIN(ROW($1:$128)-1,7),8-I$2,1)))</f>
        <v>17</v>
      </c>
      <c r="AY14" s="25">
        <f t="array" ref="AY14">_xlfn.AGGREGATE(14,6,32-TEXT(MID($B14,SUM(LEN($AX14:AX14),1),{1,2})-32,";0"),1)</f>
        <v>12</v>
      </c>
      <c r="AZ14" s="25">
        <f t="array" ref="AZ14">_xlfn.AGGREGATE(14,6,32-TEXT(MID($B14,SUM(LEN($AX14:AY14),1),{1,2})-32,";0"),1)</f>
        <v>4</v>
      </c>
      <c r="BA14" s="25">
        <f t="array" ref="BA14">_xlfn.AGGREGATE(14,6,32-TEXT(MID($B14,SUM(LEN($AX14:AZ14),1),{1,2})-32,";0"),1)</f>
        <v>13</v>
      </c>
      <c r="BB14" s="25">
        <f t="array" ref="BB14">_xlfn.AGGREGATE(14,6,32-TEXT(MID($B14,SUM(LEN($AX14:BA14),1),{1,2})-32,";0"),1)</f>
        <v>26</v>
      </c>
      <c r="BC14" s="25">
        <f t="array" ref="BC14">_xlfn.AGGREGATE(14,6,32-TEXT(MID($B14,SUM(LEN($AX14:BB14),1),{1,2})-32,";0"),1)</f>
        <v>18</v>
      </c>
      <c r="BD14" s="25">
        <f t="array" ref="BD14">_xlfn.AGGREGATE(14,6,32-TEXT(MID($B14,SUM(LEN($AX14:BC14),1),{1,2})-32,";0"),1)</f>
        <v>22</v>
      </c>
      <c r="BE14" s="25">
        <f t="array" ref="BE14">_xlfn.AGGREGATE(14,6,32-TEXT(MID($B14,SUM(LEN($AX14:BD14),1),{1,2})-32,";0"),1)</f>
        <v>17</v>
      </c>
      <c r="BG14" s="26">
        <f t="array" ref="BG14">_xlfn.AGGREGATE(16-MIN(ROUND((LEN($B14)-SUM(LEN($BF14:BF14)))/(7.5-C$2),0),2),6,--(TEXT((MID($B14,SUM(LEN($BF14:BF14))+1,{1,2})),"[&gt;31] ;0")),1)</f>
        <v>12</v>
      </c>
      <c r="BH14" s="26">
        <f t="array" ref="BH14">_xlfn.AGGREGATE(16-MIN(ROUND((LEN($B14)-SUM(LEN($BF14:BG14)))/(7.5-D$2),0),2),6,--(TEXT((MID($B14,SUM(LEN($BF14:BG14))+1,{1,2})),"[&gt;31] ;0")),1)</f>
        <v>4</v>
      </c>
      <c r="BI14" s="26">
        <f t="array" ref="BI14">_xlfn.AGGREGATE(16-MIN(ROUND((LEN($B14)-SUM(LEN($BF14:BH14)))/(7.5-E$2),0),2),6,--(TEXT((MID($B14,SUM(LEN($BF14:BH14))+1,{1,2})),"[&gt;31] ;0")),1)</f>
        <v>13</v>
      </c>
      <c r="BJ14" s="26">
        <f t="array" ref="BJ14">_xlfn.AGGREGATE(16-MIN(ROUND((LEN($B14)-SUM(LEN($BF14:BI14)))/(7.5-F$2),0),2),6,--(TEXT((MID($B14,SUM(LEN($BF14:BI14))+1,{1,2})),"[&gt;31] ;0")),1)</f>
        <v>26</v>
      </c>
      <c r="BK14" s="26">
        <f t="array" ref="BK14">_xlfn.AGGREGATE(16-MIN(ROUND((LEN($B14)-SUM(LEN($BF14:BJ14)))/(7.5-G$2),0),2),6,--(TEXT((MID($B14,SUM(LEN($BF14:BJ14))+1,{1,2})),"[&gt;31] ;0")),1)</f>
        <v>18</v>
      </c>
      <c r="BL14" s="26">
        <f t="array" ref="BL14">_xlfn.AGGREGATE(16-MIN(ROUND((LEN($B14)-SUM(LEN($BF14:BK14)))/(7.5-H$2),0),2),6,--(TEXT((MID($B14,SUM(LEN($BF14:BK14))+1,{1,2})),"[&gt;31] ;0")),1)</f>
        <v>22</v>
      </c>
      <c r="BM14" s="26">
        <f t="array" ref="BM14">_xlfn.AGGREGATE(16-MIN(ROUND((LEN($B14)-SUM(LEN($BF14:BL14)))/(7.5-I$2),0),2),6,--(TEXT((MID($B14,SUM(LEN($BF14:BL14))+1,{1,2})),"[&gt;31] ;0")),1)</f>
        <v>17</v>
      </c>
      <c r="BN14" s="17" t="str">
        <f t="shared" si="3"/>
        <v>1241326182217</v>
      </c>
    </row>
    <row r="15" spans="1:68" ht="15" x14ac:dyDescent="0.2">
      <c r="A15" s="4">
        <v>45191</v>
      </c>
      <c r="B15" s="5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5"/>
      <c r="K15" s="6">
        <f t="array" ref="K15">SMALL(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,J15+1)</f>
        <v>256</v>
      </c>
      <c r="L15" s="27" t="str">
        <f t="shared" si="2"/>
        <v>10172631251325</v>
      </c>
      <c r="M15" s="17"/>
      <c r="N15" s="26">
        <f t="array" ref="N15">_xlfn.AGGREGATE(16-MIN(ROUND(SUM(LEN($B15),-LEN($M15:M15))/(7.5-N$2),)-(MID($B15,SUM(LEN($M15:M15))+3,1)="0"),2),6,32-TEXT(MID($B15,SUM(LEN($M15:M15))+1,{1,2})-32,";0"),1)</f>
        <v>10</v>
      </c>
      <c r="O15" s="26">
        <f t="array" ref="O15">_xlfn.AGGREGATE(16-MIN(ROUND(SUM(LEN($B15),-LEN($M15:N15))/(7.5-O$2),)-(MID($B15,SUM(LEN($M15:N15))+3,1)="0"),2),6,32-TEXT(MID($B15,SUM(LEN($M15:N15))+1,{1,2})-32,";0"),1)</f>
        <v>17</v>
      </c>
      <c r="P15" s="26">
        <f t="array" ref="P15">_xlfn.AGGREGATE(16-MIN(ROUND(SUM(LEN($B15),-LEN($M15:O15))/(7.5-P$2),)-(MID($B15,SUM(LEN($M15:O15))+3,1)="0"),2),6,32-TEXT(MID($B15,SUM(LEN($M15:O15))+1,{1,2})-32,";0"),1)</f>
        <v>26</v>
      </c>
      <c r="Q15" s="26">
        <f t="array" ref="Q15">_xlfn.AGGREGATE(16-MIN(ROUND(SUM(LEN($B15),-LEN($M15:P15))/(7.5-Q$2),)-(MID($B15,SUM(LEN($M15:P15))+3,1)="0"),2),6,32-TEXT(MID($B15,SUM(LEN($M15:P15))+1,{1,2})-32,";0"),1)</f>
        <v>31</v>
      </c>
      <c r="R15" s="26">
        <f t="array" ref="R15">_xlfn.AGGREGATE(16-MIN(ROUND(SUM(LEN($B15),-LEN($M15:Q15))/(7.5-R$2),)-(MID($B15,SUM(LEN($M15:Q15))+3,1)="0"),2),6,32-TEXT(MID($B15,SUM(LEN($M15:Q15))+1,{1,2})-32,";0"),1)</f>
        <v>25</v>
      </c>
      <c r="S15" s="26">
        <f t="array" ref="S15">_xlfn.AGGREGATE(16-MIN(ROUND(SUM(LEN($B15),-LEN($M15:R15))/(7.5-S$2),)-(MID($B15,SUM(LEN($M15:R15))+3,1)="0"),2),6,32-TEXT(MID($B15,SUM(LEN($M15:R15))+1,{1,2})-32,";0"),1)</f>
        <v>13</v>
      </c>
      <c r="T15" s="26">
        <f t="array" ref="T15">_xlfn.AGGREGATE(16-MIN(ROUND(SUM(LEN($B15),-LEN($M15:S15))/(7.5-T$2),)-(MID($B15,SUM(LEN($M15:S15))+3,1)="0"),2),6,32-TEXT(MID($B15,SUM(LEN($M15:S15))+1,{1,2})-32,";0"),1)</f>
        <v>25</v>
      </c>
      <c r="U15" s="27" t="str">
        <f t="shared" si="1"/>
        <v>10172631251325</v>
      </c>
      <c r="V15" s="6">
        <f t="array" ref="V15">COUNT(1/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)</f>
        <v>1</v>
      </c>
      <c r="W15" s="3"/>
      <c r="X15" s="16" t="str">
        <f t="array" ref="X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A15))</f>
        <v>10</v>
      </c>
      <c r="Y15" s="16" t="str">
        <f t="array" ref="Y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B15))</f>
        <v>17</v>
      </c>
      <c r="Z15" s="16" t="str">
        <f t="array" ref="Z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C15))</f>
        <v>26</v>
      </c>
      <c r="AA15" s="16" t="str">
        <f t="array" ref="AA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D15))</f>
        <v>31</v>
      </c>
      <c r="AB15" s="16" t="str">
        <f t="array" ref="AB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E15))</f>
        <v>25</v>
      </c>
      <c r="AC15" s="16" t="str">
        <f t="array" ref="AC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F15))</f>
        <v>13</v>
      </c>
      <c r="AD15" s="16" t="str">
        <f t="array" ref="AD15">INDEX(MID($B15,LEN(SUBSTITUTE(RIGHTB(DEC2BIN(ROW($1:$128)-1),$B$2:$H$2),0,))+$C$2:$I$2,MID(DEC2BIN(ROW($1:$128)-1,7),8-$C$2:$I$2,1)+1),SMALL(IF((MMULT(-(31-(0&amp;MID($B15,LEN(SUBSTITUTE(RIGHTB(DEC2BIN(ROW($1:$128)-1),$B$2:$H$2),0,))+$C$2:$I$2,MID(DEC2BIN(ROW($1:$128)-1,7),8-$C$2:$I$2,1)+1))&lt;0),ROW(13:19))=0)*(LEN($B15)-LEN(SUBSTITUTE(DEC2BIN(ROW($1:$128)-1),0,))=7),ROW($1:$128)),$J15+1),COLUMN(G15))</f>
        <v>25</v>
      </c>
      <c r="AE15" s="3"/>
      <c r="AF15" s="3"/>
      <c r="AG15" s="3"/>
      <c r="AH15" s="3"/>
      <c r="AI15" s="3"/>
      <c r="AJ15" s="9"/>
      <c r="AK15" s="3"/>
      <c r="AL15" s="3"/>
      <c r="AM15" s="3"/>
      <c r="AN15" s="3"/>
      <c r="AO15" s="3"/>
      <c r="AP15" s="3"/>
      <c r="AQ15" s="24" t="str">
        <f t="array" ref="AQ15">LOOKUP(2,1/(7=MMULT(((0&amp;MID($B15,$C$2:$I$2+LEN(SUBSTITUTE(RIGHT(DEC2BIN(ROW($1:$128)-1),$B$2:$H$2),0,)),MID(DEC2BIN(ROW($1:$128)-1,7),8-$C$2:$I$2,1)+1))-32&lt;0)*(7+LEN(SUBSTITUTE(DEC2BIN(ROW($1:$128)-1),0,))=LEN($B15)),{1;1;1;1;1;1;1})),MID($B15,C$2+LEN(SUBSTITUTE(RIGHT(DEC2BIN(ROW($1:$128)-1),B$2),0,)),1+MID(DEC2BIN(ROW($1:$128)-1,7),8-C$2,1)))</f>
        <v>10</v>
      </c>
      <c r="AR15" s="24" t="str">
        <f t="array" ref="AR15">LOOKUP(2,1/(7=MMULT(((0&amp;MID($B15,$C$2:$I$2+LEN(SUBSTITUTE(RIGHT(DEC2BIN(ROW($1:$128)-1),$B$2:$H$2),0,)),MID(DEC2BIN(ROW($1:$128)-1,7),8-$C$2:$I$2,1)+1))-32&lt;0)*(7+LEN(SUBSTITUTE(DEC2BIN(ROW($1:$128)-1),0,))=LEN($B15)),{1;1;1;1;1;1;1})),MID($B15,D$2+LEN(SUBSTITUTE(RIGHT(DEC2BIN(ROW($1:$128)-1),C$2),0,)),1+MID(DEC2BIN(ROW($1:$128)-1,7),8-D$2,1)))</f>
        <v>17</v>
      </c>
      <c r="AS15" s="24" t="str">
        <f t="array" ref="AS15">LOOKUP(2,1/(7=MMULT(((0&amp;MID($B15,$C$2:$I$2+LEN(SUBSTITUTE(RIGHT(DEC2BIN(ROW($1:$128)-1),$B$2:$H$2),0,)),MID(DEC2BIN(ROW($1:$128)-1,7),8-$C$2:$I$2,1)+1))-32&lt;0)*(7+LEN(SUBSTITUTE(DEC2BIN(ROW($1:$128)-1),0,))=LEN($B15)),{1;1;1;1;1;1;1})),MID($B15,E$2+LEN(SUBSTITUTE(RIGHT(DEC2BIN(ROW($1:$128)-1),D$2),0,)),1+MID(DEC2BIN(ROW($1:$128)-1,7),8-E$2,1)))</f>
        <v>26</v>
      </c>
      <c r="AT15" s="24" t="str">
        <f t="array" ref="AT15">LOOKUP(2,1/(7=MMULT(((0&amp;MID($B15,$C$2:$I$2+LEN(SUBSTITUTE(RIGHT(DEC2BIN(ROW($1:$128)-1),$B$2:$H$2),0,)),MID(DEC2BIN(ROW($1:$128)-1,7),8-$C$2:$I$2,1)+1))-32&lt;0)*(7+LEN(SUBSTITUTE(DEC2BIN(ROW($1:$128)-1),0,))=LEN($B15)),{1;1;1;1;1;1;1})),MID($B15,F$2+LEN(SUBSTITUTE(RIGHT(DEC2BIN(ROW($1:$128)-1),E$2),0,)),1+MID(DEC2BIN(ROW($1:$128)-1,7),8-F$2,1)))</f>
        <v>31</v>
      </c>
      <c r="AU15" s="24" t="str">
        <f t="array" ref="AU15">LOOKUP(2,1/(7=MMULT(((0&amp;MID($B15,$C$2:$I$2+LEN(SUBSTITUTE(RIGHT(DEC2BIN(ROW($1:$128)-1),$B$2:$H$2),0,)),MID(DEC2BIN(ROW($1:$128)-1,7),8-$C$2:$I$2,1)+1))-32&lt;0)*(7+LEN(SUBSTITUTE(DEC2BIN(ROW($1:$128)-1),0,))=LEN($B15)),{1;1;1;1;1;1;1})),MID($B15,G$2+LEN(SUBSTITUTE(RIGHT(DEC2BIN(ROW($1:$128)-1),F$2),0,)),1+MID(DEC2BIN(ROW($1:$128)-1,7),8-G$2,1)))</f>
        <v>25</v>
      </c>
      <c r="AV15" s="24" t="str">
        <f t="array" ref="AV15">LOOKUP(2,1/(7=MMULT(((0&amp;MID($B15,$C$2:$I$2+LEN(SUBSTITUTE(RIGHT(DEC2BIN(ROW($1:$128)-1),$B$2:$H$2),0,)),MID(DEC2BIN(ROW($1:$128)-1,7),8-$C$2:$I$2,1)+1))-32&lt;0)*(7+LEN(SUBSTITUTE(DEC2BIN(ROW($1:$128)-1),0,))=LEN($B15)),{1;1;1;1;1;1;1})),MID($B15,H$2+LEN(SUBSTITUTE(RIGHT(DEC2BIN(ROW($1:$128)-1),G$2),0,)),1+MID(DEC2BIN(ROW($1:$128)-1,7),8-H$2,1)))</f>
        <v>13</v>
      </c>
      <c r="AW15" s="24" t="str">
        <f t="array" ref="AW15">LOOKUP(2,1/(7=MMULT(((0&amp;MID($B15,$C$2:$I$2+LEN(SUBSTITUTE(RIGHT(DEC2BIN(ROW($1:$128)-1),$B$2:$H$2),0,)),MID(DEC2BIN(ROW($1:$128)-1,7),8-$C$2:$I$2,1)+1))-32&lt;0)*(7+LEN(SUBSTITUTE(DEC2BIN(ROW($1:$128)-1),0,))=LEN($B15)),{1;1;1;1;1;1;1})),MID($B15,I$2+LEN(SUBSTITUTE(RIGHT(DEC2BIN(ROW($1:$128)-1),H$2),0,)),1+MID(DEC2BIN(ROW($1:$128)-1,7),8-I$2,1)))</f>
        <v>25</v>
      </c>
      <c r="AY15" s="25">
        <f t="array" ref="AY15">_xlfn.AGGREGATE(14,6,32-TEXT(MID($B15,SUM(LEN($AX15:AX15),1),{1,2})-32,";0"),1)</f>
        <v>10</v>
      </c>
      <c r="AZ15" s="25">
        <f t="array" ref="AZ15">_xlfn.AGGREGATE(14,6,32-TEXT(MID($B15,SUM(LEN($AX15:AY15),1),{1,2})-32,";0"),1)</f>
        <v>17</v>
      </c>
      <c r="BA15" s="25">
        <f t="array" ref="BA15">_xlfn.AGGREGATE(14,6,32-TEXT(MID($B15,SUM(LEN($AX15:AZ15),1),{1,2})-32,";0"),1)</f>
        <v>26</v>
      </c>
      <c r="BB15" s="25">
        <f t="array" ref="BB15">_xlfn.AGGREGATE(14,6,32-TEXT(MID($B15,SUM(LEN($AX15:BA15),1),{1,2})-32,";0"),1)</f>
        <v>31</v>
      </c>
      <c r="BC15" s="25">
        <f t="array" ref="BC15">_xlfn.AGGREGATE(14,6,32-TEXT(MID($B15,SUM(LEN($AX15:BB15),1),{1,2})-32,";0"),1)</f>
        <v>25</v>
      </c>
      <c r="BD15" s="25">
        <f t="array" ref="BD15">_xlfn.AGGREGATE(14,6,32-TEXT(MID($B15,SUM(LEN($AX15:BC15),1),{1,2})-32,";0"),1)</f>
        <v>13</v>
      </c>
      <c r="BE15" s="25">
        <f t="array" ref="BE15">_xlfn.AGGREGATE(14,6,32-TEXT(MID($B15,SUM(LEN($AX15:BD15),1),{1,2})-32,";0"),1)</f>
        <v>25</v>
      </c>
      <c r="BG15" s="26">
        <f t="array" ref="BG15">_xlfn.AGGREGATE(16-MIN(ROUND((LEN($B15)-SUM(LEN($BF15:BF15)))/(7.5-C$2),0),2),6,--(TEXT((MID($B15,SUM(LEN($BF15:BF15))+1,{1,2})),"[&gt;31] ;0")),1)</f>
        <v>10</v>
      </c>
      <c r="BH15" s="26">
        <f t="array" ref="BH15">_xlfn.AGGREGATE(16-MIN(ROUND((LEN($B15)-SUM(LEN($BF15:BG15)))/(7.5-D$2),0),2),6,--(TEXT((MID($B15,SUM(LEN($BF15:BG15))+1,{1,2})),"[&gt;31] ;0")),1)</f>
        <v>17</v>
      </c>
      <c r="BI15" s="26">
        <f t="array" ref="BI15">_xlfn.AGGREGATE(16-MIN(ROUND((LEN($B15)-SUM(LEN($BF15:BH15)))/(7.5-E$2),0),2),6,--(TEXT((MID($B15,SUM(LEN($BF15:BH15))+1,{1,2})),"[&gt;31] ;0")),1)</f>
        <v>26</v>
      </c>
      <c r="BJ15" s="26">
        <f t="array" ref="BJ15">_xlfn.AGGREGATE(16-MIN(ROUND((LEN($B15)-SUM(LEN($BF15:BI15)))/(7.5-F$2),0),2),6,--(TEXT((MID($B15,SUM(LEN($BF15:BI15))+1,{1,2})),"[&gt;31] ;0")),1)</f>
        <v>31</v>
      </c>
      <c r="BK15" s="26">
        <f t="array" ref="BK15">_xlfn.AGGREGATE(16-MIN(ROUND((LEN($B15)-SUM(LEN($BF15:BJ15)))/(7.5-G$2),0),2),6,--(TEXT((MID($B15,SUM(LEN($BF15:BJ15))+1,{1,2})),"[&gt;31] ;0")),1)</f>
        <v>25</v>
      </c>
      <c r="BL15" s="26">
        <f t="array" ref="BL15">_xlfn.AGGREGATE(16-MIN(ROUND((LEN($B15)-SUM(LEN($BF15:BK15)))/(7.5-H$2),0),2),6,--(TEXT((MID($B15,SUM(LEN($BF15:BK15))+1,{1,2})),"[&gt;31] ;0")),1)</f>
        <v>13</v>
      </c>
      <c r="BM15" s="26">
        <f t="array" ref="BM15">_xlfn.AGGREGATE(16-MIN(ROUND((LEN($B15)-SUM(LEN($BF15:BL15)))/(7.5-I$2),0),2),6,--(TEXT((MID($B15,SUM(LEN($BF15:BL15))+1,{1,2})),"[&gt;31] ;0")),1)</f>
        <v>25</v>
      </c>
      <c r="BN15" s="17" t="str">
        <f t="shared" si="3"/>
        <v>10172631251325</v>
      </c>
    </row>
    <row r="16" spans="1:68" ht="15" x14ac:dyDescent="0.2">
      <c r="A16" s="4">
        <v>45192</v>
      </c>
      <c r="B16" s="5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5">
        <v>1</v>
      </c>
      <c r="K16" s="6">
        <f t="array" ref="K16">SMALL(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,J16+1)</f>
        <v>321</v>
      </c>
      <c r="L16" s="27" t="str">
        <f t="shared" si="2"/>
        <v>525131215116</v>
      </c>
      <c r="M16" s="17"/>
      <c r="N16" s="26">
        <f t="array" ref="N16">_xlfn.AGGREGATE(16-MIN(ROUND(SUM(LEN($B16),-LEN($M16:M16))/(7.5-N$2),)-(MID($B16,SUM(LEN($M16:M16))+3,1)="0"),2),6,32-TEXT(MID($B16,SUM(LEN($M16:M16))+1,{1,2})-32,";0"),1)</f>
        <v>5</v>
      </c>
      <c r="O16" s="26">
        <f t="array" ref="O16">_xlfn.AGGREGATE(16-MIN(ROUND(SUM(LEN($B16),-LEN($M16:N16))/(7.5-O$2),)-(MID($B16,SUM(LEN($M16:N16))+3,1)="0"),2),6,32-TEXT(MID($B16,SUM(LEN($M16:N16))+1,{1,2})-32,";0"),1)</f>
        <v>25</v>
      </c>
      <c r="P16" s="26">
        <f t="array" ref="P16">_xlfn.AGGREGATE(16-MIN(ROUND(SUM(LEN($B16),-LEN($M16:O16))/(7.5-P$2),)-(MID($B16,SUM(LEN($M16:O16))+3,1)="0"),2),6,32-TEXT(MID($B16,SUM(LEN($M16:O16))+1,{1,2})-32,";0"),1)</f>
        <v>13</v>
      </c>
      <c r="Q16" s="26">
        <f t="array" ref="Q16">_xlfn.AGGREGATE(16-MIN(ROUND(SUM(LEN($B16),-LEN($M16:P16))/(7.5-Q$2),)-(MID($B16,SUM(LEN($M16:P16))+3,1)="0"),2),6,32-TEXT(MID($B16,SUM(LEN($M16:P16))+1,{1,2})-32,";0"),1)</f>
        <v>12</v>
      </c>
      <c r="R16" s="26">
        <f t="array" ref="R16">_xlfn.AGGREGATE(16-MIN(ROUND(SUM(LEN($B16),-LEN($M16:Q16))/(7.5-R$2),)-(MID($B16,SUM(LEN($M16:Q16))+3,1)="0"),2),6,32-TEXT(MID($B16,SUM(LEN($M16:Q16))+1,{1,2})-32,";0"),1)</f>
        <v>15</v>
      </c>
      <c r="S16" s="26">
        <f t="array" ref="S16">_xlfn.AGGREGATE(16-MIN(ROUND(SUM(LEN($B16),-LEN($M16:R16))/(7.5-S$2),)-(MID($B16,SUM(LEN($M16:R16))+3,1)="0"),2),6,32-TEXT(MID($B16,SUM(LEN($M16:R16))+1,{1,2})-32,";0"),1)</f>
        <v>11</v>
      </c>
      <c r="T16" s="26">
        <f t="array" ref="T16">_xlfn.AGGREGATE(16-MIN(ROUND(SUM(LEN($B16),-LEN($M16:S16))/(7.5-T$2),)-(MID($B16,SUM(LEN($M16:S16))+3,1)="0"),2),6,32-TEXT(MID($B16,SUM(LEN($M16:S16))+1,{1,2})-32,";0"),1)</f>
        <v>6</v>
      </c>
      <c r="U16" s="27" t="str">
        <f t="shared" si="1"/>
        <v>525131215116</v>
      </c>
      <c r="V16" s="6">
        <f t="array" ref="V16">COUNT(1/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)</f>
        <v>2</v>
      </c>
      <c r="W16" s="3"/>
      <c r="X16" s="16" t="str">
        <f t="array" ref="X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A16))</f>
        <v>5</v>
      </c>
      <c r="Y16" s="16" t="str">
        <f t="array" ref="Y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B16))</f>
        <v>25</v>
      </c>
      <c r="Z16" s="16" t="str">
        <f t="array" ref="Z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C16))</f>
        <v>13</v>
      </c>
      <c r="AA16" s="16" t="str">
        <f t="array" ref="AA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D16))</f>
        <v>12</v>
      </c>
      <c r="AB16" s="16" t="str">
        <f t="array" ref="AB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E16))</f>
        <v>15</v>
      </c>
      <c r="AC16" s="16" t="str">
        <f t="array" ref="AC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F16))</f>
        <v>1</v>
      </c>
      <c r="AD16" s="16" t="str">
        <f t="array" ref="AD16">INDEX(MID($B16,LEN(SUBSTITUTE(RIGHTB(DEC2BIN(ROW($1:$128)-1),$B$2:$H$2),0,))+$C$2:$I$2,MID(DEC2BIN(ROW($1:$128)-1,7),8-$C$2:$I$2,1)+1),SMALL(IF((MMULT(-(31-(0&amp;MID($B16,LEN(SUBSTITUTE(RIGHTB(DEC2BIN(ROW($1:$128)-1),$B$2:$H$2),0,))+$C$2:$I$2,MID(DEC2BIN(ROW($1:$128)-1,7),8-$C$2:$I$2,1)+1))&lt;0),ROW(14:20))=0)*(LEN($B16)-LEN(SUBSTITUTE(DEC2BIN(ROW($1:$128)-1),0,))=7),ROW($1:$128)),$J16+1),COLUMN(G16))</f>
        <v>16</v>
      </c>
      <c r="AE16" s="3"/>
      <c r="AF16" s="3"/>
      <c r="AG16" s="3"/>
      <c r="AH16" s="3"/>
      <c r="AI16" s="3"/>
      <c r="AJ16" s="3"/>
      <c r="AK16" s="12">
        <f t="array" ref="AK16">--(0&amp;MID($B$22,LEN(SUBSTITUTE(RIGHTB(DEC2BIN(ROW($1:$128)-1),COLUMN(A:G)-1),0,))+COLUMN(A:G),MID(DEC2BIN(ROW($1:$128)-1,7),8-COLUMN(A:G),1)+1))</f>
        <v>7</v>
      </c>
      <c r="AL16" s="14" t="s">
        <v>32</v>
      </c>
      <c r="AM16" s="3"/>
      <c r="AN16" s="3"/>
      <c r="AO16" s="3"/>
      <c r="AP16" s="3"/>
      <c r="AQ16" s="24" t="str">
        <f t="array" ref="AQ16">LOOKUP(2,1/(7=MMULT(((0&amp;MID($B16,$C$2:$I$2+LEN(SUBSTITUTE(RIGHT(DEC2BIN(ROW($1:$128)-1),$B$2:$H$2),0,)),MID(DEC2BIN(ROW($1:$128)-1,7),8-$C$2:$I$2,1)+1))-32&lt;0)*(7+LEN(SUBSTITUTE(DEC2BIN(ROW($1:$128)-1),0,))=LEN($B16)),{1;1;1;1;1;1;1})),MID($B16,C$2+LEN(SUBSTITUTE(RIGHT(DEC2BIN(ROW($1:$128)-1),B$2),0,)),1+MID(DEC2BIN(ROW($1:$128)-1,7),8-C$2,1)))</f>
        <v>5</v>
      </c>
      <c r="AR16" s="24" t="str">
        <f t="array" ref="AR16">LOOKUP(2,1/(7=MMULT(((0&amp;MID($B16,$C$2:$I$2+LEN(SUBSTITUTE(RIGHT(DEC2BIN(ROW($1:$128)-1),$B$2:$H$2),0,)),MID(DEC2BIN(ROW($1:$128)-1,7),8-$C$2:$I$2,1)+1))-32&lt;0)*(7+LEN(SUBSTITUTE(DEC2BIN(ROW($1:$128)-1),0,))=LEN($B16)),{1;1;1;1;1;1;1})),MID($B16,D$2+LEN(SUBSTITUTE(RIGHT(DEC2BIN(ROW($1:$128)-1),C$2),0,)),1+MID(DEC2BIN(ROW($1:$128)-1,7),8-D$2,1)))</f>
        <v>25</v>
      </c>
      <c r="AS16" s="24" t="str">
        <f t="array" ref="AS16">LOOKUP(2,1/(7=MMULT(((0&amp;MID($B16,$C$2:$I$2+LEN(SUBSTITUTE(RIGHT(DEC2BIN(ROW($1:$128)-1),$B$2:$H$2),0,)),MID(DEC2BIN(ROW($1:$128)-1,7),8-$C$2:$I$2,1)+1))-32&lt;0)*(7+LEN(SUBSTITUTE(DEC2BIN(ROW($1:$128)-1),0,))=LEN($B16)),{1;1;1;1;1;1;1})),MID($B16,E$2+LEN(SUBSTITUTE(RIGHT(DEC2BIN(ROW($1:$128)-1),D$2),0,)),1+MID(DEC2BIN(ROW($1:$128)-1,7),8-E$2,1)))</f>
        <v>13</v>
      </c>
      <c r="AT16" s="24" t="str">
        <f t="array" ref="AT16">LOOKUP(2,1/(7=MMULT(((0&amp;MID($B16,$C$2:$I$2+LEN(SUBSTITUTE(RIGHT(DEC2BIN(ROW($1:$128)-1),$B$2:$H$2),0,)),MID(DEC2BIN(ROW($1:$128)-1,7),8-$C$2:$I$2,1)+1))-32&lt;0)*(7+LEN(SUBSTITUTE(DEC2BIN(ROW($1:$128)-1),0,))=LEN($B16)),{1;1;1;1;1;1;1})),MID($B16,F$2+LEN(SUBSTITUTE(RIGHT(DEC2BIN(ROW($1:$128)-1),E$2),0,)),1+MID(DEC2BIN(ROW($1:$128)-1,7),8-F$2,1)))</f>
        <v>12</v>
      </c>
      <c r="AU16" s="24" t="str">
        <f t="array" ref="AU16">LOOKUP(2,1/(7=MMULT(((0&amp;MID($B16,$C$2:$I$2+LEN(SUBSTITUTE(RIGHT(DEC2BIN(ROW($1:$128)-1),$B$2:$H$2),0,)),MID(DEC2BIN(ROW($1:$128)-1,7),8-$C$2:$I$2,1)+1))-32&lt;0)*(7+LEN(SUBSTITUTE(DEC2BIN(ROW($1:$128)-1),0,))=LEN($B16)),{1;1;1;1;1;1;1})),MID($B16,G$2+LEN(SUBSTITUTE(RIGHT(DEC2BIN(ROW($1:$128)-1),F$2),0,)),1+MID(DEC2BIN(ROW($1:$128)-1,7),8-G$2,1)))</f>
        <v>15</v>
      </c>
      <c r="AV16" s="24" t="str">
        <f t="array" ref="AV16">LOOKUP(2,1/(7=MMULT(((0&amp;MID($B16,$C$2:$I$2+LEN(SUBSTITUTE(RIGHT(DEC2BIN(ROW($1:$128)-1),$B$2:$H$2),0,)),MID(DEC2BIN(ROW($1:$128)-1,7),8-$C$2:$I$2,1)+1))-32&lt;0)*(7+LEN(SUBSTITUTE(DEC2BIN(ROW($1:$128)-1),0,))=LEN($B16)),{1;1;1;1;1;1;1})),MID($B16,H$2+LEN(SUBSTITUTE(RIGHT(DEC2BIN(ROW($1:$128)-1),G$2),0,)),1+MID(DEC2BIN(ROW($1:$128)-1,7),8-H$2,1)))</f>
        <v>1</v>
      </c>
      <c r="AW16" s="24" t="str">
        <f t="array" ref="AW16">LOOKUP(2,1/(7=MMULT(((0&amp;MID($B16,$C$2:$I$2+LEN(SUBSTITUTE(RIGHT(DEC2BIN(ROW($1:$128)-1),$B$2:$H$2),0,)),MID(DEC2BIN(ROW($1:$128)-1,7),8-$C$2:$I$2,1)+1))-32&lt;0)*(7+LEN(SUBSTITUTE(DEC2BIN(ROW($1:$128)-1),0,))=LEN($B16)),{1;1;1;1;1;1;1})),MID($B16,I$2+LEN(SUBSTITUTE(RIGHT(DEC2BIN(ROW($1:$128)-1),H$2),0,)),1+MID(DEC2BIN(ROW($1:$128)-1,7),8-I$2,1)))</f>
        <v>16</v>
      </c>
      <c r="AY16" s="25">
        <f t="array" ref="AY16">_xlfn.AGGREGATE(14,6,32-TEXT(MID($B16,SUM(LEN($AX16:AX16),1),{1,2})-32,";0"),1)</f>
        <v>5</v>
      </c>
      <c r="AZ16" s="25">
        <f t="array" ref="AZ16">_xlfn.AGGREGATE(14,6,32-TEXT(MID($B16,SUM(LEN($AX16:AY16),1),{1,2})-32,";0"),1)</f>
        <v>25</v>
      </c>
      <c r="BA16" s="25">
        <f t="array" ref="BA16">_xlfn.AGGREGATE(14,6,32-TEXT(MID($B16,SUM(LEN($AX16:AZ16),1),{1,2})-32,";0"),1)</f>
        <v>13</v>
      </c>
      <c r="BB16" s="25">
        <f t="array" ref="BB16">_xlfn.AGGREGATE(14,6,32-TEXT(MID($B16,SUM(LEN($AX16:BA16),1),{1,2})-32,";0"),1)</f>
        <v>12</v>
      </c>
      <c r="BC16" s="25">
        <f t="array" ref="BC16">_xlfn.AGGREGATE(14,6,32-TEXT(MID($B16,SUM(LEN($AX16:BB16),1),{1,2})-32,";0"),1)</f>
        <v>15</v>
      </c>
      <c r="BD16" s="25">
        <f t="array" ref="BD16">_xlfn.AGGREGATE(14,6,32-TEXT(MID($B16,SUM(LEN($AX16:BC16),1),{1,2})-32,";0"),1)</f>
        <v>11</v>
      </c>
      <c r="BE16" s="25">
        <f t="array" ref="BE16">_xlfn.AGGREGATE(14,6,32-TEXT(MID($B16,SUM(LEN($AX16:BD16),1),{1,2})-32,";0"),1)</f>
        <v>6</v>
      </c>
      <c r="BG16" s="26">
        <f t="array" ref="BG16">_xlfn.AGGREGATE(16-MIN(ROUND((LEN($B16)-SUM(LEN($BF16:BF16)))/(7.5-C$2),0),2),6,--(TEXT((MID($B16,SUM(LEN($BF16:BF16))+1,{1,2})),"[&gt;31] ;0")),1)</f>
        <v>5</v>
      </c>
      <c r="BH16" s="26">
        <f t="array" ref="BH16">_xlfn.AGGREGATE(16-MIN(ROUND((LEN($B16)-SUM(LEN($BF16:BG16)))/(7.5-D$2),0),2),6,--(TEXT((MID($B16,SUM(LEN($BF16:BG16))+1,{1,2})),"[&gt;31] ;0")),1)</f>
        <v>25</v>
      </c>
      <c r="BI16" s="26">
        <f t="array" ref="BI16">_xlfn.AGGREGATE(16-MIN(ROUND((LEN($B16)-SUM(LEN($BF16:BH16)))/(7.5-E$2),0),2),6,--(TEXT((MID($B16,SUM(LEN($BF16:BH16))+1,{1,2})),"[&gt;31] ;0")),1)</f>
        <v>13</v>
      </c>
      <c r="BJ16" s="26">
        <f t="array" ref="BJ16">_xlfn.AGGREGATE(16-MIN(ROUND((LEN($B16)-SUM(LEN($BF16:BI16)))/(7.5-F$2),0),2),6,--(TEXT((MID($B16,SUM(LEN($BF16:BI16))+1,{1,2})),"[&gt;31] ;0")),1)</f>
        <v>12</v>
      </c>
      <c r="BK16" s="26">
        <f t="array" ref="BK16">_xlfn.AGGREGATE(16-MIN(ROUND((LEN($B16)-SUM(LEN($BF16:BJ16)))/(7.5-G$2),0),2),6,--(TEXT((MID($B16,SUM(LEN($BF16:BJ16))+1,{1,2})),"[&gt;31] ;0")),1)</f>
        <v>15</v>
      </c>
      <c r="BL16" s="26">
        <f t="array" ref="BL16">_xlfn.AGGREGATE(16-MIN(ROUND((LEN($B16)-SUM(LEN($BF16:BK16)))/(7.5-H$2),0),2),6,--(TEXT((MID($B16,SUM(LEN($BF16:BK16))+1,{1,2})),"[&gt;31] ;0")),1)</f>
        <v>11</v>
      </c>
      <c r="BM16" s="26">
        <f t="array" ref="BM16">_xlfn.AGGREGATE(16-MIN(ROUND((LEN($B16)-SUM(LEN($BF16:BL16)))/(7.5-I$2),0),2),6,--(TEXT((MID($B16,SUM(LEN($BF16:BL16))+1,{1,2})),"[&gt;31] ;0")),1)</f>
        <v>6</v>
      </c>
      <c r="BN16" s="17" t="str">
        <f t="shared" si="3"/>
        <v>525131215116</v>
      </c>
    </row>
    <row r="17" spans="1:66" ht="15" x14ac:dyDescent="0.2">
      <c r="A17" s="4">
        <v>45193</v>
      </c>
      <c r="B17" s="5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5"/>
      <c r="K17" s="6">
        <f t="array" ref="K17">SMALL(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,J17+1)</f>
        <v>292</v>
      </c>
      <c r="L17" s="27" t="str">
        <f t="shared" si="2"/>
        <v>182621829721</v>
      </c>
      <c r="M17" s="17"/>
      <c r="N17" s="26">
        <f t="array" ref="N17">_xlfn.AGGREGATE(16-MIN(ROUND(SUM(LEN($B17),-LEN($M17:M17))/(7.5-N$2),)-(MID($B17,SUM(LEN($M17:M17))+3,1)="0"),2),6,32-TEXT(MID($B17,SUM(LEN($M17:M17))+1,{1,2})-32,";0"),1)</f>
        <v>18</v>
      </c>
      <c r="O17" s="26">
        <f t="array" ref="O17">_xlfn.AGGREGATE(16-MIN(ROUND(SUM(LEN($B17),-LEN($M17:N17))/(7.5-O$2),)-(MID($B17,SUM(LEN($M17:N17))+3,1)="0"),2),6,32-TEXT(MID($B17,SUM(LEN($M17:N17))+1,{1,2})-32,";0"),1)</f>
        <v>26</v>
      </c>
      <c r="P17" s="26">
        <f t="array" ref="P17">_xlfn.AGGREGATE(16-MIN(ROUND(SUM(LEN($B17),-LEN($M17:O17))/(7.5-P$2),)-(MID($B17,SUM(LEN($M17:O17))+3,1)="0"),2),6,32-TEXT(MID($B17,SUM(LEN($M17:O17))+1,{1,2})-32,";0"),1)</f>
        <v>21</v>
      </c>
      <c r="Q17" s="26">
        <f t="array" ref="Q17">_xlfn.AGGREGATE(16-MIN(ROUND(SUM(LEN($B17),-LEN($M17:P17))/(7.5-Q$2),)-(MID($B17,SUM(LEN($M17:P17))+3,1)="0"),2),6,32-TEXT(MID($B17,SUM(LEN($M17:P17))+1,{1,2})-32,";0"),1)</f>
        <v>8</v>
      </c>
      <c r="R17" s="26">
        <f t="array" ref="R17">_xlfn.AGGREGATE(16-MIN(ROUND(SUM(LEN($B17),-LEN($M17:Q17))/(7.5-R$2),)-(MID($B17,SUM(LEN($M17:Q17))+3,1)="0"),2),6,32-TEXT(MID($B17,SUM(LEN($M17:Q17))+1,{1,2})-32,";0"),1)</f>
        <v>29</v>
      </c>
      <c r="S17" s="26">
        <f t="array" ref="S17">_xlfn.AGGREGATE(16-MIN(ROUND(SUM(LEN($B17),-LEN($M17:R17))/(7.5-S$2),)-(MID($B17,SUM(LEN($M17:R17))+3,1)="0"),2),6,32-TEXT(MID($B17,SUM(LEN($M17:R17))+1,{1,2})-32,";0"),1)</f>
        <v>7</v>
      </c>
      <c r="T17" s="26">
        <f t="array" ref="T17">_xlfn.AGGREGATE(16-MIN(ROUND(SUM(LEN($B17),-LEN($M17:S17))/(7.5-T$2),)-(MID($B17,SUM(LEN($M17:S17))+3,1)="0"),2),6,32-TEXT(MID($B17,SUM(LEN($M17:S17))+1,{1,2})-32,";0"),1)</f>
        <v>21</v>
      </c>
      <c r="U17" s="27" t="str">
        <f t="shared" si="1"/>
        <v>182621829721</v>
      </c>
      <c r="V17" s="6">
        <f t="array" ref="V17">COUNT(1/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)</f>
        <v>2</v>
      </c>
      <c r="W17" s="3"/>
      <c r="X17" s="16" t="str">
        <f t="array" ref="X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A17))</f>
        <v>18</v>
      </c>
      <c r="Y17" s="16" t="str">
        <f t="array" ref="Y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B17))</f>
        <v>26</v>
      </c>
      <c r="Z17" s="16" t="str">
        <f t="array" ref="Z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C17))</f>
        <v>21</v>
      </c>
      <c r="AA17" s="16" t="str">
        <f t="array" ref="AA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D17))</f>
        <v>8</v>
      </c>
      <c r="AB17" s="16" t="str">
        <f t="array" ref="AB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E17))</f>
        <v>29</v>
      </c>
      <c r="AC17" s="16" t="str">
        <f t="array" ref="AC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F17))</f>
        <v>7</v>
      </c>
      <c r="AD17" s="16" t="str">
        <f t="array" ref="AD17">INDEX(MID($B17,LEN(SUBSTITUTE(RIGHTB(DEC2BIN(ROW($1:$128)-1),$B$2:$H$2),0,))+$C$2:$I$2,MID(DEC2BIN(ROW($1:$128)-1,7),8-$C$2:$I$2,1)+1),SMALL(IF((MMULT(-(31-(0&amp;MID($B17,LEN(SUBSTITUTE(RIGHTB(DEC2BIN(ROW($1:$128)-1),$B$2:$H$2),0,))+$C$2:$I$2,MID(DEC2BIN(ROW($1:$128)-1,7),8-$C$2:$I$2,1)+1))&lt;0),ROW(15:21))=0)*(LEN($B17)-LEN(SUBSTITUTE(DEC2BIN(ROW($1:$128)-1),0,))=7),ROW($1:$128)),$J17+1),COLUMN(G17))</f>
        <v>21</v>
      </c>
      <c r="AE17" s="3"/>
      <c r="AF17" s="3"/>
      <c r="AG17" s="3"/>
      <c r="AH17" s="3"/>
      <c r="AI17" s="3"/>
      <c r="AJ17" s="3"/>
      <c r="AK17" s="12">
        <f t="array" ref="AK17">MMULT(-(31-(0&amp;MID($B$22,LEN(SUBSTITUTE(RIGHTB(DEC2BIN(ROW($1:$128)-1),COLUMN(A:G)-1),0,))+COLUMN(A:G),MID(DEC2BIN(ROW($1:$128)-1,7),8-COLUMN(A:G),1)+1))&lt;0),ROW(1:7))</f>
        <v>0</v>
      </c>
      <c r="AL17" s="13" t="s">
        <v>33</v>
      </c>
      <c r="AM17" s="3"/>
      <c r="AN17" s="3"/>
      <c r="AO17" s="3"/>
      <c r="AP17" s="3"/>
      <c r="AQ17" s="24" t="str">
        <f t="array" ref="AQ17">LOOKUP(2,1/(7=MMULT(((0&amp;MID($B17,$C$2:$I$2+LEN(SUBSTITUTE(RIGHT(DEC2BIN(ROW($1:$128)-1),$B$2:$H$2),0,)),MID(DEC2BIN(ROW($1:$128)-1,7),8-$C$2:$I$2,1)+1))-32&lt;0)*(7+LEN(SUBSTITUTE(DEC2BIN(ROW($1:$128)-1),0,))=LEN($B17)),{1;1;1;1;1;1;1})),MID($B17,C$2+LEN(SUBSTITUTE(RIGHT(DEC2BIN(ROW($1:$128)-1),B$2),0,)),1+MID(DEC2BIN(ROW($1:$128)-1,7),8-C$2,1)))</f>
        <v>18</v>
      </c>
      <c r="AR17" s="24" t="str">
        <f t="array" ref="AR17">LOOKUP(2,1/(7=MMULT(((0&amp;MID($B17,$C$2:$I$2+LEN(SUBSTITUTE(RIGHT(DEC2BIN(ROW($1:$128)-1),$B$2:$H$2),0,)),MID(DEC2BIN(ROW($1:$128)-1,7),8-$C$2:$I$2,1)+1))-32&lt;0)*(7+LEN(SUBSTITUTE(DEC2BIN(ROW($1:$128)-1),0,))=LEN($B17)),{1;1;1;1;1;1;1})),MID($B17,D$2+LEN(SUBSTITUTE(RIGHT(DEC2BIN(ROW($1:$128)-1),C$2),0,)),1+MID(DEC2BIN(ROW($1:$128)-1,7),8-D$2,1)))</f>
        <v>26</v>
      </c>
      <c r="AS17" s="24" t="str">
        <f t="array" ref="AS17">LOOKUP(2,1/(7=MMULT(((0&amp;MID($B17,$C$2:$I$2+LEN(SUBSTITUTE(RIGHT(DEC2BIN(ROW($1:$128)-1),$B$2:$H$2),0,)),MID(DEC2BIN(ROW($1:$128)-1,7),8-$C$2:$I$2,1)+1))-32&lt;0)*(7+LEN(SUBSTITUTE(DEC2BIN(ROW($1:$128)-1),0,))=LEN($B17)),{1;1;1;1;1;1;1})),MID($B17,E$2+LEN(SUBSTITUTE(RIGHT(DEC2BIN(ROW($1:$128)-1),D$2),0,)),1+MID(DEC2BIN(ROW($1:$128)-1,7),8-E$2,1)))</f>
        <v>2</v>
      </c>
      <c r="AT17" s="24" t="str">
        <f t="array" ref="AT17">LOOKUP(2,1/(7=MMULT(((0&amp;MID($B17,$C$2:$I$2+LEN(SUBSTITUTE(RIGHT(DEC2BIN(ROW($1:$128)-1),$B$2:$H$2),0,)),MID(DEC2BIN(ROW($1:$128)-1,7),8-$C$2:$I$2,1)+1))-32&lt;0)*(7+LEN(SUBSTITUTE(DEC2BIN(ROW($1:$128)-1),0,))=LEN($B17)),{1;1;1;1;1;1;1})),MID($B17,F$2+LEN(SUBSTITUTE(RIGHT(DEC2BIN(ROW($1:$128)-1),E$2),0,)),1+MID(DEC2BIN(ROW($1:$128)-1,7),8-F$2,1)))</f>
        <v>18</v>
      </c>
      <c r="AU17" s="24" t="str">
        <f t="array" ref="AU17">LOOKUP(2,1/(7=MMULT(((0&amp;MID($B17,$C$2:$I$2+LEN(SUBSTITUTE(RIGHT(DEC2BIN(ROW($1:$128)-1),$B$2:$H$2),0,)),MID(DEC2BIN(ROW($1:$128)-1,7),8-$C$2:$I$2,1)+1))-32&lt;0)*(7+LEN(SUBSTITUTE(DEC2BIN(ROW($1:$128)-1),0,))=LEN($B17)),{1;1;1;1;1;1;1})),MID($B17,G$2+LEN(SUBSTITUTE(RIGHT(DEC2BIN(ROW($1:$128)-1),F$2),0,)),1+MID(DEC2BIN(ROW($1:$128)-1,7),8-G$2,1)))</f>
        <v>29</v>
      </c>
      <c r="AV17" s="24" t="str">
        <f t="array" ref="AV17">LOOKUP(2,1/(7=MMULT(((0&amp;MID($B17,$C$2:$I$2+LEN(SUBSTITUTE(RIGHT(DEC2BIN(ROW($1:$128)-1),$B$2:$H$2),0,)),MID(DEC2BIN(ROW($1:$128)-1,7),8-$C$2:$I$2,1)+1))-32&lt;0)*(7+LEN(SUBSTITUTE(DEC2BIN(ROW($1:$128)-1),0,))=LEN($B17)),{1;1;1;1;1;1;1})),MID($B17,H$2+LEN(SUBSTITUTE(RIGHT(DEC2BIN(ROW($1:$128)-1),G$2),0,)),1+MID(DEC2BIN(ROW($1:$128)-1,7),8-H$2,1)))</f>
        <v>7</v>
      </c>
      <c r="AW17" s="24" t="str">
        <f t="array" ref="AW17">LOOKUP(2,1/(7=MMULT(((0&amp;MID($B17,$C$2:$I$2+LEN(SUBSTITUTE(RIGHT(DEC2BIN(ROW($1:$128)-1),$B$2:$H$2),0,)),MID(DEC2BIN(ROW($1:$128)-1,7),8-$C$2:$I$2,1)+1))-32&lt;0)*(7+LEN(SUBSTITUTE(DEC2BIN(ROW($1:$128)-1),0,))=LEN($B17)),{1;1;1;1;1;1;1})),MID($B17,I$2+LEN(SUBSTITUTE(RIGHT(DEC2BIN(ROW($1:$128)-1),H$2),0,)),1+MID(DEC2BIN(ROW($1:$128)-1,7),8-I$2,1)))</f>
        <v>21</v>
      </c>
      <c r="AY17" s="25">
        <f t="array" ref="AY17">_xlfn.AGGREGATE(14,6,32-TEXT(MID($B17,SUM(LEN($AX17:AX17),1),{1,2})-32,";0"),1)</f>
        <v>18</v>
      </c>
      <c r="AZ17" s="25">
        <f t="array" ref="AZ17">_xlfn.AGGREGATE(14,6,32-TEXT(MID($B17,SUM(LEN($AX17:AY17),1),{1,2})-32,";0"),1)</f>
        <v>26</v>
      </c>
      <c r="BA17" s="25">
        <f t="array" ref="BA17">_xlfn.AGGREGATE(14,6,32-TEXT(MID($B17,SUM(LEN($AX17:AZ17),1),{1,2})-32,";0"),1)</f>
        <v>21</v>
      </c>
      <c r="BB17" s="25">
        <f t="array" ref="BB17">_xlfn.AGGREGATE(14,6,32-TEXT(MID($B17,SUM(LEN($AX17:BA17),1),{1,2})-32,";0"),1)</f>
        <v>8</v>
      </c>
      <c r="BC17" s="25">
        <f t="array" ref="BC17">_xlfn.AGGREGATE(14,6,32-TEXT(MID($B17,SUM(LEN($AX17:BB17),1),{1,2})-32,";0"),1)</f>
        <v>29</v>
      </c>
      <c r="BD17" s="25">
        <f t="array" ref="BD17">_xlfn.AGGREGATE(14,6,32-TEXT(MID($B17,SUM(LEN($AX17:BC17),1),{1,2})-32,";0"),1)</f>
        <v>7</v>
      </c>
      <c r="BE17" s="25">
        <f t="array" ref="BE17">_xlfn.AGGREGATE(14,6,32-TEXT(MID($B17,SUM(LEN($AX17:BD17),1),{1,2})-32,";0"),1)</f>
        <v>21</v>
      </c>
      <c r="BG17" s="26">
        <f t="array" ref="BG17">_xlfn.AGGREGATE(16-MIN(ROUND((LEN($B17)-SUM(LEN($BF17:BF17)))/(7.5-C$2),0),2),6,--(TEXT((MID($B17,SUM(LEN($BF17:BF17))+1,{1,2})),"[&gt;31] ;0")),1)</f>
        <v>18</v>
      </c>
      <c r="BH17" s="26">
        <f t="array" ref="BH17">_xlfn.AGGREGATE(16-MIN(ROUND((LEN($B17)-SUM(LEN($BF17:BG17)))/(7.5-D$2),0),2),6,--(TEXT((MID($B17,SUM(LEN($BF17:BG17))+1,{1,2})),"[&gt;31] ;0")),1)</f>
        <v>26</v>
      </c>
      <c r="BI17" s="26">
        <f t="array" ref="BI17">_xlfn.AGGREGATE(16-MIN(ROUND((LEN($B17)-SUM(LEN($BF17:BH17)))/(7.5-E$2),0),2),6,--(TEXT((MID($B17,SUM(LEN($BF17:BH17))+1,{1,2})),"[&gt;31] ;0")),1)</f>
        <v>21</v>
      </c>
      <c r="BJ17" s="26">
        <f t="array" ref="BJ17">_xlfn.AGGREGATE(16-MIN(ROUND((LEN($B17)-SUM(LEN($BF17:BI17)))/(7.5-F$2),0),2),6,--(TEXT((MID($B17,SUM(LEN($BF17:BI17))+1,{1,2})),"[&gt;31] ;0")),1)</f>
        <v>8</v>
      </c>
      <c r="BK17" s="26">
        <f t="array" ref="BK17">_xlfn.AGGREGATE(16-MIN(ROUND((LEN($B17)-SUM(LEN($BF17:BJ17)))/(7.5-G$2),0),2),6,--(TEXT((MID($B17,SUM(LEN($BF17:BJ17))+1,{1,2})),"[&gt;31] ;0")),1)</f>
        <v>29</v>
      </c>
      <c r="BL17" s="26">
        <f t="array" ref="BL17">_xlfn.AGGREGATE(16-MIN(ROUND((LEN($B17)-SUM(LEN($BF17:BK17)))/(7.5-H$2),0),2),6,--(TEXT((MID($B17,SUM(LEN($BF17:BK17))+1,{1,2})),"[&gt;31] ;0")),1)</f>
        <v>7</v>
      </c>
      <c r="BM17" s="26">
        <f t="array" ref="BM17">_xlfn.AGGREGATE(16-MIN(ROUND((LEN($B17)-SUM(LEN($BF17:BL17)))/(7.5-I$2),0),2),6,--(TEXT((MID($B17,SUM(LEN($BF17:BL17))+1,{1,2})),"[&gt;31] ;0")),1)</f>
        <v>21</v>
      </c>
      <c r="BN17" s="17" t="str">
        <f t="shared" si="3"/>
        <v>182621829721</v>
      </c>
    </row>
    <row r="18" spans="1:66" ht="15" x14ac:dyDescent="0.2">
      <c r="A18" s="4">
        <v>45194</v>
      </c>
      <c r="B18" s="5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5"/>
      <c r="K18" s="6">
        <f t="array" ref="K18">SMALL(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,J18+1)</f>
        <v>360</v>
      </c>
      <c r="L18" s="27" t="str">
        <f t="shared" si="2"/>
        <v>26212492757</v>
      </c>
      <c r="M18" s="17"/>
      <c r="N18" s="26">
        <f t="array" ref="N18">_xlfn.AGGREGATE(16-MIN(ROUND(SUM(LEN($B18),-LEN($M18:M18))/(7.5-N$2),)-(MID($B18,SUM(LEN($M18:M18))+3,1)="0"),2),6,32-TEXT(MID($B18,SUM(LEN($M18:M18))+1,{1,2})-32,";0"),1)</f>
        <v>26</v>
      </c>
      <c r="O18" s="26">
        <f t="array" ref="O18">_xlfn.AGGREGATE(16-MIN(ROUND(SUM(LEN($B18),-LEN($M18:N18))/(7.5-O$2),)-(MID($B18,SUM(LEN($M18:N18))+3,1)="0"),2),6,32-TEXT(MID($B18,SUM(LEN($M18:N18))+1,{1,2})-32,";0"),1)</f>
        <v>21</v>
      </c>
      <c r="P18" s="26">
        <f t="array" ref="P18">_xlfn.AGGREGATE(16-MIN(ROUND(SUM(LEN($B18),-LEN($M18:O18))/(7.5-P$2),)-(MID($B18,SUM(LEN($M18:O18))+3,1)="0"),2),6,32-TEXT(MID($B18,SUM(LEN($M18:O18))+1,{1,2})-32,";0"),1)</f>
        <v>24</v>
      </c>
      <c r="Q18" s="26">
        <f t="array" ref="Q18">_xlfn.AGGREGATE(16-MIN(ROUND(SUM(LEN($B18),-LEN($M18:P18))/(7.5-Q$2),)-(MID($B18,SUM(LEN($M18:P18))+3,1)="0"),2),6,32-TEXT(MID($B18,SUM(LEN($M18:P18))+1,{1,2})-32,";0"),1)</f>
        <v>9</v>
      </c>
      <c r="R18" s="26">
        <f t="array" ref="R18">_xlfn.AGGREGATE(16-MIN(ROUND(SUM(LEN($B18),-LEN($M18:Q18))/(7.5-R$2),)-(MID($B18,SUM(LEN($M18:Q18))+3,1)="0"),2),6,32-TEXT(MID($B18,SUM(LEN($M18:Q18))+1,{1,2})-32,";0"),1)</f>
        <v>27</v>
      </c>
      <c r="S18" s="26">
        <f t="array" ref="S18">_xlfn.AGGREGATE(16-MIN(ROUND(SUM(LEN($B18),-LEN($M18:R18))/(7.5-S$2),)-(MID($B18,SUM(LEN($M18:R18))+3,1)="0"),2),6,32-TEXT(MID($B18,SUM(LEN($M18:R18))+1,{1,2})-32,";0"),1)</f>
        <v>5</v>
      </c>
      <c r="T18" s="26">
        <f t="array" ref="T18">_xlfn.AGGREGATE(16-MIN(ROUND(SUM(LEN($B18),-LEN($M18:S18))/(7.5-T$2),)-(MID($B18,SUM(LEN($M18:S18))+3,1)="0"),2),6,32-TEXT(MID($B18,SUM(LEN($M18:S18))+1,{1,2})-32,";0"),1)</f>
        <v>7</v>
      </c>
      <c r="U18" s="27" t="str">
        <f t="shared" si="1"/>
        <v>26212492757</v>
      </c>
      <c r="V18" s="6">
        <f t="array" ref="V18">COUNT(1/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)</f>
        <v>1</v>
      </c>
      <c r="W18" s="3"/>
      <c r="X18" s="16" t="str">
        <f t="array" ref="X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A18))</f>
        <v>26</v>
      </c>
      <c r="Y18" s="16" t="str">
        <f t="array" ref="Y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B18))</f>
        <v>21</v>
      </c>
      <c r="Z18" s="16" t="str">
        <f t="array" ref="Z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C18))</f>
        <v>24</v>
      </c>
      <c r="AA18" s="16" t="str">
        <f t="array" ref="AA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D18))</f>
        <v>9</v>
      </c>
      <c r="AB18" s="16" t="str">
        <f t="array" ref="AB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E18))</f>
        <v>27</v>
      </c>
      <c r="AC18" s="16" t="str">
        <f t="array" ref="AC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F18))</f>
        <v>5</v>
      </c>
      <c r="AD18" s="16" t="str">
        <f t="array" ref="AD18">INDEX(MID($B18,LEN(SUBSTITUTE(RIGHTB(DEC2BIN(ROW($1:$128)-1),$B$2:$H$2),0,))+$C$2:$I$2,MID(DEC2BIN(ROW($1:$128)-1,7),8-$C$2:$I$2,1)+1),SMALL(IF((MMULT(-(31-(0&amp;MID($B18,LEN(SUBSTITUTE(RIGHTB(DEC2BIN(ROW($1:$128)-1),$B$2:$H$2),0,))+$C$2:$I$2,MID(DEC2BIN(ROW($1:$128)-1,7),8-$C$2:$I$2,1)+1))&lt;0),ROW(16:22))=0)*(LEN($B18)-LEN(SUBSTITUTE(DEC2BIN(ROW($1:$128)-1),0,))=7),ROW($1:$128)),$J18+1),COLUMN(G18))</f>
        <v>7</v>
      </c>
      <c r="AE18" s="3"/>
      <c r="AF18" s="3"/>
      <c r="AG18" s="3"/>
      <c r="AH18" s="3"/>
      <c r="AI18" s="3"/>
      <c r="AJ18" s="3"/>
      <c r="AK18" s="12">
        <f t="array" ref="AK18">IF((MMULT(-(31-(0&amp;MID($B$22,LEN(SUBSTITUTE(RIGHTB(DEC2BIN(ROW($1:$128)-1),COLUMN(A:G)-1),0,))+COLUMN(A:G),MID(DEC2BIN(ROW($1:$128)-1,7),8-COLUMN(A:G),1)+1))&lt;0),ROW(1:7))=0)*(LEN($B$22)-LEN(SUBSTITUTE(DEC2BIN(ROW($1:$128)-1),0,))=7),ROW($1:$128)-1)</f>
        <v>0</v>
      </c>
      <c r="AL18" s="14" t="s">
        <v>34</v>
      </c>
      <c r="AM18" s="3"/>
      <c r="AN18" s="3"/>
      <c r="AO18" s="3"/>
      <c r="AP18" s="3"/>
      <c r="AQ18" s="24" t="str">
        <f t="array" ref="AQ18">LOOKUP(2,1/(7=MMULT(((0&amp;MID($B18,$C$2:$I$2+LEN(SUBSTITUTE(RIGHT(DEC2BIN(ROW($1:$128)-1),$B$2:$H$2),0,)),MID(DEC2BIN(ROW($1:$128)-1,7),8-$C$2:$I$2,1)+1))-32&lt;0)*(7+LEN(SUBSTITUTE(DEC2BIN(ROW($1:$128)-1),0,))=LEN($B18)),{1;1;1;1;1;1;1})),MID($B18,C$2+LEN(SUBSTITUTE(RIGHT(DEC2BIN(ROW($1:$128)-1),B$2),0,)),1+MID(DEC2BIN(ROW($1:$128)-1,7),8-C$2,1)))</f>
        <v>26</v>
      </c>
      <c r="AR18" s="24" t="str">
        <f t="array" ref="AR18">LOOKUP(2,1/(7=MMULT(((0&amp;MID($B18,$C$2:$I$2+LEN(SUBSTITUTE(RIGHT(DEC2BIN(ROW($1:$128)-1),$B$2:$H$2),0,)),MID(DEC2BIN(ROW($1:$128)-1,7),8-$C$2:$I$2,1)+1))-32&lt;0)*(7+LEN(SUBSTITUTE(DEC2BIN(ROW($1:$128)-1),0,))=LEN($B18)),{1;1;1;1;1;1;1})),MID($B18,D$2+LEN(SUBSTITUTE(RIGHT(DEC2BIN(ROW($1:$128)-1),C$2),0,)),1+MID(DEC2BIN(ROW($1:$128)-1,7),8-D$2,1)))</f>
        <v>21</v>
      </c>
      <c r="AS18" s="24" t="str">
        <f t="array" ref="AS18">LOOKUP(2,1/(7=MMULT(((0&amp;MID($B18,$C$2:$I$2+LEN(SUBSTITUTE(RIGHT(DEC2BIN(ROW($1:$128)-1),$B$2:$H$2),0,)),MID(DEC2BIN(ROW($1:$128)-1,7),8-$C$2:$I$2,1)+1))-32&lt;0)*(7+LEN(SUBSTITUTE(DEC2BIN(ROW($1:$128)-1),0,))=LEN($B18)),{1;1;1;1;1;1;1})),MID($B18,E$2+LEN(SUBSTITUTE(RIGHT(DEC2BIN(ROW($1:$128)-1),D$2),0,)),1+MID(DEC2BIN(ROW($1:$128)-1,7),8-E$2,1)))</f>
        <v>24</v>
      </c>
      <c r="AT18" s="24" t="str">
        <f t="array" ref="AT18">LOOKUP(2,1/(7=MMULT(((0&amp;MID($B18,$C$2:$I$2+LEN(SUBSTITUTE(RIGHT(DEC2BIN(ROW($1:$128)-1),$B$2:$H$2),0,)),MID(DEC2BIN(ROW($1:$128)-1,7),8-$C$2:$I$2,1)+1))-32&lt;0)*(7+LEN(SUBSTITUTE(DEC2BIN(ROW($1:$128)-1),0,))=LEN($B18)),{1;1;1;1;1;1;1})),MID($B18,F$2+LEN(SUBSTITUTE(RIGHT(DEC2BIN(ROW($1:$128)-1),E$2),0,)),1+MID(DEC2BIN(ROW($1:$128)-1,7),8-F$2,1)))</f>
        <v>9</v>
      </c>
      <c r="AU18" s="24" t="str">
        <f t="array" ref="AU18">LOOKUP(2,1/(7=MMULT(((0&amp;MID($B18,$C$2:$I$2+LEN(SUBSTITUTE(RIGHT(DEC2BIN(ROW($1:$128)-1),$B$2:$H$2),0,)),MID(DEC2BIN(ROW($1:$128)-1,7),8-$C$2:$I$2,1)+1))-32&lt;0)*(7+LEN(SUBSTITUTE(DEC2BIN(ROW($1:$128)-1),0,))=LEN($B18)),{1;1;1;1;1;1;1})),MID($B18,G$2+LEN(SUBSTITUTE(RIGHT(DEC2BIN(ROW($1:$128)-1),F$2),0,)),1+MID(DEC2BIN(ROW($1:$128)-1,7),8-G$2,1)))</f>
        <v>27</v>
      </c>
      <c r="AV18" s="24" t="str">
        <f t="array" ref="AV18">LOOKUP(2,1/(7=MMULT(((0&amp;MID($B18,$C$2:$I$2+LEN(SUBSTITUTE(RIGHT(DEC2BIN(ROW($1:$128)-1),$B$2:$H$2),0,)),MID(DEC2BIN(ROW($1:$128)-1,7),8-$C$2:$I$2,1)+1))-32&lt;0)*(7+LEN(SUBSTITUTE(DEC2BIN(ROW($1:$128)-1),0,))=LEN($B18)),{1;1;1;1;1;1;1})),MID($B18,H$2+LEN(SUBSTITUTE(RIGHT(DEC2BIN(ROW($1:$128)-1),G$2),0,)),1+MID(DEC2BIN(ROW($1:$128)-1,7),8-H$2,1)))</f>
        <v>5</v>
      </c>
      <c r="AW18" s="24" t="str">
        <f t="array" ref="AW18">LOOKUP(2,1/(7=MMULT(((0&amp;MID($B18,$C$2:$I$2+LEN(SUBSTITUTE(RIGHT(DEC2BIN(ROW($1:$128)-1),$B$2:$H$2),0,)),MID(DEC2BIN(ROW($1:$128)-1,7),8-$C$2:$I$2,1)+1))-32&lt;0)*(7+LEN(SUBSTITUTE(DEC2BIN(ROW($1:$128)-1),0,))=LEN($B18)),{1;1;1;1;1;1;1})),MID($B18,I$2+LEN(SUBSTITUTE(RIGHT(DEC2BIN(ROW($1:$128)-1),H$2),0,)),1+MID(DEC2BIN(ROW($1:$128)-1,7),8-I$2,1)))</f>
        <v>7</v>
      </c>
      <c r="AY18" s="25">
        <f t="array" ref="AY18">_xlfn.AGGREGATE(14,6,32-TEXT(MID($B18,SUM(LEN($AX18:AX18),1),{1,2})-32,";0"),1)</f>
        <v>26</v>
      </c>
      <c r="AZ18" s="25">
        <f t="array" ref="AZ18">_xlfn.AGGREGATE(14,6,32-TEXT(MID($B18,SUM(LEN($AX18:AY18),1),{1,2})-32,";0"),1)</f>
        <v>21</v>
      </c>
      <c r="BA18" s="25">
        <f t="array" ref="BA18">_xlfn.AGGREGATE(14,6,32-TEXT(MID($B18,SUM(LEN($AX18:AZ18),1),{1,2})-32,";0"),1)</f>
        <v>24</v>
      </c>
      <c r="BB18" s="25">
        <f t="array" ref="BB18">_xlfn.AGGREGATE(14,6,32-TEXT(MID($B18,SUM(LEN($AX18:BA18),1),{1,2})-32,";0"),1)</f>
        <v>9</v>
      </c>
      <c r="BC18" s="25">
        <f t="array" ref="BC18">_xlfn.AGGREGATE(14,6,32-TEXT(MID($B18,SUM(LEN($AX18:BB18),1),{1,2})-32,";0"),1)</f>
        <v>27</v>
      </c>
      <c r="BD18" s="25">
        <f t="array" ref="BD18">_xlfn.AGGREGATE(14,6,32-TEXT(MID($B18,SUM(LEN($AX18:BC18),1),{1,2})-32,";0"),1)</f>
        <v>5</v>
      </c>
      <c r="BE18" s="25">
        <f t="array" ref="BE18">_xlfn.AGGREGATE(14,6,32-TEXT(MID($B18,SUM(LEN($AX18:BD18),1),{1,2})-32,";0"),1)</f>
        <v>7</v>
      </c>
      <c r="BG18" s="26">
        <f t="array" ref="BG18">_xlfn.AGGREGATE(16-MIN(ROUND((LEN($B18)-SUM(LEN($BF18:BF18)))/(7.5-C$2),0),2),6,--(TEXT((MID($B18,SUM(LEN($BF18:BF18))+1,{1,2})),"[&gt;31] ;0")),1)</f>
        <v>26</v>
      </c>
      <c r="BH18" s="26">
        <f t="array" ref="BH18">_xlfn.AGGREGATE(16-MIN(ROUND((LEN($B18)-SUM(LEN($BF18:BG18)))/(7.5-D$2),0),2),6,--(TEXT((MID($B18,SUM(LEN($BF18:BG18))+1,{1,2})),"[&gt;31] ;0")),1)</f>
        <v>21</v>
      </c>
      <c r="BI18" s="26">
        <f t="array" ref="BI18">_xlfn.AGGREGATE(16-MIN(ROUND((LEN($B18)-SUM(LEN($BF18:BH18)))/(7.5-E$2),0),2),6,--(TEXT((MID($B18,SUM(LEN($BF18:BH18))+1,{1,2})),"[&gt;31] ;0")),1)</f>
        <v>24</v>
      </c>
      <c r="BJ18" s="26">
        <f t="array" ref="BJ18">_xlfn.AGGREGATE(16-MIN(ROUND((LEN($B18)-SUM(LEN($BF18:BI18)))/(7.5-F$2),0),2),6,--(TEXT((MID($B18,SUM(LEN($BF18:BI18))+1,{1,2})),"[&gt;31] ;0")),1)</f>
        <v>9</v>
      </c>
      <c r="BK18" s="26">
        <f t="array" ref="BK18">_xlfn.AGGREGATE(16-MIN(ROUND((LEN($B18)-SUM(LEN($BF18:BJ18)))/(7.5-G$2),0),2),6,--(TEXT((MID($B18,SUM(LEN($BF18:BJ18))+1,{1,2})),"[&gt;31] ;0")),1)</f>
        <v>27</v>
      </c>
      <c r="BL18" s="26">
        <f t="array" ref="BL18">_xlfn.AGGREGATE(16-MIN(ROUND((LEN($B18)-SUM(LEN($BF18:BK18)))/(7.5-H$2),0),2),6,--(TEXT((MID($B18,SUM(LEN($BF18:BK18))+1,{1,2})),"[&gt;31] ;0")),1)</f>
        <v>5</v>
      </c>
      <c r="BM18" s="26">
        <f t="array" ref="BM18">_xlfn.AGGREGATE(16-MIN(ROUND((LEN($B18)-SUM(LEN($BF18:BL18)))/(7.5-I$2),0),2),6,--(TEXT((MID($B18,SUM(LEN($BF18:BL18))+1,{1,2})),"[&gt;31] ;0")),1)</f>
        <v>7</v>
      </c>
      <c r="BN18" s="17" t="str">
        <f t="shared" si="3"/>
        <v>26212492757</v>
      </c>
    </row>
    <row r="19" spans="1:66" ht="15" x14ac:dyDescent="0.2">
      <c r="A19" s="4">
        <v>45195</v>
      </c>
      <c r="B19" s="5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5"/>
      <c r="K19" s="6">
        <f t="array" ref="K19">SMALL(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,J19+1)</f>
        <v>262</v>
      </c>
      <c r="L19" s="27" t="str">
        <f t="shared" si="2"/>
        <v>283231282018</v>
      </c>
      <c r="M19" s="17"/>
      <c r="N19" s="26">
        <f t="array" ref="N19">_xlfn.AGGREGATE(16-MIN(ROUND(SUM(LEN($B19),-LEN($M19:M19))/(7.5-N$2),)-(MID($B19,SUM(LEN($M19:M19))+3,1)="0"),2),6,32-TEXT(MID($B19,SUM(LEN($M19:M19))+1,{1,2})-32,";0"),1)</f>
        <v>28</v>
      </c>
      <c r="O19" s="26">
        <f t="array" ref="O19">_xlfn.AGGREGATE(16-MIN(ROUND(SUM(LEN($B19),-LEN($M19:N19))/(7.5-O$2),)-(MID($B19,SUM(LEN($M19:N19))+3,1)="0"),2),6,32-TEXT(MID($B19,SUM(LEN($M19:N19))+1,{1,2})-32,";0"),1)</f>
        <v>3</v>
      </c>
      <c r="P19" s="26">
        <f t="array" ref="P19">_xlfn.AGGREGATE(16-MIN(ROUND(SUM(LEN($B19),-LEN($M19:O19))/(7.5-P$2),)-(MID($B19,SUM(LEN($M19:O19))+3,1)="0"),2),6,32-TEXT(MID($B19,SUM(LEN($M19:O19))+1,{1,2})-32,";0"),1)</f>
        <v>23</v>
      </c>
      <c r="Q19" s="26">
        <f t="array" ref="Q19">_xlfn.AGGREGATE(16-MIN(ROUND(SUM(LEN($B19),-LEN($M19:P19))/(7.5-Q$2),)-(MID($B19,SUM(LEN($M19:P19))+3,1)="0"),2),6,32-TEXT(MID($B19,SUM(LEN($M19:P19))+1,{1,2})-32,";0"),1)</f>
        <v>12</v>
      </c>
      <c r="R19" s="26">
        <f t="array" ref="R19">_xlfn.AGGREGATE(16-MIN(ROUND(SUM(LEN($B19),-LEN($M19:Q19))/(7.5-R$2),)-(MID($B19,SUM(LEN($M19:Q19))+3,1)="0"),2),6,32-TEXT(MID($B19,SUM(LEN($M19:Q19))+1,{1,2})-32,";0"),1)</f>
        <v>8</v>
      </c>
      <c r="S19" s="26">
        <f t="array" ref="S19">_xlfn.AGGREGATE(16-MIN(ROUND(SUM(LEN($B19),-LEN($M19:R19))/(7.5-S$2),)-(MID($B19,SUM(LEN($M19:R19))+3,1)="0"),2),6,32-TEXT(MID($B19,SUM(LEN($M19:R19))+1,{1,2})-32,";0"),1)</f>
        <v>20</v>
      </c>
      <c r="T19" s="26">
        <f t="array" ref="T19">_xlfn.AGGREGATE(16-MIN(ROUND(SUM(LEN($B19),-LEN($M19:S19))/(7.5-T$2),)-(MID($B19,SUM(LEN($M19:S19))+3,1)="0"),2),6,32-TEXT(MID($B19,SUM(LEN($M19:S19))+1,{1,2})-32,";0"),1)</f>
        <v>18</v>
      </c>
      <c r="U19" s="27" t="str">
        <f t="shared" si="1"/>
        <v>283231282018</v>
      </c>
      <c r="V19" s="6">
        <f t="array" ref="V19">COUNT(1/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)</f>
        <v>3</v>
      </c>
      <c r="W19" s="3"/>
      <c r="X19" s="16" t="str">
        <f t="array" ref="X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A19))</f>
        <v>28</v>
      </c>
      <c r="Y19" s="16" t="str">
        <f t="array" ref="Y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B19))</f>
        <v>3</v>
      </c>
      <c r="Z19" s="16" t="str">
        <f t="array" ref="Z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C19))</f>
        <v>23</v>
      </c>
      <c r="AA19" s="16" t="str">
        <f t="array" ref="AA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D19))</f>
        <v>12</v>
      </c>
      <c r="AB19" s="16" t="str">
        <f t="array" ref="AB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E19))</f>
        <v>8</v>
      </c>
      <c r="AC19" s="16" t="str">
        <f t="array" ref="AC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F19))</f>
        <v>20</v>
      </c>
      <c r="AD19" s="16" t="str">
        <f t="array" ref="AD19">INDEX(MID($B19,LEN(SUBSTITUTE(RIGHTB(DEC2BIN(ROW($1:$128)-1),$B$2:$H$2),0,))+$C$2:$I$2,MID(DEC2BIN(ROW($1:$128)-1,7),8-$C$2:$I$2,1)+1),SMALL(IF((MMULT(-(31-(0&amp;MID($B19,LEN(SUBSTITUTE(RIGHTB(DEC2BIN(ROW($1:$128)-1),$B$2:$H$2),0,))+$C$2:$I$2,MID(DEC2BIN(ROW($1:$128)-1,7),8-$C$2:$I$2,1)+1))&lt;0),ROW(17:23))=0)*(LEN($B19)-LEN(SUBSTITUTE(DEC2BIN(ROW($1:$128)-1),0,))=7),ROW($1:$128)),$J19+1),COLUMN(G19))</f>
        <v>18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 t="str">
        <f t="array" ref="AQ19">LOOKUP(2,1/(7=MMULT(((0&amp;MID($B19,$C$2:$I$2+LEN(SUBSTITUTE(RIGHT(DEC2BIN(ROW($1:$128)-1),$B$2:$H$2),0,)),MID(DEC2BIN(ROW($1:$128)-1,7),8-$C$2:$I$2,1)+1))-32&lt;0)*(7+LEN(SUBSTITUTE(DEC2BIN(ROW($1:$128)-1),0,))=LEN($B19)),{1;1;1;1;1;1;1})),MID($B19,C$2+LEN(SUBSTITUTE(RIGHT(DEC2BIN(ROW($1:$128)-1),B$2),0,)),1+MID(DEC2BIN(ROW($1:$128)-1,7),8-C$2,1)))</f>
        <v>28</v>
      </c>
      <c r="AR19" s="24" t="str">
        <f t="array" ref="AR19">LOOKUP(2,1/(7=MMULT(((0&amp;MID($B19,$C$2:$I$2+LEN(SUBSTITUTE(RIGHT(DEC2BIN(ROW($1:$128)-1),$B$2:$H$2),0,)),MID(DEC2BIN(ROW($1:$128)-1,7),8-$C$2:$I$2,1)+1))-32&lt;0)*(7+LEN(SUBSTITUTE(DEC2BIN(ROW($1:$128)-1),0,))=LEN($B19)),{1;1;1;1;1;1;1})),MID($B19,D$2+LEN(SUBSTITUTE(RIGHT(DEC2BIN(ROW($1:$128)-1),C$2),0,)),1+MID(DEC2BIN(ROW($1:$128)-1,7),8-D$2,1)))</f>
        <v>3</v>
      </c>
      <c r="AS19" s="24" t="str">
        <f t="array" ref="AS19">LOOKUP(2,1/(7=MMULT(((0&amp;MID($B19,$C$2:$I$2+LEN(SUBSTITUTE(RIGHT(DEC2BIN(ROW($1:$128)-1),$B$2:$H$2),0,)),MID(DEC2BIN(ROW($1:$128)-1,7),8-$C$2:$I$2,1)+1))-32&lt;0)*(7+LEN(SUBSTITUTE(DEC2BIN(ROW($1:$128)-1),0,))=LEN($B19)),{1;1;1;1;1;1;1})),MID($B19,E$2+LEN(SUBSTITUTE(RIGHT(DEC2BIN(ROW($1:$128)-1),D$2),0,)),1+MID(DEC2BIN(ROW($1:$128)-1,7),8-E$2,1)))</f>
        <v>2</v>
      </c>
      <c r="AT19" s="24" t="str">
        <f t="array" ref="AT19">LOOKUP(2,1/(7=MMULT(((0&amp;MID($B19,$C$2:$I$2+LEN(SUBSTITUTE(RIGHT(DEC2BIN(ROW($1:$128)-1),$B$2:$H$2),0,)),MID(DEC2BIN(ROW($1:$128)-1,7),8-$C$2:$I$2,1)+1))-32&lt;0)*(7+LEN(SUBSTITUTE(DEC2BIN(ROW($1:$128)-1),0,))=LEN($B19)),{1;1;1;1;1;1;1})),MID($B19,F$2+LEN(SUBSTITUTE(RIGHT(DEC2BIN(ROW($1:$128)-1),E$2),0,)),1+MID(DEC2BIN(ROW($1:$128)-1,7),8-F$2,1)))</f>
        <v>31</v>
      </c>
      <c r="AU19" s="24" t="str">
        <f t="array" ref="AU19">LOOKUP(2,1/(7=MMULT(((0&amp;MID($B19,$C$2:$I$2+LEN(SUBSTITUTE(RIGHT(DEC2BIN(ROW($1:$128)-1),$B$2:$H$2),0,)),MID(DEC2BIN(ROW($1:$128)-1,7),8-$C$2:$I$2,1)+1))-32&lt;0)*(7+LEN(SUBSTITUTE(DEC2BIN(ROW($1:$128)-1),0,))=LEN($B19)),{1;1;1;1;1;1;1})),MID($B19,G$2+LEN(SUBSTITUTE(RIGHT(DEC2BIN(ROW($1:$128)-1),F$2),0,)),1+MID(DEC2BIN(ROW($1:$128)-1,7),8-G$2,1)))</f>
        <v>28</v>
      </c>
      <c r="AV19" s="24" t="str">
        <f t="array" ref="AV19">LOOKUP(2,1/(7=MMULT(((0&amp;MID($B19,$C$2:$I$2+LEN(SUBSTITUTE(RIGHT(DEC2BIN(ROW($1:$128)-1),$B$2:$H$2),0,)),MID(DEC2BIN(ROW($1:$128)-1,7),8-$C$2:$I$2,1)+1))-32&lt;0)*(7+LEN(SUBSTITUTE(DEC2BIN(ROW($1:$128)-1),0,))=LEN($B19)),{1;1;1;1;1;1;1})),MID($B19,H$2+LEN(SUBSTITUTE(RIGHT(DEC2BIN(ROW($1:$128)-1),G$2),0,)),1+MID(DEC2BIN(ROW($1:$128)-1,7),8-H$2,1)))</f>
        <v>20</v>
      </c>
      <c r="AW19" s="24" t="str">
        <f t="array" ref="AW19">LOOKUP(2,1/(7=MMULT(((0&amp;MID($B19,$C$2:$I$2+LEN(SUBSTITUTE(RIGHT(DEC2BIN(ROW($1:$128)-1),$B$2:$H$2),0,)),MID(DEC2BIN(ROW($1:$128)-1,7),8-$C$2:$I$2,1)+1))-32&lt;0)*(7+LEN(SUBSTITUTE(DEC2BIN(ROW($1:$128)-1),0,))=LEN($B19)),{1;1;1;1;1;1;1})),MID($B19,I$2+LEN(SUBSTITUTE(RIGHT(DEC2BIN(ROW($1:$128)-1),H$2),0,)),1+MID(DEC2BIN(ROW($1:$128)-1,7),8-I$2,1)))</f>
        <v>18</v>
      </c>
      <c r="AY19" s="25">
        <f t="array" ref="AY19">_xlfn.AGGREGATE(14,6,32-TEXT(MID($B19,SUM(LEN($AX19:AX19),1),{1,2})-32,";0"),1)</f>
        <v>28</v>
      </c>
      <c r="AZ19" s="25">
        <f t="array" ref="AZ19">_xlfn.AGGREGATE(14,6,32-TEXT(MID($B19,SUM(LEN($AX19:AY19),1),{1,2})-32,";0"),1)</f>
        <v>3</v>
      </c>
      <c r="BA19" s="25">
        <f t="array" ref="BA19">_xlfn.AGGREGATE(14,6,32-TEXT(MID($B19,SUM(LEN($AX19:AZ19),1),{1,2})-32,";0"),1)</f>
        <v>23</v>
      </c>
      <c r="BB19" s="25">
        <f t="array" ref="BB19">_xlfn.AGGREGATE(14,6,32-TEXT(MID($B19,SUM(LEN($AX19:BA19),1),{1,2})-32,";0"),1)</f>
        <v>12</v>
      </c>
      <c r="BC19" s="25">
        <f t="array" ref="BC19">_xlfn.AGGREGATE(14,6,32-TEXT(MID($B19,SUM(LEN($AX19:BB19),1),{1,2})-32,";0"),1)</f>
        <v>8</v>
      </c>
      <c r="BD19" s="25">
        <f t="array" ref="BD19">_xlfn.AGGREGATE(14,6,32-TEXT(MID($B19,SUM(LEN($AX19:BC19),1),{1,2})-32,";0"),1)</f>
        <v>20</v>
      </c>
      <c r="BE19" s="25">
        <f t="array" ref="BE19">_xlfn.AGGREGATE(14,6,32-TEXT(MID($B19,SUM(LEN($AX19:BD19),1),{1,2})-32,";0"),1)</f>
        <v>18</v>
      </c>
      <c r="BG19" s="26">
        <f t="array" ref="BG19">_xlfn.AGGREGATE(16-MIN(ROUND((LEN($B19)-SUM(LEN($BF19:BF19)))/(7.5-C$2),0),2),6,--(TEXT((MID($B19,SUM(LEN($BF19:BF19))+1,{1,2})),"[&gt;31] ;0")),1)</f>
        <v>28</v>
      </c>
      <c r="BH19" s="26">
        <f t="array" ref="BH19">_xlfn.AGGREGATE(16-MIN(ROUND((LEN($B19)-SUM(LEN($BF19:BG19)))/(7.5-D$2),0),2),6,--(TEXT((MID($B19,SUM(LEN($BF19:BG19))+1,{1,2})),"[&gt;31] ;0")),1)</f>
        <v>3</v>
      </c>
      <c r="BI19" s="26">
        <f t="array" ref="BI19">_xlfn.AGGREGATE(16-MIN(ROUND((LEN($B19)-SUM(LEN($BF19:BH19)))/(7.5-E$2),0),2),6,--(TEXT((MID($B19,SUM(LEN($BF19:BH19))+1,{1,2})),"[&gt;31] ;0")),1)</f>
        <v>23</v>
      </c>
      <c r="BJ19" s="26">
        <f t="array" ref="BJ19">_xlfn.AGGREGATE(16-MIN(ROUND((LEN($B19)-SUM(LEN($BF19:BI19)))/(7.5-F$2),0),2),6,--(TEXT((MID($B19,SUM(LEN($BF19:BI19))+1,{1,2})),"[&gt;31] ;0")),1)</f>
        <v>12</v>
      </c>
      <c r="BK19" s="26">
        <f t="array" ref="BK19">_xlfn.AGGREGATE(16-MIN(ROUND((LEN($B19)-SUM(LEN($BF19:BJ19)))/(7.5-G$2),0),2),6,--(TEXT((MID($B19,SUM(LEN($BF19:BJ19))+1,{1,2})),"[&gt;31] ;0")),1)</f>
        <v>8</v>
      </c>
      <c r="BL19" s="26">
        <f t="array" ref="BL19">_xlfn.AGGREGATE(16-MIN(ROUND((LEN($B19)-SUM(LEN($BF19:BK19)))/(7.5-H$2),0),2),6,--(TEXT((MID($B19,SUM(LEN($BF19:BK19))+1,{1,2})),"[&gt;31] ;0")),1)</f>
        <v>20</v>
      </c>
      <c r="BM19" s="26">
        <f t="array" ref="BM19">_xlfn.AGGREGATE(16-MIN(ROUND((LEN($B19)-SUM(LEN($BF19:BL19)))/(7.5-I$2),0),2),6,--(TEXT((MID($B19,SUM(LEN($BF19:BL19))+1,{1,2})),"[&gt;31] ;0")),1)</f>
        <v>18</v>
      </c>
      <c r="BN19" s="17" t="str">
        <f t="shared" si="3"/>
        <v>283231282018</v>
      </c>
    </row>
    <row r="20" spans="1:66" ht="15" x14ac:dyDescent="0.2">
      <c r="A20" s="4">
        <v>45196</v>
      </c>
      <c r="B20" s="5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5"/>
      <c r="K20" s="6">
        <f t="array" ref="K20">SMALL(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,J20+1)</f>
        <v>256</v>
      </c>
      <c r="L20" s="27" t="str">
        <f t="shared" si="2"/>
        <v>23301520272025</v>
      </c>
      <c r="M20" s="17"/>
      <c r="N20" s="26">
        <f t="array" ref="N20">_xlfn.AGGREGATE(16-MIN(ROUND(SUM(LEN($B20),-LEN($M20:M20))/(7.5-N$2),)-(MID($B20,SUM(LEN($M20:M20))+3,1)="0"),2),6,32-TEXT(MID($B20,SUM(LEN($M20:M20))+1,{1,2})-32,";0"),1)</f>
        <v>23</v>
      </c>
      <c r="O20" s="26">
        <f t="array" ref="O20">_xlfn.AGGREGATE(16-MIN(ROUND(SUM(LEN($B20),-LEN($M20:N20))/(7.5-O$2),)-(MID($B20,SUM(LEN($M20:N20))+3,1)="0"),2),6,32-TEXT(MID($B20,SUM(LEN($M20:N20))+1,{1,2})-32,";0"),1)</f>
        <v>30</v>
      </c>
      <c r="P20" s="26">
        <f t="array" ref="P20">_xlfn.AGGREGATE(16-MIN(ROUND(SUM(LEN($B20),-LEN($M20:O20))/(7.5-P$2),)-(MID($B20,SUM(LEN($M20:O20))+3,1)="0"),2),6,32-TEXT(MID($B20,SUM(LEN($M20:O20))+1,{1,2})-32,";0"),1)</f>
        <v>15</v>
      </c>
      <c r="Q20" s="26">
        <f t="array" ref="Q20">_xlfn.AGGREGATE(16-MIN(ROUND(SUM(LEN($B20),-LEN($M20:P20))/(7.5-Q$2),)-(MID($B20,SUM(LEN($M20:P20))+3,1)="0"),2),6,32-TEXT(MID($B20,SUM(LEN($M20:P20))+1,{1,2})-32,";0"),1)</f>
        <v>20</v>
      </c>
      <c r="R20" s="26">
        <f t="array" ref="R20">_xlfn.AGGREGATE(16-MIN(ROUND(SUM(LEN($B20),-LEN($M20:Q20))/(7.5-R$2),)-(MID($B20,SUM(LEN($M20:Q20))+3,1)="0"),2),6,32-TEXT(MID($B20,SUM(LEN($M20:Q20))+1,{1,2})-32,";0"),1)</f>
        <v>27</v>
      </c>
      <c r="S20" s="26">
        <f t="array" ref="S20">_xlfn.AGGREGATE(16-MIN(ROUND(SUM(LEN($B20),-LEN($M20:R20))/(7.5-S$2),)-(MID($B20,SUM(LEN($M20:R20))+3,1)="0"),2),6,32-TEXT(MID($B20,SUM(LEN($M20:R20))+1,{1,2})-32,";0"),1)</f>
        <v>20</v>
      </c>
      <c r="T20" s="26">
        <f t="array" ref="T20">_xlfn.AGGREGATE(16-MIN(ROUND(SUM(LEN($B20),-LEN($M20:S20))/(7.5-T$2),)-(MID($B20,SUM(LEN($M20:S20))+3,1)="0"),2),6,32-TEXT(MID($B20,SUM(LEN($M20:S20))+1,{1,2})-32,";0"),1)</f>
        <v>25</v>
      </c>
      <c r="U20" s="27" t="str">
        <f t="shared" si="1"/>
        <v>23301520272025</v>
      </c>
      <c r="V20" s="6">
        <f t="array" ref="V20">COUNT(1/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)</f>
        <v>1</v>
      </c>
      <c r="W20" s="3"/>
      <c r="X20" s="16" t="str">
        <f t="array" ref="X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A20))</f>
        <v>23</v>
      </c>
      <c r="Y20" s="16" t="str">
        <f t="array" ref="Y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B20))</f>
        <v>30</v>
      </c>
      <c r="Z20" s="16" t="str">
        <f t="array" ref="Z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C20))</f>
        <v>15</v>
      </c>
      <c r="AA20" s="16" t="str">
        <f t="array" ref="AA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D20))</f>
        <v>20</v>
      </c>
      <c r="AB20" s="16" t="str">
        <f t="array" ref="AB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E20))</f>
        <v>27</v>
      </c>
      <c r="AC20" s="16" t="str">
        <f t="array" ref="AC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F20))</f>
        <v>20</v>
      </c>
      <c r="AD20" s="16" t="str">
        <f t="array" ref="AD20">INDEX(MID($B20,LEN(SUBSTITUTE(RIGHTB(DEC2BIN(ROW($1:$128)-1),$B$2:$H$2),0,))+$C$2:$I$2,MID(DEC2BIN(ROW($1:$128)-1,7),8-$C$2:$I$2,1)+1),SMALL(IF((MMULT(-(31-(0&amp;MID($B20,LEN(SUBSTITUTE(RIGHTB(DEC2BIN(ROW($1:$128)-1),$B$2:$H$2),0,))+$C$2:$I$2,MID(DEC2BIN(ROW($1:$128)-1,7),8-$C$2:$I$2,1)+1))&lt;0),ROW(18:24))=0)*(LEN($B20)-LEN(SUBSTITUTE(DEC2BIN(ROW($1:$128)-1),0,))=7),ROW($1:$128)),$J20+1),COLUMN(G20))</f>
        <v>25</v>
      </c>
      <c r="AE20" s="3"/>
      <c r="AF20" s="3"/>
      <c r="AG20" s="3"/>
      <c r="AH20" s="3"/>
      <c r="AI20" s="3"/>
      <c r="AJ20" s="3"/>
      <c r="AK20" s="3">
        <f>LEN(AL20)</f>
        <v>14</v>
      </c>
      <c r="AL20" s="9" t="s">
        <v>35</v>
      </c>
      <c r="AM20" s="3"/>
      <c r="AN20" s="3"/>
      <c r="AO20" s="3"/>
      <c r="AP20" s="3"/>
      <c r="AQ20" s="24" t="str">
        <f t="array" ref="AQ20">LOOKUP(2,1/(7=MMULT(((0&amp;MID($B20,$C$2:$I$2+LEN(SUBSTITUTE(RIGHT(DEC2BIN(ROW($1:$128)-1),$B$2:$H$2),0,)),MID(DEC2BIN(ROW($1:$128)-1,7),8-$C$2:$I$2,1)+1))-32&lt;0)*(7+LEN(SUBSTITUTE(DEC2BIN(ROW($1:$128)-1),0,))=LEN($B20)),{1;1;1;1;1;1;1})),MID($B20,C$2+LEN(SUBSTITUTE(RIGHT(DEC2BIN(ROW($1:$128)-1),B$2),0,)),1+MID(DEC2BIN(ROW($1:$128)-1,7),8-C$2,1)))</f>
        <v>23</v>
      </c>
      <c r="AR20" s="24" t="str">
        <f t="array" ref="AR20">LOOKUP(2,1/(7=MMULT(((0&amp;MID($B20,$C$2:$I$2+LEN(SUBSTITUTE(RIGHT(DEC2BIN(ROW($1:$128)-1),$B$2:$H$2),0,)),MID(DEC2BIN(ROW($1:$128)-1,7),8-$C$2:$I$2,1)+1))-32&lt;0)*(7+LEN(SUBSTITUTE(DEC2BIN(ROW($1:$128)-1),0,))=LEN($B20)),{1;1;1;1;1;1;1})),MID($B20,D$2+LEN(SUBSTITUTE(RIGHT(DEC2BIN(ROW($1:$128)-1),C$2),0,)),1+MID(DEC2BIN(ROW($1:$128)-1,7),8-D$2,1)))</f>
        <v>30</v>
      </c>
      <c r="AS20" s="24" t="str">
        <f t="array" ref="AS20">LOOKUP(2,1/(7=MMULT(((0&amp;MID($B20,$C$2:$I$2+LEN(SUBSTITUTE(RIGHT(DEC2BIN(ROW($1:$128)-1),$B$2:$H$2),0,)),MID(DEC2BIN(ROW($1:$128)-1,7),8-$C$2:$I$2,1)+1))-32&lt;0)*(7+LEN(SUBSTITUTE(DEC2BIN(ROW($1:$128)-1),0,))=LEN($B20)),{1;1;1;1;1;1;1})),MID($B20,E$2+LEN(SUBSTITUTE(RIGHT(DEC2BIN(ROW($1:$128)-1),D$2),0,)),1+MID(DEC2BIN(ROW($1:$128)-1,7),8-E$2,1)))</f>
        <v>15</v>
      </c>
      <c r="AT20" s="24" t="str">
        <f t="array" ref="AT20">LOOKUP(2,1/(7=MMULT(((0&amp;MID($B20,$C$2:$I$2+LEN(SUBSTITUTE(RIGHT(DEC2BIN(ROW($1:$128)-1),$B$2:$H$2),0,)),MID(DEC2BIN(ROW($1:$128)-1,7),8-$C$2:$I$2,1)+1))-32&lt;0)*(7+LEN(SUBSTITUTE(DEC2BIN(ROW($1:$128)-1),0,))=LEN($B20)),{1;1;1;1;1;1;1})),MID($B20,F$2+LEN(SUBSTITUTE(RIGHT(DEC2BIN(ROW($1:$128)-1),E$2),0,)),1+MID(DEC2BIN(ROW($1:$128)-1,7),8-F$2,1)))</f>
        <v>20</v>
      </c>
      <c r="AU20" s="24" t="str">
        <f t="array" ref="AU20">LOOKUP(2,1/(7=MMULT(((0&amp;MID($B20,$C$2:$I$2+LEN(SUBSTITUTE(RIGHT(DEC2BIN(ROW($1:$128)-1),$B$2:$H$2),0,)),MID(DEC2BIN(ROW($1:$128)-1,7),8-$C$2:$I$2,1)+1))-32&lt;0)*(7+LEN(SUBSTITUTE(DEC2BIN(ROW($1:$128)-1),0,))=LEN($B20)),{1;1;1;1;1;1;1})),MID($B20,G$2+LEN(SUBSTITUTE(RIGHT(DEC2BIN(ROW($1:$128)-1),F$2),0,)),1+MID(DEC2BIN(ROW($1:$128)-1,7),8-G$2,1)))</f>
        <v>27</v>
      </c>
      <c r="AV20" s="24" t="str">
        <f t="array" ref="AV20">LOOKUP(2,1/(7=MMULT(((0&amp;MID($B20,$C$2:$I$2+LEN(SUBSTITUTE(RIGHT(DEC2BIN(ROW($1:$128)-1),$B$2:$H$2),0,)),MID(DEC2BIN(ROW($1:$128)-1,7),8-$C$2:$I$2,1)+1))-32&lt;0)*(7+LEN(SUBSTITUTE(DEC2BIN(ROW($1:$128)-1),0,))=LEN($B20)),{1;1;1;1;1;1;1})),MID($B20,H$2+LEN(SUBSTITUTE(RIGHT(DEC2BIN(ROW($1:$128)-1),G$2),0,)),1+MID(DEC2BIN(ROW($1:$128)-1,7),8-H$2,1)))</f>
        <v>20</v>
      </c>
      <c r="AW20" s="24" t="str">
        <f t="array" ref="AW20">LOOKUP(2,1/(7=MMULT(((0&amp;MID($B20,$C$2:$I$2+LEN(SUBSTITUTE(RIGHT(DEC2BIN(ROW($1:$128)-1),$B$2:$H$2),0,)),MID(DEC2BIN(ROW($1:$128)-1,7),8-$C$2:$I$2,1)+1))-32&lt;0)*(7+LEN(SUBSTITUTE(DEC2BIN(ROW($1:$128)-1),0,))=LEN($B20)),{1;1;1;1;1;1;1})),MID($B20,I$2+LEN(SUBSTITUTE(RIGHT(DEC2BIN(ROW($1:$128)-1),H$2),0,)),1+MID(DEC2BIN(ROW($1:$128)-1,7),8-I$2,1)))</f>
        <v>25</v>
      </c>
      <c r="AY20" s="25">
        <f t="array" ref="AY20">_xlfn.AGGREGATE(14,6,32-TEXT(MID($B20,SUM(LEN($AX20:AX20),1),{1,2})-32,";0"),1)</f>
        <v>23</v>
      </c>
      <c r="AZ20" s="25">
        <f t="array" ref="AZ20">_xlfn.AGGREGATE(14,6,32-TEXT(MID($B20,SUM(LEN($AX20:AY20),1),{1,2})-32,";0"),1)</f>
        <v>30</v>
      </c>
      <c r="BA20" s="25">
        <f t="array" ref="BA20">_xlfn.AGGREGATE(14,6,32-TEXT(MID($B20,SUM(LEN($AX20:AZ20),1),{1,2})-32,";0"),1)</f>
        <v>15</v>
      </c>
      <c r="BB20" s="25">
        <f t="array" ref="BB20">_xlfn.AGGREGATE(14,6,32-TEXT(MID($B20,SUM(LEN($AX20:BA20),1),{1,2})-32,";0"),1)</f>
        <v>20</v>
      </c>
      <c r="BC20" s="25">
        <f t="array" ref="BC20">_xlfn.AGGREGATE(14,6,32-TEXT(MID($B20,SUM(LEN($AX20:BB20),1),{1,2})-32,";0"),1)</f>
        <v>27</v>
      </c>
      <c r="BD20" s="25">
        <f t="array" ref="BD20">_xlfn.AGGREGATE(14,6,32-TEXT(MID($B20,SUM(LEN($AX20:BC20),1),{1,2})-32,";0"),1)</f>
        <v>20</v>
      </c>
      <c r="BE20" s="25">
        <f t="array" ref="BE20">_xlfn.AGGREGATE(14,6,32-TEXT(MID($B20,SUM(LEN($AX20:BD20),1),{1,2})-32,";0"),1)</f>
        <v>25</v>
      </c>
      <c r="BG20" s="26">
        <f t="array" ref="BG20">_xlfn.AGGREGATE(16-MIN(ROUND((LEN($B20)-SUM(LEN($BF20:BF20)))/(7.5-C$2),0),2),6,--(TEXT((MID($B20,SUM(LEN($BF20:BF20))+1,{1,2})),"[&gt;31] ;0")),1)</f>
        <v>23</v>
      </c>
      <c r="BH20" s="26">
        <f t="array" ref="BH20">_xlfn.AGGREGATE(16-MIN(ROUND((LEN($B20)-SUM(LEN($BF20:BG20)))/(7.5-D$2),0),2),6,--(TEXT((MID($B20,SUM(LEN($BF20:BG20))+1,{1,2})),"[&gt;31] ;0")),1)</f>
        <v>30</v>
      </c>
      <c r="BI20" s="26">
        <f t="array" ref="BI20">_xlfn.AGGREGATE(16-MIN(ROUND((LEN($B20)-SUM(LEN($BF20:BH20)))/(7.5-E$2),0),2),6,--(TEXT((MID($B20,SUM(LEN($BF20:BH20))+1,{1,2})),"[&gt;31] ;0")),1)</f>
        <v>15</v>
      </c>
      <c r="BJ20" s="26">
        <f t="array" ref="BJ20">_xlfn.AGGREGATE(16-MIN(ROUND((LEN($B20)-SUM(LEN($BF20:BI20)))/(7.5-F$2),0),2),6,--(TEXT((MID($B20,SUM(LEN($BF20:BI20))+1,{1,2})),"[&gt;31] ;0")),1)</f>
        <v>20</v>
      </c>
      <c r="BK20" s="26">
        <f t="array" ref="BK20">_xlfn.AGGREGATE(16-MIN(ROUND((LEN($B20)-SUM(LEN($BF20:BJ20)))/(7.5-G$2),0),2),6,--(TEXT((MID($B20,SUM(LEN($BF20:BJ20))+1,{1,2})),"[&gt;31] ;0")),1)</f>
        <v>27</v>
      </c>
      <c r="BL20" s="26">
        <f t="array" ref="BL20">_xlfn.AGGREGATE(16-MIN(ROUND((LEN($B20)-SUM(LEN($BF20:BK20)))/(7.5-H$2),0),2),6,--(TEXT((MID($B20,SUM(LEN($BF20:BK20))+1,{1,2})),"[&gt;31] ;0")),1)</f>
        <v>20</v>
      </c>
      <c r="BM20" s="26">
        <f t="array" ref="BM20">_xlfn.AGGREGATE(16-MIN(ROUND((LEN($B20)-SUM(LEN($BF20:BL20)))/(7.5-I$2),0),2),6,--(TEXT((MID($B20,SUM(LEN($BF20:BL20))+1,{1,2})),"[&gt;31] ;0")),1)</f>
        <v>25</v>
      </c>
      <c r="BN20" s="17" t="str">
        <f t="shared" si="3"/>
        <v>23301520272025</v>
      </c>
    </row>
    <row r="21" spans="1:66" ht="15" x14ac:dyDescent="0.2">
      <c r="A21" s="4">
        <v>45197</v>
      </c>
      <c r="B21" s="5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5"/>
      <c r="K21" s="6">
        <f t="array" ref="K21">SMALL(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,J21+1)</f>
        <v>273</v>
      </c>
      <c r="L21" s="27" t="str">
        <f t="shared" si="2"/>
        <v>426191992419</v>
      </c>
      <c r="M21" s="17"/>
      <c r="N21" s="26">
        <f t="array" ref="N21">_xlfn.AGGREGATE(16-MIN(ROUND(SUM(LEN($B21),-LEN($M21:M21))/(7.5-N$2),)-(MID($B21,SUM(LEN($M21:M21))+3,1)="0"),2),6,32-TEXT(MID($B21,SUM(LEN($M21:M21))+1,{1,2})-32,";0"),1)</f>
        <v>4</v>
      </c>
      <c r="O21" s="26">
        <f t="array" ref="O21">_xlfn.AGGREGATE(16-MIN(ROUND(SUM(LEN($B21),-LEN($M21:N21))/(7.5-O$2),)-(MID($B21,SUM(LEN($M21:N21))+3,1)="0"),2),6,32-TEXT(MID($B21,SUM(LEN($M21:N21))+1,{1,2})-32,";0"),1)</f>
        <v>26</v>
      </c>
      <c r="P21" s="26">
        <f t="array" ref="P21">_xlfn.AGGREGATE(16-MIN(ROUND(SUM(LEN($B21),-LEN($M21:O21))/(7.5-P$2),)-(MID($B21,SUM(LEN($M21:O21))+3,1)="0"),2),6,32-TEXT(MID($B21,SUM(LEN($M21:O21))+1,{1,2})-32,";0"),1)</f>
        <v>19</v>
      </c>
      <c r="Q21" s="26">
        <f t="array" ref="Q21">_xlfn.AGGREGATE(16-MIN(ROUND(SUM(LEN($B21),-LEN($M21:P21))/(7.5-Q$2),)-(MID($B21,SUM(LEN($M21:P21))+3,1)="0"),2),6,32-TEXT(MID($B21,SUM(LEN($M21:P21))+1,{1,2})-32,";0"),1)</f>
        <v>19</v>
      </c>
      <c r="R21" s="26">
        <f t="array" ref="R21">_xlfn.AGGREGATE(16-MIN(ROUND(SUM(LEN($B21),-LEN($M21:Q21))/(7.5-R$2),)-(MID($B21,SUM(LEN($M21:Q21))+3,1)="0"),2),6,32-TEXT(MID($B21,SUM(LEN($M21:Q21))+1,{1,2})-32,";0"),1)</f>
        <v>9</v>
      </c>
      <c r="S21" s="26">
        <f t="array" ref="S21">_xlfn.AGGREGATE(16-MIN(ROUND(SUM(LEN($B21),-LEN($M21:R21))/(7.5-S$2),)-(MID($B21,SUM(LEN($M21:R21))+3,1)="0"),2),6,32-TEXT(MID($B21,SUM(LEN($M21:R21))+1,{1,2})-32,";0"),1)</f>
        <v>24</v>
      </c>
      <c r="T21" s="26">
        <f t="array" ref="T21">_xlfn.AGGREGATE(16-MIN(ROUND(SUM(LEN($B21),-LEN($M21:S21))/(7.5-T$2),)-(MID($B21,SUM(LEN($M21:S21))+3,1)="0"),2),6,32-TEXT(MID($B21,SUM(LEN($M21:S21))+1,{1,2})-32,";0"),1)</f>
        <v>19</v>
      </c>
      <c r="U21" s="27" t="str">
        <f t="shared" si="1"/>
        <v>426191992419</v>
      </c>
      <c r="V21" s="6">
        <f t="array" ref="V21">COUNT(1/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)</f>
        <v>1</v>
      </c>
      <c r="W21" s="3"/>
      <c r="X21" s="16" t="str">
        <f t="array" ref="X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A21))</f>
        <v>4</v>
      </c>
      <c r="Y21" s="16" t="str">
        <f t="array" ref="Y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B21))</f>
        <v>26</v>
      </c>
      <c r="Z21" s="16" t="str">
        <f t="array" ref="Z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C21))</f>
        <v>19</v>
      </c>
      <c r="AA21" s="16" t="str">
        <f t="array" ref="AA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D21))</f>
        <v>19</v>
      </c>
      <c r="AB21" s="16" t="str">
        <f t="array" ref="AB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E21))</f>
        <v>9</v>
      </c>
      <c r="AC21" s="16" t="str">
        <f t="array" ref="AC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F21))</f>
        <v>24</v>
      </c>
      <c r="AD21" s="16" t="str">
        <f t="array" ref="AD21">INDEX(MID($B21,LEN(SUBSTITUTE(RIGHTB(DEC2BIN(ROW($1:$128)-1),$B$2:$H$2),0,))+$C$2:$I$2,MID(DEC2BIN(ROW($1:$128)-1,7),8-$C$2:$I$2,1)+1),SMALL(IF((MMULT(-(31-(0&amp;MID($B21,LEN(SUBSTITUTE(RIGHTB(DEC2BIN(ROW($1:$128)-1),$B$2:$H$2),0,))+$C$2:$I$2,MID(DEC2BIN(ROW($1:$128)-1,7),8-$C$2:$I$2,1)+1))&lt;0),ROW(19:25))=0)*(LEN($B21)-LEN(SUBSTITUTE(DEC2BIN(ROW($1:$128)-1),0,))=7),ROW($1:$128)),$J21+1),COLUMN(G21))</f>
        <v>19</v>
      </c>
      <c r="AE21" s="3"/>
      <c r="AF21" s="3"/>
      <c r="AG21" s="3"/>
      <c r="AH21" s="3"/>
      <c r="AI21" s="3"/>
      <c r="AJ21" s="3"/>
      <c r="AK21" s="7">
        <f>LEN(AL21)</f>
        <v>16</v>
      </c>
      <c r="AL21" s="9" t="s">
        <v>36</v>
      </c>
      <c r="AM21" s="3"/>
      <c r="AN21" s="3"/>
      <c r="AO21" s="3"/>
      <c r="AP21" s="3"/>
      <c r="AQ21" s="24" t="str">
        <f t="array" ref="AQ21">LOOKUP(2,1/(7=MMULT(((0&amp;MID($B21,$C$2:$I$2+LEN(SUBSTITUTE(RIGHT(DEC2BIN(ROW($1:$128)-1),$B$2:$H$2),0,)),MID(DEC2BIN(ROW($1:$128)-1,7),8-$C$2:$I$2,1)+1))-32&lt;0)*(7+LEN(SUBSTITUTE(DEC2BIN(ROW($1:$128)-1),0,))=LEN($B21)),{1;1;1;1;1;1;1})),MID($B21,C$2+LEN(SUBSTITUTE(RIGHT(DEC2BIN(ROW($1:$128)-1),B$2),0,)),1+MID(DEC2BIN(ROW($1:$128)-1,7),8-C$2,1)))</f>
        <v>4</v>
      </c>
      <c r="AR21" s="24" t="str">
        <f t="array" ref="AR21">LOOKUP(2,1/(7=MMULT(((0&amp;MID($B21,$C$2:$I$2+LEN(SUBSTITUTE(RIGHT(DEC2BIN(ROW($1:$128)-1),$B$2:$H$2),0,)),MID(DEC2BIN(ROW($1:$128)-1,7),8-$C$2:$I$2,1)+1))-32&lt;0)*(7+LEN(SUBSTITUTE(DEC2BIN(ROW($1:$128)-1),0,))=LEN($B21)),{1;1;1;1;1;1;1})),MID($B21,D$2+LEN(SUBSTITUTE(RIGHT(DEC2BIN(ROW($1:$128)-1),C$2),0,)),1+MID(DEC2BIN(ROW($1:$128)-1,7),8-D$2,1)))</f>
        <v>26</v>
      </c>
      <c r="AS21" s="24" t="str">
        <f t="array" ref="AS21">LOOKUP(2,1/(7=MMULT(((0&amp;MID($B21,$C$2:$I$2+LEN(SUBSTITUTE(RIGHT(DEC2BIN(ROW($1:$128)-1),$B$2:$H$2),0,)),MID(DEC2BIN(ROW($1:$128)-1,7),8-$C$2:$I$2,1)+1))-32&lt;0)*(7+LEN(SUBSTITUTE(DEC2BIN(ROW($1:$128)-1),0,))=LEN($B21)),{1;1;1;1;1;1;1})),MID($B21,E$2+LEN(SUBSTITUTE(RIGHT(DEC2BIN(ROW($1:$128)-1),D$2),0,)),1+MID(DEC2BIN(ROW($1:$128)-1,7),8-E$2,1)))</f>
        <v>19</v>
      </c>
      <c r="AT21" s="24" t="str">
        <f t="array" ref="AT21">LOOKUP(2,1/(7=MMULT(((0&amp;MID($B21,$C$2:$I$2+LEN(SUBSTITUTE(RIGHT(DEC2BIN(ROW($1:$128)-1),$B$2:$H$2),0,)),MID(DEC2BIN(ROW($1:$128)-1,7),8-$C$2:$I$2,1)+1))-32&lt;0)*(7+LEN(SUBSTITUTE(DEC2BIN(ROW($1:$128)-1),0,))=LEN($B21)),{1;1;1;1;1;1;1})),MID($B21,F$2+LEN(SUBSTITUTE(RIGHT(DEC2BIN(ROW($1:$128)-1),E$2),0,)),1+MID(DEC2BIN(ROW($1:$128)-1,7),8-F$2,1)))</f>
        <v>19</v>
      </c>
      <c r="AU21" s="24" t="str">
        <f t="array" ref="AU21">LOOKUP(2,1/(7=MMULT(((0&amp;MID($B21,$C$2:$I$2+LEN(SUBSTITUTE(RIGHT(DEC2BIN(ROW($1:$128)-1),$B$2:$H$2),0,)),MID(DEC2BIN(ROW($1:$128)-1,7),8-$C$2:$I$2,1)+1))-32&lt;0)*(7+LEN(SUBSTITUTE(DEC2BIN(ROW($1:$128)-1),0,))=LEN($B21)),{1;1;1;1;1;1;1})),MID($B21,G$2+LEN(SUBSTITUTE(RIGHT(DEC2BIN(ROW($1:$128)-1),F$2),0,)),1+MID(DEC2BIN(ROW($1:$128)-1,7),8-G$2,1)))</f>
        <v>9</v>
      </c>
      <c r="AV21" s="24" t="str">
        <f t="array" ref="AV21">LOOKUP(2,1/(7=MMULT(((0&amp;MID($B21,$C$2:$I$2+LEN(SUBSTITUTE(RIGHT(DEC2BIN(ROW($1:$128)-1),$B$2:$H$2),0,)),MID(DEC2BIN(ROW($1:$128)-1,7),8-$C$2:$I$2,1)+1))-32&lt;0)*(7+LEN(SUBSTITUTE(DEC2BIN(ROW($1:$128)-1),0,))=LEN($B21)),{1;1;1;1;1;1;1})),MID($B21,H$2+LEN(SUBSTITUTE(RIGHT(DEC2BIN(ROW($1:$128)-1),G$2),0,)),1+MID(DEC2BIN(ROW($1:$128)-1,7),8-H$2,1)))</f>
        <v>24</v>
      </c>
      <c r="AW21" s="24" t="str">
        <f t="array" ref="AW21">LOOKUP(2,1/(7=MMULT(((0&amp;MID($B21,$C$2:$I$2+LEN(SUBSTITUTE(RIGHT(DEC2BIN(ROW($1:$128)-1),$B$2:$H$2),0,)),MID(DEC2BIN(ROW($1:$128)-1,7),8-$C$2:$I$2,1)+1))-32&lt;0)*(7+LEN(SUBSTITUTE(DEC2BIN(ROW($1:$128)-1),0,))=LEN($B21)),{1;1;1;1;1;1;1})),MID($B21,I$2+LEN(SUBSTITUTE(RIGHT(DEC2BIN(ROW($1:$128)-1),H$2),0,)),1+MID(DEC2BIN(ROW($1:$128)-1,7),8-I$2,1)))</f>
        <v>19</v>
      </c>
      <c r="AY21" s="25">
        <f t="array" ref="AY21">_xlfn.AGGREGATE(14,6,32-TEXT(MID($B21,SUM(LEN($AX21:AX21),1),{1,2})-32,";0"),1)</f>
        <v>4</v>
      </c>
      <c r="AZ21" s="25">
        <f t="array" ref="AZ21">_xlfn.AGGREGATE(14,6,32-TEXT(MID($B21,SUM(LEN($AX21:AY21),1),{1,2})-32,";0"),1)</f>
        <v>26</v>
      </c>
      <c r="BA21" s="25">
        <f t="array" ref="BA21">_xlfn.AGGREGATE(14,6,32-TEXT(MID($B21,SUM(LEN($AX21:AZ21),1),{1,2})-32,";0"),1)</f>
        <v>19</v>
      </c>
      <c r="BB21" s="25">
        <f t="array" ref="BB21">_xlfn.AGGREGATE(14,6,32-TEXT(MID($B21,SUM(LEN($AX21:BA21),1),{1,2})-32,";0"),1)</f>
        <v>19</v>
      </c>
      <c r="BC21" s="25">
        <f t="array" ref="BC21">_xlfn.AGGREGATE(14,6,32-TEXT(MID($B21,SUM(LEN($AX21:BB21),1),{1,2})-32,";0"),1)</f>
        <v>9</v>
      </c>
      <c r="BD21" s="25">
        <f t="array" ref="BD21">_xlfn.AGGREGATE(14,6,32-TEXT(MID($B21,SUM(LEN($AX21:BC21),1),{1,2})-32,";0"),1)</f>
        <v>24</v>
      </c>
      <c r="BE21" s="25">
        <f t="array" ref="BE21">_xlfn.AGGREGATE(14,6,32-TEXT(MID($B21,SUM(LEN($AX21:BD21),1),{1,2})-32,";0"),1)</f>
        <v>19</v>
      </c>
      <c r="BG21" s="26">
        <f t="array" ref="BG21">_xlfn.AGGREGATE(16-MIN(ROUND((LEN($B21)-SUM(LEN($BF21:BF21)))/(7.5-C$2),0),2),6,--(TEXT((MID($B21,SUM(LEN($BF21:BF21))+1,{1,2})),"[&gt;31] ;0")),1)</f>
        <v>4</v>
      </c>
      <c r="BH21" s="26">
        <f t="array" ref="BH21">_xlfn.AGGREGATE(16-MIN(ROUND((LEN($B21)-SUM(LEN($BF21:BG21)))/(7.5-D$2),0),2),6,--(TEXT((MID($B21,SUM(LEN($BF21:BG21))+1,{1,2})),"[&gt;31] ;0")),1)</f>
        <v>26</v>
      </c>
      <c r="BI21" s="26">
        <f t="array" ref="BI21">_xlfn.AGGREGATE(16-MIN(ROUND((LEN($B21)-SUM(LEN($BF21:BH21)))/(7.5-E$2),0),2),6,--(TEXT((MID($B21,SUM(LEN($BF21:BH21))+1,{1,2})),"[&gt;31] ;0")),1)</f>
        <v>19</v>
      </c>
      <c r="BJ21" s="26">
        <f t="array" ref="BJ21">_xlfn.AGGREGATE(16-MIN(ROUND((LEN($B21)-SUM(LEN($BF21:BI21)))/(7.5-F$2),0),2),6,--(TEXT((MID($B21,SUM(LEN($BF21:BI21))+1,{1,2})),"[&gt;31] ;0")),1)</f>
        <v>19</v>
      </c>
      <c r="BK21" s="26">
        <f t="array" ref="BK21">_xlfn.AGGREGATE(16-MIN(ROUND((LEN($B21)-SUM(LEN($BF21:BJ21)))/(7.5-G$2),0),2),6,--(TEXT((MID($B21,SUM(LEN($BF21:BJ21))+1,{1,2})),"[&gt;31] ;0")),1)</f>
        <v>9</v>
      </c>
      <c r="BL21" s="26">
        <f t="array" ref="BL21">_xlfn.AGGREGATE(16-MIN(ROUND((LEN($B21)-SUM(LEN($BF21:BK21)))/(7.5-H$2),0),2),6,--(TEXT((MID($B21,SUM(LEN($BF21:BK21))+1,{1,2})),"[&gt;31] ;0")),1)</f>
        <v>24</v>
      </c>
      <c r="BM21" s="26">
        <f t="array" ref="BM21">_xlfn.AGGREGATE(16-MIN(ROUND((LEN($B21)-SUM(LEN($BF21:BL21)))/(7.5-I$2),0),2),6,--(TEXT((MID($B21,SUM(LEN($BF21:BL21))+1,{1,2})),"[&gt;31] ;0")),1)</f>
        <v>19</v>
      </c>
      <c r="BN21" s="17" t="str">
        <f t="shared" si="3"/>
        <v>426191992419</v>
      </c>
    </row>
    <row r="22" spans="1:66" ht="15" x14ac:dyDescent="0.2">
      <c r="A22" s="4">
        <v>45198</v>
      </c>
      <c r="B22" s="5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5"/>
      <c r="K22" s="6">
        <f t="array" ref="K22">SMALL(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,J22+1)</f>
        <v>265</v>
      </c>
      <c r="L22" s="27" t="str">
        <f t="shared" si="2"/>
        <v>716161061128</v>
      </c>
      <c r="M22" s="17"/>
      <c r="N22" s="26">
        <f t="array" ref="N22">_xlfn.AGGREGATE(16-MIN(ROUND(SUM(LEN($B22),-LEN($M22:M22))/(7.5-N$2),)-(MID($B22,SUM(LEN($M22:M22))+3,1)="0"),2),6,32-TEXT(MID($B22,SUM(LEN($M22:M22))+1,{1,2})-32,";0"),1)</f>
        <v>7</v>
      </c>
      <c r="O22" s="26">
        <f t="array" ref="O22">_xlfn.AGGREGATE(16-MIN(ROUND(SUM(LEN($B22),-LEN($M22:N22))/(7.5-O$2),)-(MID($B22,SUM(LEN($M22:N22))+3,1)="0"),2),6,32-TEXT(MID($B22,SUM(LEN($M22:N22))+1,{1,2})-32,";0"),1)</f>
        <v>16</v>
      </c>
      <c r="P22" s="26">
        <f t="array" ref="P22">_xlfn.AGGREGATE(16-MIN(ROUND(SUM(LEN($B22),-LEN($M22:O22))/(7.5-P$2),)-(MID($B22,SUM(LEN($M22:O22))+3,1)="0"),2),6,32-TEXT(MID($B22,SUM(LEN($M22:O22))+1,{1,2})-32,";0"),1)</f>
        <v>16</v>
      </c>
      <c r="Q22" s="26">
        <f t="array" ref="Q22">_xlfn.AGGREGATE(16-MIN(ROUND(SUM(LEN($B22),-LEN($M22:P22))/(7.5-Q$2),)-(MID($B22,SUM(LEN($M22:P22))+3,1)="0"),2),6,32-TEXT(MID($B22,SUM(LEN($M22:P22))+1,{1,2})-32,";0"),1)</f>
        <v>10</v>
      </c>
      <c r="R22" s="26">
        <f t="array" ref="R22">_xlfn.AGGREGATE(16-MIN(ROUND(SUM(LEN($B22),-LEN($M22:Q22))/(7.5-R$2),)-(MID($B22,SUM(LEN($M22:Q22))+3,1)="0"),2),6,32-TEXT(MID($B22,SUM(LEN($M22:Q22))+1,{1,2})-32,";0"),1)</f>
        <v>6</v>
      </c>
      <c r="S22" s="26">
        <f t="array" ref="S22">_xlfn.AGGREGATE(16-MIN(ROUND(SUM(LEN($B22),-LEN($M22:R22))/(7.5-S$2),)-(MID($B22,SUM(LEN($M22:R22))+3,1)="0"),2),6,32-TEXT(MID($B22,SUM(LEN($M22:R22))+1,{1,2})-32,";0"),1)</f>
        <v>11</v>
      </c>
      <c r="T22" s="26">
        <f t="array" ref="T22">_xlfn.AGGREGATE(16-MIN(ROUND(SUM(LEN($B22),-LEN($M22:S22))/(7.5-T$2),)-(MID($B22,SUM(LEN($M22:S22))+3,1)="0"),2),6,32-TEXT(MID($B22,SUM(LEN($M22:S22))+1,{1,2})-32,";0"),1)</f>
        <v>28</v>
      </c>
      <c r="U22" s="27" t="str">
        <f t="shared" si="1"/>
        <v>716161061128</v>
      </c>
      <c r="V22" s="6">
        <f t="array" ref="V22">COUNT(1/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)</f>
        <v>2</v>
      </c>
      <c r="W22" s="1"/>
      <c r="X22" s="16" t="str">
        <f t="array" ref="X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A22))</f>
        <v>7</v>
      </c>
      <c r="Y22" s="16" t="str">
        <f t="array" ref="Y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B22))</f>
        <v>16</v>
      </c>
      <c r="Z22" s="16" t="str">
        <f t="array" ref="Z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C22))</f>
        <v>16</v>
      </c>
      <c r="AA22" s="16" t="str">
        <f t="array" ref="AA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D22))</f>
        <v>10</v>
      </c>
      <c r="AB22" s="16" t="str">
        <f t="array" ref="AB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E22))</f>
        <v>6</v>
      </c>
      <c r="AC22" s="16" t="str">
        <f t="array" ref="AC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F22))</f>
        <v>11</v>
      </c>
      <c r="AD22" s="16" t="str">
        <f t="array" ref="AD22">INDEX(MID($B22,LEN(SUBSTITUTE(RIGHTB(DEC2BIN(ROW($1:$128)-1),$B$2:$H$2),0,))+$C$2:$I$2,MID(DEC2BIN(ROW($1:$128)-1,7),8-$C$2:$I$2,1)+1),SMALL(IF((MMULT(-(31-(0&amp;MID($B22,LEN(SUBSTITUTE(RIGHTB(DEC2BIN(ROW($1:$128)-1),$B$2:$H$2),0,))+$C$2:$I$2,MID(DEC2BIN(ROW($1:$128)-1,7),8-$C$2:$I$2,1)+1))&lt;0),ROW(20:26))=0)*(LEN($B22)-LEN(SUBSTITUTE(DEC2BIN(ROW($1:$128)-1),0,))=7),ROW($1:$128)),$J22+1),COLUMN(G22))</f>
        <v>28</v>
      </c>
      <c r="AK22" s="7">
        <f t="shared" ref="AK22:AK25" si="4">LEN(AL22)</f>
        <v>15</v>
      </c>
      <c r="AL22" s="19" t="s">
        <v>37</v>
      </c>
      <c r="AQ22" s="24" t="str">
        <f t="array" ref="AQ22">LOOKUP(2,1/(7=MMULT(((0&amp;MID($B22,$C$2:$I$2+LEN(SUBSTITUTE(RIGHT(DEC2BIN(ROW($1:$128)-1),$B$2:$H$2),0,)),MID(DEC2BIN(ROW($1:$128)-1,7),8-$C$2:$I$2,1)+1))-32&lt;0)*(7+LEN(SUBSTITUTE(DEC2BIN(ROW($1:$128)-1),0,))=LEN($B22)),{1;1;1;1;1;1;1})),MID($B22,C$2+LEN(SUBSTITUTE(RIGHT(DEC2BIN(ROW($1:$128)-1),B$2),0,)),1+MID(DEC2BIN(ROW($1:$128)-1,7),8-C$2,1)))</f>
        <v>7</v>
      </c>
      <c r="AR22" s="24" t="str">
        <f t="array" ref="AR22">LOOKUP(2,1/(7=MMULT(((0&amp;MID($B22,$C$2:$I$2+LEN(SUBSTITUTE(RIGHT(DEC2BIN(ROW($1:$128)-1),$B$2:$H$2),0,)),MID(DEC2BIN(ROW($1:$128)-1,7),8-$C$2:$I$2,1)+1))-32&lt;0)*(7+LEN(SUBSTITUTE(DEC2BIN(ROW($1:$128)-1),0,))=LEN($B22)),{1;1;1;1;1;1;1})),MID($B22,D$2+LEN(SUBSTITUTE(RIGHT(DEC2BIN(ROW($1:$128)-1),C$2),0,)),1+MID(DEC2BIN(ROW($1:$128)-1,7),8-D$2,1)))</f>
        <v>16</v>
      </c>
      <c r="AS22" s="24" t="str">
        <f t="array" ref="AS22">LOOKUP(2,1/(7=MMULT(((0&amp;MID($B22,$C$2:$I$2+LEN(SUBSTITUTE(RIGHT(DEC2BIN(ROW($1:$128)-1),$B$2:$H$2),0,)),MID(DEC2BIN(ROW($1:$128)-1,7),8-$C$2:$I$2,1)+1))-32&lt;0)*(7+LEN(SUBSTITUTE(DEC2BIN(ROW($1:$128)-1),0,))=LEN($B22)),{1;1;1;1;1;1;1})),MID($B22,E$2+LEN(SUBSTITUTE(RIGHT(DEC2BIN(ROW($1:$128)-1),D$2),0,)),1+MID(DEC2BIN(ROW($1:$128)-1,7),8-E$2,1)))</f>
        <v>16</v>
      </c>
      <c r="AT22" s="24" t="str">
        <f t="array" ref="AT22">LOOKUP(2,1/(7=MMULT(((0&amp;MID($B22,$C$2:$I$2+LEN(SUBSTITUTE(RIGHT(DEC2BIN(ROW($1:$128)-1),$B$2:$H$2),0,)),MID(DEC2BIN(ROW($1:$128)-1,7),8-$C$2:$I$2,1)+1))-32&lt;0)*(7+LEN(SUBSTITUTE(DEC2BIN(ROW($1:$128)-1),0,))=LEN($B22)),{1;1;1;1;1;1;1})),MID($B22,F$2+LEN(SUBSTITUTE(RIGHT(DEC2BIN(ROW($1:$128)-1),E$2),0,)),1+MID(DEC2BIN(ROW($1:$128)-1,7),8-F$2,1)))</f>
        <v>1</v>
      </c>
      <c r="AU22" s="24" t="str">
        <f t="array" ref="AU22">LOOKUP(2,1/(7=MMULT(((0&amp;MID($B22,$C$2:$I$2+LEN(SUBSTITUTE(RIGHT(DEC2BIN(ROW($1:$128)-1),$B$2:$H$2),0,)),MID(DEC2BIN(ROW($1:$128)-1,7),8-$C$2:$I$2,1)+1))-32&lt;0)*(7+LEN(SUBSTITUTE(DEC2BIN(ROW($1:$128)-1),0,))=LEN($B22)),{1;1;1;1;1;1;1})),MID($B22,G$2+LEN(SUBSTITUTE(RIGHT(DEC2BIN(ROW($1:$128)-1),F$2),0,)),1+MID(DEC2BIN(ROW($1:$128)-1,7),8-G$2,1)))</f>
        <v>06</v>
      </c>
      <c r="AV22" s="24" t="str">
        <f t="array" ref="AV22">LOOKUP(2,1/(7=MMULT(((0&amp;MID($B22,$C$2:$I$2+LEN(SUBSTITUTE(RIGHT(DEC2BIN(ROW($1:$128)-1),$B$2:$H$2),0,)),MID(DEC2BIN(ROW($1:$128)-1,7),8-$C$2:$I$2,1)+1))-32&lt;0)*(7+LEN(SUBSTITUTE(DEC2BIN(ROW($1:$128)-1),0,))=LEN($B22)),{1;1;1;1;1;1;1})),MID($B22,H$2+LEN(SUBSTITUTE(RIGHT(DEC2BIN(ROW($1:$128)-1),G$2),0,)),1+MID(DEC2BIN(ROW($1:$128)-1,7),8-H$2,1)))</f>
        <v>11</v>
      </c>
      <c r="AW22" s="24" t="str">
        <f t="array" ref="AW22">LOOKUP(2,1/(7=MMULT(((0&amp;MID($B22,$C$2:$I$2+LEN(SUBSTITUTE(RIGHT(DEC2BIN(ROW($1:$128)-1),$B$2:$H$2),0,)),MID(DEC2BIN(ROW($1:$128)-1,7),8-$C$2:$I$2,1)+1))-32&lt;0)*(7+LEN(SUBSTITUTE(DEC2BIN(ROW($1:$128)-1),0,))=LEN($B22)),{1;1;1;1;1;1;1})),MID($B22,I$2+LEN(SUBSTITUTE(RIGHT(DEC2BIN(ROW($1:$128)-1),H$2),0,)),1+MID(DEC2BIN(ROW($1:$128)-1,7),8-I$2,1)))</f>
        <v>28</v>
      </c>
      <c r="AY22" s="25">
        <f t="array" ref="AY22">_xlfn.AGGREGATE(14,6,32-TEXT(MID($B22,SUM(LEN($AX22:AX22),1),{1,2})-32,";0"),1)</f>
        <v>7</v>
      </c>
      <c r="AZ22" s="25">
        <f t="array" ref="AZ22">_xlfn.AGGREGATE(14,6,32-TEXT(MID($B22,SUM(LEN($AX22:AY22),1),{1,2})-32,";0"),1)</f>
        <v>16</v>
      </c>
      <c r="BA22" s="25">
        <f t="array" ref="BA22">_xlfn.AGGREGATE(14,6,32-TEXT(MID($B22,SUM(LEN($AX22:AZ22),1),{1,2})-32,";0"),1)</f>
        <v>16</v>
      </c>
      <c r="BB22" s="25">
        <f t="array" ref="BB22">_xlfn.AGGREGATE(14,6,32-TEXT(MID($B22,SUM(LEN($AX22:BA22),1),{1,2})-32,";0"),1)</f>
        <v>10</v>
      </c>
      <c r="BC22" s="25">
        <f t="array" ref="BC22">_xlfn.AGGREGATE(14,6,32-TEXT(MID($B22,SUM(LEN($AX22:BB22),1),{1,2})-32,";0"),1)</f>
        <v>6</v>
      </c>
      <c r="BD22" s="25">
        <f t="array" ref="BD22">_xlfn.AGGREGATE(14,6,32-TEXT(MID($B22,SUM(LEN($AX22:BC22),1),{1,2})-32,";0"),1)</f>
        <v>11</v>
      </c>
      <c r="BE22" s="25">
        <f t="array" ref="BE22">_xlfn.AGGREGATE(14,6,32-TEXT(MID($B22,SUM(LEN($AX22:BD22),1),{1,2})-32,";0"),1)</f>
        <v>28</v>
      </c>
      <c r="BG22" s="26">
        <f t="array" ref="BG22">_xlfn.AGGREGATE(16-MIN(ROUND((LEN($B22)-SUM(LEN($BF22:BF22)))/(7.5-C$2),0),2),6,--(TEXT((MID($B22,SUM(LEN($BF22:BF22))+1,{1,2})),"[&gt;31] ;0")),1)</f>
        <v>7</v>
      </c>
      <c r="BH22" s="26">
        <f t="array" ref="BH22">_xlfn.AGGREGATE(16-MIN(ROUND((LEN($B22)-SUM(LEN($BF22:BG22)))/(7.5-D$2),0),2),6,--(TEXT((MID($B22,SUM(LEN($BF22:BG22))+1,{1,2})),"[&gt;31] ;0")),1)</f>
        <v>16</v>
      </c>
      <c r="BI22" s="26">
        <f t="array" ref="BI22">_xlfn.AGGREGATE(16-MIN(ROUND((LEN($B22)-SUM(LEN($BF22:BH22)))/(7.5-E$2),0),2),6,--(TEXT((MID($B22,SUM(LEN($BF22:BH22))+1,{1,2})),"[&gt;31] ;0")),1)</f>
        <v>16</v>
      </c>
      <c r="BJ22" s="26">
        <f t="array" ref="BJ22">_xlfn.AGGREGATE(16-MIN(ROUND((LEN($B22)-SUM(LEN($BF22:BI22)))/(7.5-F$2),0),2),6,--(TEXT((MID($B22,SUM(LEN($BF22:BI22))+1,{1,2})),"[&gt;31] ;0")),1)</f>
        <v>10</v>
      </c>
      <c r="BK22" s="26">
        <f t="array" ref="BK22">_xlfn.AGGREGATE(16-MIN(ROUND((LEN($B22)-SUM(LEN($BF22:BJ22)))/(7.5-G$2),0),2),6,--(TEXT((MID($B22,SUM(LEN($BF22:BJ22))+1,{1,2})),"[&gt;31] ;0")),1)</f>
        <v>6</v>
      </c>
      <c r="BL22" s="26">
        <f t="array" ref="BL22">_xlfn.AGGREGATE(16-MIN(ROUND((LEN($B22)-SUM(LEN($BF22:BK22)))/(7.5-H$2),0),2),6,--(TEXT((MID($B22,SUM(LEN($BF22:BK22))+1,{1,2})),"[&gt;31] ;0")),1)</f>
        <v>11</v>
      </c>
      <c r="BM22" s="26">
        <f t="array" ref="BM22">_xlfn.AGGREGATE(16-MIN(ROUND((LEN($B22)-SUM(LEN($BF22:BL22)))/(7.5-I$2),0),2),6,--(TEXT((MID($B22,SUM(LEN($BF22:BL22))+1,{1,2})),"[&gt;31] ;0")),1)</f>
        <v>28</v>
      </c>
      <c r="BN22" s="17" t="str">
        <f t="shared" si="3"/>
        <v>716161061128</v>
      </c>
    </row>
    <row r="23" spans="1:66" ht="15" x14ac:dyDescent="0.2">
      <c r="A23" s="4">
        <v>45199</v>
      </c>
      <c r="B23" s="5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15"/>
      <c r="K23" s="3">
        <f t="array" ref="K23">MIN(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268</v>
      </c>
      <c r="L23" s="27" t="str">
        <f t="shared" si="2"/>
        <v>242994271913</v>
      </c>
      <c r="M23" s="17"/>
      <c r="N23" s="26">
        <f t="array" ref="N23">_xlfn.AGGREGATE(16-MIN(ROUND(SUM(LEN($B23),-LEN($M23:M23))/(7.5-N$2),)-(MID($B23,SUM(LEN($M23:M23))+3,1)="0"),2),6,32-TEXT(MID($B23,SUM(LEN($M23:M23))+1,{1,2})-32,";0"),1)</f>
        <v>24</v>
      </c>
      <c r="O23" s="26">
        <f t="array" ref="O23">_xlfn.AGGREGATE(16-MIN(ROUND(SUM(LEN($B23),-LEN($M23:N23))/(7.5-O$2),)-(MID($B23,SUM(LEN($M23:N23))+3,1)="0"),2),6,32-TEXT(MID($B23,SUM(LEN($M23:N23))+1,{1,2})-32,";0"),1)</f>
        <v>29</v>
      </c>
      <c r="P23" s="26">
        <f t="array" ref="P23">_xlfn.AGGREGATE(16-MIN(ROUND(SUM(LEN($B23),-LEN($M23:O23))/(7.5-P$2),)-(MID($B23,SUM(LEN($M23:O23))+3,1)="0"),2),6,32-TEXT(MID($B23,SUM(LEN($M23:O23))+1,{1,2})-32,";0"),1)</f>
        <v>9</v>
      </c>
      <c r="Q23" s="26">
        <f t="array" ref="Q23">_xlfn.AGGREGATE(16-MIN(ROUND(SUM(LEN($B23),-LEN($M23:P23))/(7.5-Q$2),)-(MID($B23,SUM(LEN($M23:P23))+3,1)="0"),2),6,32-TEXT(MID($B23,SUM(LEN($M23:P23))+1,{1,2})-32,";0"),1)</f>
        <v>4</v>
      </c>
      <c r="R23" s="26">
        <f t="array" ref="R23">_xlfn.AGGREGATE(16-MIN(ROUND(SUM(LEN($B23),-LEN($M23:Q23))/(7.5-R$2),)-(MID($B23,SUM(LEN($M23:Q23))+3,1)="0"),2),6,32-TEXT(MID($B23,SUM(LEN($M23:Q23))+1,{1,2})-32,";0"),1)</f>
        <v>27</v>
      </c>
      <c r="S23" s="26">
        <f t="array" ref="S23">_xlfn.AGGREGATE(16-MIN(ROUND(SUM(LEN($B23),-LEN($M23:R23))/(7.5-S$2),)-(MID($B23,SUM(LEN($M23:R23))+3,1)="0"),2),6,32-TEXT(MID($B23,SUM(LEN($M23:R23))+1,{1,2})-32,";0"),1)</f>
        <v>19</v>
      </c>
      <c r="T23" s="26">
        <f t="array" ref="T23">_xlfn.AGGREGATE(16-MIN(ROUND(SUM(LEN($B23),-LEN($M23:S23))/(7.5-T$2),)-(MID($B23,SUM(LEN($M23:S23))+3,1)="0"),2),6,32-TEXT(MID($B23,SUM(LEN($M23:S23))+1,{1,2})-32,";0"),1)</f>
        <v>13</v>
      </c>
      <c r="U23" s="27" t="str">
        <f t="shared" si="1"/>
        <v>242994271913</v>
      </c>
      <c r="V23" s="6">
        <f t="array" ref="V23">COUNT(1/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1</v>
      </c>
      <c r="W23" s="1"/>
      <c r="X23" s="16" t="str">
        <f t="array" ref="X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A23))</f>
        <v>24</v>
      </c>
      <c r="Y23" s="16" t="str">
        <f t="array" ref="Y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B23))</f>
        <v>29</v>
      </c>
      <c r="Z23" s="16" t="str">
        <f t="array" ref="Z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C23))</f>
        <v>9</v>
      </c>
      <c r="AA23" s="16" t="str">
        <f t="array" ref="AA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D23))</f>
        <v>4</v>
      </c>
      <c r="AB23" s="16" t="str">
        <f t="array" ref="AB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E23))</f>
        <v>27</v>
      </c>
      <c r="AC23" s="16" t="str">
        <f t="array" ref="AC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F23))</f>
        <v>19</v>
      </c>
      <c r="AD23" s="16" t="str">
        <f t="array" ref="AD23">INDEX(MID($B23,LEN(SUBSTITUTE(RIGHTB(DEC2BIN(ROW($1:$128)-1),$B$2:$H$2),0,))+$C$2:$I$2,MID(DEC2BIN(ROW($1:$128)-1,7),8-$C$2:$I$2,1)+1),SMALL(IF((MMULT(-(31-(0&amp;MID($B23,LEN(SUBSTITUTE(RIGHTB(DEC2BIN(ROW($1:$128)-1),$B$2:$H$2),0,))+$C$2:$I$2,MID(DEC2BIN(ROW($1:$128)-1,7),8-$C$2:$I$2,1)+1))&lt;0),ROW(21:27))=0)*(LEN($B23)-LEN(SUBSTITUTE(DEC2BIN(ROW($1:$128)-1),0,))=7),ROW($1:$128)),$J23+1),COLUMN(G23))</f>
        <v>13</v>
      </c>
      <c r="AK23" s="7">
        <f t="shared" si="4"/>
        <v>15</v>
      </c>
      <c r="AL23" s="19" t="s">
        <v>38</v>
      </c>
      <c r="AQ23" s="24" t="str">
        <f t="array" ref="AQ23">LOOKUP(2,1/(7=MMULT(((0&amp;MID($B23,$C$2:$I$2+LEN(SUBSTITUTE(RIGHT(DEC2BIN(ROW($1:$128)-1),$B$2:$H$2),0,)),MID(DEC2BIN(ROW($1:$128)-1,7),8-$C$2:$I$2,1)+1))-32&lt;0)*(7+LEN(SUBSTITUTE(DEC2BIN(ROW($1:$128)-1),0,))=LEN($B23)),{1;1;1;1;1;1;1})),MID($B23,C$2+LEN(SUBSTITUTE(RIGHT(DEC2BIN(ROW($1:$128)-1),B$2),0,)),1+MID(DEC2BIN(ROW($1:$128)-1,7),8-C$2,1)))</f>
        <v>24</v>
      </c>
      <c r="AR23" s="24" t="str">
        <f t="array" ref="AR23">LOOKUP(2,1/(7=MMULT(((0&amp;MID($B23,$C$2:$I$2+LEN(SUBSTITUTE(RIGHT(DEC2BIN(ROW($1:$128)-1),$B$2:$H$2),0,)),MID(DEC2BIN(ROW($1:$128)-1,7),8-$C$2:$I$2,1)+1))-32&lt;0)*(7+LEN(SUBSTITUTE(DEC2BIN(ROW($1:$128)-1),0,))=LEN($B23)),{1;1;1;1;1;1;1})),MID($B23,D$2+LEN(SUBSTITUTE(RIGHT(DEC2BIN(ROW($1:$128)-1),C$2),0,)),1+MID(DEC2BIN(ROW($1:$128)-1,7),8-D$2,1)))</f>
        <v>29</v>
      </c>
      <c r="AS23" s="24" t="str">
        <f t="array" ref="AS23">LOOKUP(2,1/(7=MMULT(((0&amp;MID($B23,$C$2:$I$2+LEN(SUBSTITUTE(RIGHT(DEC2BIN(ROW($1:$128)-1),$B$2:$H$2),0,)),MID(DEC2BIN(ROW($1:$128)-1,7),8-$C$2:$I$2,1)+1))-32&lt;0)*(7+LEN(SUBSTITUTE(DEC2BIN(ROW($1:$128)-1),0,))=LEN($B23)),{1;1;1;1;1;1;1})),MID($B23,E$2+LEN(SUBSTITUTE(RIGHT(DEC2BIN(ROW($1:$128)-1),D$2),0,)),1+MID(DEC2BIN(ROW($1:$128)-1,7),8-E$2,1)))</f>
        <v>9</v>
      </c>
      <c r="AT23" s="24" t="str">
        <f t="array" ref="AT23">LOOKUP(2,1/(7=MMULT(((0&amp;MID($B23,$C$2:$I$2+LEN(SUBSTITUTE(RIGHT(DEC2BIN(ROW($1:$128)-1),$B$2:$H$2),0,)),MID(DEC2BIN(ROW($1:$128)-1,7),8-$C$2:$I$2,1)+1))-32&lt;0)*(7+LEN(SUBSTITUTE(DEC2BIN(ROW($1:$128)-1),0,))=LEN($B23)),{1;1;1;1;1;1;1})),MID($B23,F$2+LEN(SUBSTITUTE(RIGHT(DEC2BIN(ROW($1:$128)-1),E$2),0,)),1+MID(DEC2BIN(ROW($1:$128)-1,7),8-F$2,1)))</f>
        <v>4</v>
      </c>
      <c r="AU23" s="24" t="str">
        <f t="array" ref="AU23">LOOKUP(2,1/(7=MMULT(((0&amp;MID($B23,$C$2:$I$2+LEN(SUBSTITUTE(RIGHT(DEC2BIN(ROW($1:$128)-1),$B$2:$H$2),0,)),MID(DEC2BIN(ROW($1:$128)-1,7),8-$C$2:$I$2,1)+1))-32&lt;0)*(7+LEN(SUBSTITUTE(DEC2BIN(ROW($1:$128)-1),0,))=LEN($B23)),{1;1;1;1;1;1;1})),MID($B23,G$2+LEN(SUBSTITUTE(RIGHT(DEC2BIN(ROW($1:$128)-1),F$2),0,)),1+MID(DEC2BIN(ROW($1:$128)-1,7),8-G$2,1)))</f>
        <v>27</v>
      </c>
      <c r="AV23" s="24" t="str">
        <f t="array" ref="AV23">LOOKUP(2,1/(7=MMULT(((0&amp;MID($B23,$C$2:$I$2+LEN(SUBSTITUTE(RIGHT(DEC2BIN(ROW($1:$128)-1),$B$2:$H$2),0,)),MID(DEC2BIN(ROW($1:$128)-1,7),8-$C$2:$I$2,1)+1))-32&lt;0)*(7+LEN(SUBSTITUTE(DEC2BIN(ROW($1:$128)-1),0,))=LEN($B23)),{1;1;1;1;1;1;1})),MID($B23,H$2+LEN(SUBSTITUTE(RIGHT(DEC2BIN(ROW($1:$128)-1),G$2),0,)),1+MID(DEC2BIN(ROW($1:$128)-1,7),8-H$2,1)))</f>
        <v>19</v>
      </c>
      <c r="AW23" s="24" t="str">
        <f t="array" ref="AW23">LOOKUP(2,1/(7=MMULT(((0&amp;MID($B23,$C$2:$I$2+LEN(SUBSTITUTE(RIGHT(DEC2BIN(ROW($1:$128)-1),$B$2:$H$2),0,)),MID(DEC2BIN(ROW($1:$128)-1,7),8-$C$2:$I$2,1)+1))-32&lt;0)*(7+LEN(SUBSTITUTE(DEC2BIN(ROW($1:$128)-1),0,))=LEN($B23)),{1;1;1;1;1;1;1})),MID($B23,I$2+LEN(SUBSTITUTE(RIGHT(DEC2BIN(ROW($1:$128)-1),H$2),0,)),1+MID(DEC2BIN(ROW($1:$128)-1,7),8-I$2,1)))</f>
        <v>13</v>
      </c>
      <c r="AY23" s="25">
        <f t="array" ref="AY23">_xlfn.AGGREGATE(14,6,32-TEXT(MID($B23,SUM(LEN($AX23:AX23),1),{1,2})-32,";0"),1)</f>
        <v>24</v>
      </c>
      <c r="AZ23" s="25">
        <f t="array" ref="AZ23">_xlfn.AGGREGATE(14,6,32-TEXT(MID($B23,SUM(LEN($AX23:AY23),1),{1,2})-32,";0"),1)</f>
        <v>29</v>
      </c>
      <c r="BA23" s="25">
        <f t="array" ref="BA23">_xlfn.AGGREGATE(14,6,32-TEXT(MID($B23,SUM(LEN($AX23:AZ23),1),{1,2})-32,";0"),1)</f>
        <v>9</v>
      </c>
      <c r="BB23" s="25">
        <f t="array" ref="BB23">_xlfn.AGGREGATE(14,6,32-TEXT(MID($B23,SUM(LEN($AX23:BA23),1),{1,2})-32,";0"),1)</f>
        <v>4</v>
      </c>
      <c r="BC23" s="25">
        <f t="array" ref="BC23">_xlfn.AGGREGATE(14,6,32-TEXT(MID($B23,SUM(LEN($AX23:BB23),1),{1,2})-32,";0"),1)</f>
        <v>27</v>
      </c>
      <c r="BD23" s="25">
        <f t="array" ref="BD23">_xlfn.AGGREGATE(14,6,32-TEXT(MID($B23,SUM(LEN($AX23:BC23),1),{1,2})-32,";0"),1)</f>
        <v>19</v>
      </c>
      <c r="BE23" s="25">
        <f t="array" ref="BE23">_xlfn.AGGREGATE(14,6,32-TEXT(MID($B23,SUM(LEN($AX23:BD23),1),{1,2})-32,";0"),1)</f>
        <v>13</v>
      </c>
      <c r="BG23" s="26">
        <f t="array" ref="BG23">_xlfn.AGGREGATE(16-MIN(ROUND((LEN($B23)-SUM(LEN($BF23:BF23)))/(7.5-C$2),0),2),6,--(TEXT((MID($B23,SUM(LEN($BF23:BF23))+1,{1,2})),"[&gt;31] ;0")),1)</f>
        <v>24</v>
      </c>
      <c r="BH23" s="26">
        <f t="array" ref="BH23">_xlfn.AGGREGATE(16-MIN(ROUND((LEN($B23)-SUM(LEN($BF23:BG23)))/(7.5-D$2),0),2),6,--(TEXT((MID($B23,SUM(LEN($BF23:BG23))+1,{1,2})),"[&gt;31] ;0")),1)</f>
        <v>29</v>
      </c>
      <c r="BI23" s="26">
        <f t="array" ref="BI23">_xlfn.AGGREGATE(16-MIN(ROUND((LEN($B23)-SUM(LEN($BF23:BH23)))/(7.5-E$2),0),2),6,--(TEXT((MID($B23,SUM(LEN($BF23:BH23))+1,{1,2})),"[&gt;31] ;0")),1)</f>
        <v>9</v>
      </c>
      <c r="BJ23" s="26">
        <f t="array" ref="BJ23">_xlfn.AGGREGATE(16-MIN(ROUND((LEN($B23)-SUM(LEN($BF23:BI23)))/(7.5-F$2),0),2),6,--(TEXT((MID($B23,SUM(LEN($BF23:BI23))+1,{1,2})),"[&gt;31] ;0")),1)</f>
        <v>4</v>
      </c>
      <c r="BK23" s="26">
        <f t="array" ref="BK23">_xlfn.AGGREGATE(16-MIN(ROUND((LEN($B23)-SUM(LEN($BF23:BJ23)))/(7.5-G$2),0),2),6,--(TEXT((MID($B23,SUM(LEN($BF23:BJ23))+1,{1,2})),"[&gt;31] ;0")),1)</f>
        <v>27</v>
      </c>
      <c r="BL23" s="26">
        <f t="array" ref="BL23">_xlfn.AGGREGATE(16-MIN(ROUND((LEN($B23)-SUM(LEN($BF23:BK23)))/(7.5-H$2),0),2),6,--(TEXT((MID($B23,SUM(LEN($BF23:BK23))+1,{1,2})),"[&gt;31] ;0")),1)</f>
        <v>19</v>
      </c>
      <c r="BM23" s="26">
        <f t="array" ref="BM23">_xlfn.AGGREGATE(16-MIN(ROUND((LEN($B23)-SUM(LEN($BF23:BL23)))/(7.5-I$2),0),2),6,--(TEXT((MID($B23,SUM(LEN($BF23:BL23))+1,{1,2})),"[&gt;31] ;0")),1)</f>
        <v>13</v>
      </c>
      <c r="BN23" s="17" t="str">
        <f t="shared" si="3"/>
        <v>242994271913</v>
      </c>
    </row>
    <row r="24" spans="1:66" ht="12.75" x14ac:dyDescent="0.2">
      <c r="A24" s="1"/>
      <c r="B24" s="1" t="s">
        <v>44</v>
      </c>
      <c r="C24" s="1"/>
      <c r="D24" s="1"/>
      <c r="E24" s="1"/>
      <c r="F24" s="1"/>
      <c r="G24" s="1"/>
      <c r="H24" s="1"/>
      <c r="I24" s="1"/>
      <c r="J24" s="1"/>
      <c r="K24" s="1"/>
      <c r="L24" s="27" t="str">
        <f t="shared" si="2"/>
        <v>1234567</v>
      </c>
      <c r="M24" s="17"/>
      <c r="N24" s="26">
        <f t="array" ref="N24">_xlfn.AGGREGATE(16-MIN(ROUND(SUM(LEN($B24),-LEN($M24:M24))/(7.5-N$2),)-(MID($B24,SUM(LEN($M24:M24))+3,1)="0"),2),6,32-TEXT(MID($B24,SUM(LEN($M24:M24))+1,{1,2})-32,";0"),1)</f>
        <v>1</v>
      </c>
      <c r="O24" s="26">
        <f t="array" ref="O24">_xlfn.AGGREGATE(16-MIN(ROUND(SUM(LEN($B24),-LEN($M24:N24))/(7.5-O$2),)-(MID($B24,SUM(LEN($M24:N24))+3,1)="0"),2),6,32-TEXT(MID($B24,SUM(LEN($M24:N24))+1,{1,2})-32,";0"),1)</f>
        <v>2</v>
      </c>
      <c r="P24" s="26">
        <f t="array" ref="P24">_xlfn.AGGREGATE(16-MIN(ROUND(SUM(LEN($B24),-LEN($M24:O24))/(7.5-P$2),)-(MID($B24,SUM(LEN($M24:O24))+3,1)="0"),2),6,32-TEXT(MID($B24,SUM(LEN($M24:O24))+1,{1,2})-32,";0"),1)</f>
        <v>3</v>
      </c>
      <c r="Q24" s="26">
        <f t="array" ref="Q24">_xlfn.AGGREGATE(16-MIN(ROUND(SUM(LEN($B24),-LEN($M24:P24))/(7.5-Q$2),)-(MID($B24,SUM(LEN($M24:P24))+3,1)="0"),2),6,32-TEXT(MID($B24,SUM(LEN($M24:P24))+1,{1,2})-32,";0"),1)</f>
        <v>4</v>
      </c>
      <c r="R24" s="26">
        <f t="array" ref="R24">_xlfn.AGGREGATE(16-MIN(ROUND(SUM(LEN($B24),-LEN($M24:Q24))/(7.5-R$2),)-(MID($B24,SUM(LEN($M24:Q24))+3,1)="0"),2),6,32-TEXT(MID($B24,SUM(LEN($M24:Q24))+1,{1,2})-32,";0"),1)</f>
        <v>5</v>
      </c>
      <c r="S24" s="26">
        <f t="array" ref="S24">_xlfn.AGGREGATE(16-MIN(ROUND(SUM(LEN($B24),-LEN($M24:R24))/(7.5-S$2),)-(MID($B24,SUM(LEN($M24:R24))+3,1)="0"),2),6,32-TEXT(MID($B24,SUM(LEN($M24:R24))+1,{1,2})-32,";0"),1)</f>
        <v>6</v>
      </c>
      <c r="T24" s="26">
        <f t="array" ref="T24">_xlfn.AGGREGATE(16-MIN(ROUND(SUM(LEN($B24),-LEN($M24:S24))/(7.5-T$2),)-(MID($B24,SUM(LEN($M24:S24))+3,1)="0"),2),6,32-TEXT(MID($B24,SUM(LEN($M24:S24))+1,{1,2})-32,";0"),1)</f>
        <v>7</v>
      </c>
      <c r="U24" s="27" t="str">
        <f t="shared" si="1"/>
        <v>1234567</v>
      </c>
      <c r="V24" s="1"/>
      <c r="W24" s="1"/>
      <c r="X24" s="16" t="str">
        <f t="array" ref="X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A24))</f>
        <v>1</v>
      </c>
      <c r="Y24" s="16" t="str">
        <f t="array" ref="Y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B24))</f>
        <v>2</v>
      </c>
      <c r="Z24" s="16" t="str">
        <f t="array" ref="Z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C24))</f>
        <v>3</v>
      </c>
      <c r="AA24" s="16" t="str">
        <f t="array" ref="AA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D24))</f>
        <v>4</v>
      </c>
      <c r="AB24" s="16" t="str">
        <f t="array" ref="AB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E24))</f>
        <v>5</v>
      </c>
      <c r="AC24" s="16" t="str">
        <f t="array" ref="AC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F24))</f>
        <v>6</v>
      </c>
      <c r="AD24" s="16" t="str">
        <f t="array" ref="AD24">INDEX(MID($B24,LEN(SUBSTITUTE(RIGHTB(DEC2BIN(ROW($1:$128)-1),$B$2:$H$2),0,))+$C$2:$I$2,MID(DEC2BIN(ROW($1:$128)-1,7),8-$C$2:$I$2,1)+1),SMALL(IF((MMULT(-(31-(0&amp;MID($B24,LEN(SUBSTITUTE(RIGHTB(DEC2BIN(ROW($1:$128)-1),$B$2:$H$2),0,))+$C$2:$I$2,MID(DEC2BIN(ROW($1:$128)-1,7),8-$C$2:$I$2,1)+1))&lt;0),ROW(22:28))=0)*(LEN($B24)-LEN(SUBSTITUTE(DEC2BIN(ROW($1:$128)-1),0,))=7),ROW($1:$128)),$J24+1),COLUMN(G24))</f>
        <v>7</v>
      </c>
      <c r="AK24" s="7">
        <f t="shared" si="4"/>
        <v>16</v>
      </c>
      <c r="AL24" s="19" t="s">
        <v>39</v>
      </c>
      <c r="AQ24" s="24" t="str">
        <f t="array" ref="AQ24">LOOKUP(2,1/(7=MMULT(((0&amp;MID($B24,$C$2:$I$2+LEN(SUBSTITUTE(RIGHT(DEC2BIN(ROW($1:$128)-1),$B$2:$H$2),0,)),MID(DEC2BIN(ROW($1:$128)-1,7),8-$C$2:$I$2,1)+1))-32&lt;0)*(7+LEN(SUBSTITUTE(DEC2BIN(ROW($1:$128)-1),0,))=LEN($B24)),{1;1;1;1;1;1;1})),MID($B24,C$2+LEN(SUBSTITUTE(RIGHT(DEC2BIN(ROW($1:$128)-1),B$2),0,)),1+MID(DEC2BIN(ROW($1:$128)-1,7),8-C$2,1)))</f>
        <v>1</v>
      </c>
      <c r="AR24" s="24" t="str">
        <f t="array" ref="AR24">LOOKUP(2,1/(7=MMULT(((0&amp;MID($B24,$C$2:$I$2+LEN(SUBSTITUTE(RIGHT(DEC2BIN(ROW($1:$128)-1),$B$2:$H$2),0,)),MID(DEC2BIN(ROW($1:$128)-1,7),8-$C$2:$I$2,1)+1))-32&lt;0)*(7+LEN(SUBSTITUTE(DEC2BIN(ROW($1:$128)-1),0,))=LEN($B24)),{1;1;1;1;1;1;1})),MID($B24,D$2+LEN(SUBSTITUTE(RIGHT(DEC2BIN(ROW($1:$128)-1),C$2),0,)),1+MID(DEC2BIN(ROW($1:$128)-1,7),8-D$2,1)))</f>
        <v>2</v>
      </c>
      <c r="AS24" s="24" t="str">
        <f t="array" ref="AS24">LOOKUP(2,1/(7=MMULT(((0&amp;MID($B24,$C$2:$I$2+LEN(SUBSTITUTE(RIGHT(DEC2BIN(ROW($1:$128)-1),$B$2:$H$2),0,)),MID(DEC2BIN(ROW($1:$128)-1,7),8-$C$2:$I$2,1)+1))-32&lt;0)*(7+LEN(SUBSTITUTE(DEC2BIN(ROW($1:$128)-1),0,))=LEN($B24)),{1;1;1;1;1;1;1})),MID($B24,E$2+LEN(SUBSTITUTE(RIGHT(DEC2BIN(ROW($1:$128)-1),D$2),0,)),1+MID(DEC2BIN(ROW($1:$128)-1,7),8-E$2,1)))</f>
        <v>3</v>
      </c>
      <c r="AT24" s="24" t="str">
        <f t="array" ref="AT24">LOOKUP(2,1/(7=MMULT(((0&amp;MID($B24,$C$2:$I$2+LEN(SUBSTITUTE(RIGHT(DEC2BIN(ROW($1:$128)-1),$B$2:$H$2),0,)),MID(DEC2BIN(ROW($1:$128)-1,7),8-$C$2:$I$2,1)+1))-32&lt;0)*(7+LEN(SUBSTITUTE(DEC2BIN(ROW($1:$128)-1),0,))=LEN($B24)),{1;1;1;1;1;1;1})),MID($B24,F$2+LEN(SUBSTITUTE(RIGHT(DEC2BIN(ROW($1:$128)-1),E$2),0,)),1+MID(DEC2BIN(ROW($1:$128)-1,7),8-F$2,1)))</f>
        <v>4</v>
      </c>
      <c r="AU24" s="24" t="str">
        <f t="array" ref="AU24">LOOKUP(2,1/(7=MMULT(((0&amp;MID($B24,$C$2:$I$2+LEN(SUBSTITUTE(RIGHT(DEC2BIN(ROW($1:$128)-1),$B$2:$H$2),0,)),MID(DEC2BIN(ROW($1:$128)-1,7),8-$C$2:$I$2,1)+1))-32&lt;0)*(7+LEN(SUBSTITUTE(DEC2BIN(ROW($1:$128)-1),0,))=LEN($B24)),{1;1;1;1;1;1;1})),MID($B24,G$2+LEN(SUBSTITUTE(RIGHT(DEC2BIN(ROW($1:$128)-1),F$2),0,)),1+MID(DEC2BIN(ROW($1:$128)-1,7),8-G$2,1)))</f>
        <v>5</v>
      </c>
      <c r="AV24" s="24" t="str">
        <f t="array" ref="AV24">LOOKUP(2,1/(7=MMULT(((0&amp;MID($B24,$C$2:$I$2+LEN(SUBSTITUTE(RIGHT(DEC2BIN(ROW($1:$128)-1),$B$2:$H$2),0,)),MID(DEC2BIN(ROW($1:$128)-1,7),8-$C$2:$I$2,1)+1))-32&lt;0)*(7+LEN(SUBSTITUTE(DEC2BIN(ROW($1:$128)-1),0,))=LEN($B24)),{1;1;1;1;1;1;1})),MID($B24,H$2+LEN(SUBSTITUTE(RIGHT(DEC2BIN(ROW($1:$128)-1),G$2),0,)),1+MID(DEC2BIN(ROW($1:$128)-1,7),8-H$2,1)))</f>
        <v>6</v>
      </c>
      <c r="AW24" s="24" t="str">
        <f t="array" ref="AW24">LOOKUP(2,1/(7=MMULT(((0&amp;MID($B24,$C$2:$I$2+LEN(SUBSTITUTE(RIGHT(DEC2BIN(ROW($1:$128)-1),$B$2:$H$2),0,)),MID(DEC2BIN(ROW($1:$128)-1,7),8-$C$2:$I$2,1)+1))-32&lt;0)*(7+LEN(SUBSTITUTE(DEC2BIN(ROW($1:$128)-1),0,))=LEN($B24)),{1;1;1;1;1;1;1})),MID($B24,I$2+LEN(SUBSTITUTE(RIGHT(DEC2BIN(ROW($1:$128)-1),H$2),0,)),1+MID(DEC2BIN(ROW($1:$128)-1,7),8-I$2,1)))</f>
        <v>7</v>
      </c>
      <c r="AY24" s="25">
        <f t="array" ref="AY24">_xlfn.AGGREGATE(14,6,32-TEXT(MID($B24,SUM(LEN($AX24:AX24),1),{1,2})-32,";0"),1)</f>
        <v>12</v>
      </c>
      <c r="AZ24" s="25">
        <f t="array" ref="AZ24">_xlfn.AGGREGATE(14,6,32-TEXT(MID($B24,SUM(LEN($AX24:AY24),1),{1,2})-32,";0"),1)</f>
        <v>3</v>
      </c>
      <c r="BA24" s="25">
        <f t="array" ref="BA24">_xlfn.AGGREGATE(14,6,32-TEXT(MID($B24,SUM(LEN($AX24:AZ24),1),{1,2})-32,";0"),1)</f>
        <v>4</v>
      </c>
      <c r="BB24" s="25">
        <f t="array" ref="BB24">_xlfn.AGGREGATE(14,6,32-TEXT(MID($B24,SUM(LEN($AX24:BA24),1),{1,2})-32,";0"),1)</f>
        <v>5</v>
      </c>
      <c r="BC24" s="25">
        <f t="array" ref="BC24">_xlfn.AGGREGATE(14,6,32-TEXT(MID($B24,SUM(LEN($AX24:BB24),1),{1,2})-32,";0"),1)</f>
        <v>6</v>
      </c>
      <c r="BD24" s="25">
        <f t="array" ref="BD24">_xlfn.AGGREGATE(14,6,32-TEXT(MID($B24,SUM(LEN($AX24:BC24),1),{1,2})-32,";0"),1)</f>
        <v>7</v>
      </c>
      <c r="BE24" s="25" t="e">
        <f t="array" ref="BE24">_xlfn.AGGREGATE(14,6,32-TEXT(MID($B24,SUM(LEN($AX24:BD24),1),{1,2})-32,";0"),1)</f>
        <v>#NUM!</v>
      </c>
      <c r="BG24" s="26">
        <f t="array" ref="BG24">_xlfn.AGGREGATE(16-MIN(ROUND((LEN($B24)-SUM(LEN($BF24:BF24)))/(7.5-C$2),0),2),6,--(TEXT((MID($B24,SUM(LEN($BF24:BF24))+1,{1,2})),"[&gt;31] ;0")),1)</f>
        <v>1</v>
      </c>
      <c r="BH24" s="26">
        <f t="array" ref="BH24">_xlfn.AGGREGATE(16-MIN(ROUND((LEN($B24)-SUM(LEN($BF24:BG24)))/(7.5-D$2),0),2),6,--(TEXT((MID($B24,SUM(LEN($BF24:BG24))+1,{1,2})),"[&gt;31] ;0")),1)</f>
        <v>2</v>
      </c>
      <c r="BI24" s="26">
        <f t="array" ref="BI24">_xlfn.AGGREGATE(16-MIN(ROUND((LEN($B24)-SUM(LEN($BF24:BH24)))/(7.5-E$2),0),2),6,--(TEXT((MID($B24,SUM(LEN($BF24:BH24))+1,{1,2})),"[&gt;31] ;0")),1)</f>
        <v>3</v>
      </c>
      <c r="BJ24" s="26">
        <f t="array" ref="BJ24">_xlfn.AGGREGATE(16-MIN(ROUND((LEN($B24)-SUM(LEN($BF24:BI24)))/(7.5-F$2),0),2),6,--(TEXT((MID($B24,SUM(LEN($BF24:BI24))+1,{1,2})),"[&gt;31] ;0")),1)</f>
        <v>4</v>
      </c>
      <c r="BK24" s="26">
        <f t="array" ref="BK24">_xlfn.AGGREGATE(16-MIN(ROUND((LEN($B24)-SUM(LEN($BF24:BJ24)))/(7.5-G$2),0),2),6,--(TEXT((MID($B24,SUM(LEN($BF24:BJ24))+1,{1,2})),"[&gt;31] ;0")),1)</f>
        <v>5</v>
      </c>
      <c r="BL24" s="26">
        <f t="array" ref="BL24">_xlfn.AGGREGATE(16-MIN(ROUND((LEN($B24)-SUM(LEN($BF24:BK24)))/(7.5-H$2),0),2),6,--(TEXT((MID($B24,SUM(LEN($BF24:BK24))+1,{1,2})),"[&gt;31] ;0")),1)</f>
        <v>6</v>
      </c>
      <c r="BM24" s="26">
        <f t="array" ref="BM24">_xlfn.AGGREGATE(16-MIN(ROUND((LEN($B24)-SUM(LEN($BF24:BL24)))/(7.5-I$2),0),2),6,--(TEXT((MID($B24,SUM(LEN($BF24:BL24))+1,{1,2})),"[&gt;31] ;0")),1)</f>
        <v>7</v>
      </c>
      <c r="BN24" s="17" t="str">
        <f t="shared" si="3"/>
        <v>1234567</v>
      </c>
    </row>
    <row r="25" spans="1:66" s="18" customFormat="1" ht="12.75" x14ac:dyDescent="0.2">
      <c r="A25" s="17"/>
      <c r="B25" s="17">
        <v>3105114221</v>
      </c>
      <c r="C25" s="17"/>
      <c r="D25" s="17"/>
      <c r="E25" s="17"/>
      <c r="F25" s="17"/>
      <c r="G25" s="17"/>
      <c r="H25" s="17"/>
      <c r="I25" s="17"/>
      <c r="J25" s="17"/>
      <c r="K25" s="17"/>
      <c r="L25" s="27" t="str">
        <f t="shared" si="2"/>
        <v>3105114221</v>
      </c>
      <c r="M25" s="17"/>
      <c r="N25" s="26">
        <f t="array" ref="N25">_xlfn.AGGREGATE(16-MIN(ROUND(SUM(LEN($B25),-LEN($M25:M25))/(7.5-N$2),)-(MID($B25,SUM(LEN($M25:M25))+3,1)="0"),2),6,32-TEXT(MID($B25,SUM(LEN($M25:M25))+1,{1,2})-32,";0"),1)</f>
        <v>3</v>
      </c>
      <c r="O25" s="26">
        <f t="array" ref="O25">_xlfn.AGGREGATE(16-MIN(ROUND(SUM(LEN($B25),-LEN($M25:N25))/(7.5-O$2),)-(MID($B25,SUM(LEN($M25:N25))+3,1)="0"),2),6,32-TEXT(MID($B25,SUM(LEN($M25:N25))+1,{1,2})-32,";0"),1)</f>
        <v>10</v>
      </c>
      <c r="P25" s="26">
        <f t="array" ref="P25">_xlfn.AGGREGATE(16-MIN(ROUND(SUM(LEN($B25),-LEN($M25:O25))/(7.5-P$2),)-(MID($B25,SUM(LEN($M25:O25))+3,1)="0"),2),6,32-TEXT(MID($B25,SUM(LEN($M25:O25))+1,{1,2})-32,";0"),1)</f>
        <v>5</v>
      </c>
      <c r="Q25" s="26">
        <f t="array" ref="Q25">_xlfn.AGGREGATE(16-MIN(ROUND(SUM(LEN($B25),-LEN($M25:P25))/(7.5-Q$2),)-(MID($B25,SUM(LEN($M25:P25))+3,1)="0"),2),6,32-TEXT(MID($B25,SUM(LEN($M25:P25))+1,{1,2})-32,";0"),1)</f>
        <v>11</v>
      </c>
      <c r="R25" s="26">
        <f t="array" ref="R25">_xlfn.AGGREGATE(16-MIN(ROUND(SUM(LEN($B25),-LEN($M25:Q25))/(7.5-R$2),)-(MID($B25,SUM(LEN($M25:Q25))+3,1)="0"),2),6,32-TEXT(MID($B25,SUM(LEN($M25:Q25))+1,{1,2})-32,";0"),1)</f>
        <v>4</v>
      </c>
      <c r="S25" s="26">
        <f t="array" ref="S25">_xlfn.AGGREGATE(16-MIN(ROUND(SUM(LEN($B25),-LEN($M25:R25))/(7.5-S$2),)-(MID($B25,SUM(LEN($M25:R25))+3,1)="0"),2),6,32-TEXT(MID($B25,SUM(LEN($M25:R25))+1,{1,2})-32,";0"),1)</f>
        <v>22</v>
      </c>
      <c r="T25" s="26">
        <f t="array" ref="T25">_xlfn.AGGREGATE(16-MIN(ROUND(SUM(LEN($B25),-LEN($M25:S25))/(7.5-T$2),)-(MID($B25,SUM(LEN($M25:S25))+3,1)="0"),2),6,32-TEXT(MID($B25,SUM(LEN($M25:S25))+1,{1,2})-32,";0"),1)</f>
        <v>1</v>
      </c>
      <c r="U25" s="27" t="str">
        <f t="shared" si="1"/>
        <v>3105114221</v>
      </c>
      <c r="V25" s="17"/>
      <c r="X25" s="16" t="str">
        <f t="array" ref="X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A25))</f>
        <v>31</v>
      </c>
      <c r="Y25" s="16" t="str">
        <f t="array" ref="Y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B25))</f>
        <v>05</v>
      </c>
      <c r="Z25" s="16" t="str">
        <f t="array" ref="Z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C25))</f>
        <v>11</v>
      </c>
      <c r="AA25" s="16" t="str">
        <f t="array" ref="AA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D25))</f>
        <v>4</v>
      </c>
      <c r="AB25" s="16" t="str">
        <f t="array" ref="AB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E25))</f>
        <v>2</v>
      </c>
      <c r="AC25" s="16" t="str">
        <f t="array" ref="AC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F25))</f>
        <v>2</v>
      </c>
      <c r="AD25" s="16" t="str">
        <f t="array" ref="AD25">INDEX(MID($B25,LEN(SUBSTITUTE(RIGHTB(DEC2BIN(ROW($1:$128)-1),$B$2:$H$2),0,))+$C$2:$I$2,MID(DEC2BIN(ROW($1:$128)-1,7),8-$C$2:$I$2,1)+1),SMALL(IF((MMULT(-(31-(0&amp;MID($B25,LEN(SUBSTITUTE(RIGHTB(DEC2BIN(ROW($1:$128)-1),$B$2:$H$2),0,))+$C$2:$I$2,MID(DEC2BIN(ROW($1:$128)-1,7),8-$C$2:$I$2,1)+1))&lt;0),ROW(23:29))=0)*(LEN($B25)-LEN(SUBSTITUTE(DEC2BIN(ROW($1:$128)-1),0,))=7),ROW($1:$128)),$J25+1),COLUMN(G25))</f>
        <v>1</v>
      </c>
      <c r="AK25" s="7">
        <f t="shared" si="4"/>
        <v>15</v>
      </c>
      <c r="AL25" s="19" t="s">
        <v>40</v>
      </c>
      <c r="AQ25" s="24" t="str">
        <f t="array" ref="AQ25">LOOKUP(2,1/(7=MMULT(((0&amp;MID($B25,$C$2:$I$2+LEN(SUBSTITUTE(RIGHT(DEC2BIN(ROW($1:$128)-1),$B$2:$H$2),0,)),MID(DEC2BIN(ROW($1:$128)-1,7),8-$C$2:$I$2,1)+1))-32&lt;0)*(7+LEN(SUBSTITUTE(DEC2BIN(ROW($1:$128)-1),0,))=LEN($B25)),{1;1;1;1;1;1;1})),MID($B25,C$2+LEN(SUBSTITUTE(RIGHT(DEC2BIN(ROW($1:$128)-1),B$2),0,)),1+MID(DEC2BIN(ROW($1:$128)-1,7),8-C$2,1)))</f>
        <v>3</v>
      </c>
      <c r="AR25" s="24" t="str">
        <f t="array" ref="AR25">LOOKUP(2,1/(7=MMULT(((0&amp;MID($B25,$C$2:$I$2+LEN(SUBSTITUTE(RIGHT(DEC2BIN(ROW($1:$128)-1),$B$2:$H$2),0,)),MID(DEC2BIN(ROW($1:$128)-1,7),8-$C$2:$I$2,1)+1))-32&lt;0)*(7+LEN(SUBSTITUTE(DEC2BIN(ROW($1:$128)-1),0,))=LEN($B25)),{1;1;1;1;1;1;1})),MID($B25,D$2+LEN(SUBSTITUTE(RIGHT(DEC2BIN(ROW($1:$128)-1),C$2),0,)),1+MID(DEC2BIN(ROW($1:$128)-1,7),8-D$2,1)))</f>
        <v>1</v>
      </c>
      <c r="AS25" s="24" t="str">
        <f t="array" ref="AS25">LOOKUP(2,1/(7=MMULT(((0&amp;MID($B25,$C$2:$I$2+LEN(SUBSTITUTE(RIGHT(DEC2BIN(ROW($1:$128)-1),$B$2:$H$2),0,)),MID(DEC2BIN(ROW($1:$128)-1,7),8-$C$2:$I$2,1)+1))-32&lt;0)*(7+LEN(SUBSTITUTE(DEC2BIN(ROW($1:$128)-1),0,))=LEN($B25)),{1;1;1;1;1;1;1})),MID($B25,E$2+LEN(SUBSTITUTE(RIGHT(DEC2BIN(ROW($1:$128)-1),D$2),0,)),1+MID(DEC2BIN(ROW($1:$128)-1,7),8-E$2,1)))</f>
        <v>05</v>
      </c>
      <c r="AT25" s="24" t="str">
        <f t="array" ref="AT25">LOOKUP(2,1/(7=MMULT(((0&amp;MID($B25,$C$2:$I$2+LEN(SUBSTITUTE(RIGHT(DEC2BIN(ROW($1:$128)-1),$B$2:$H$2),0,)),MID(DEC2BIN(ROW($1:$128)-1,7),8-$C$2:$I$2,1)+1))-32&lt;0)*(7+LEN(SUBSTITUTE(DEC2BIN(ROW($1:$128)-1),0,))=LEN($B25)),{1;1;1;1;1;1;1})),MID($B25,F$2+LEN(SUBSTITUTE(RIGHT(DEC2BIN(ROW($1:$128)-1),E$2),0,)),1+MID(DEC2BIN(ROW($1:$128)-1,7),8-F$2,1)))</f>
        <v>1</v>
      </c>
      <c r="AU25" s="24" t="str">
        <f t="array" ref="AU25">LOOKUP(2,1/(7=MMULT(((0&amp;MID($B25,$C$2:$I$2+LEN(SUBSTITUTE(RIGHT(DEC2BIN(ROW($1:$128)-1),$B$2:$H$2),0,)),MID(DEC2BIN(ROW($1:$128)-1,7),8-$C$2:$I$2,1)+1))-32&lt;0)*(7+LEN(SUBSTITUTE(DEC2BIN(ROW($1:$128)-1),0,))=LEN($B25)),{1;1;1;1;1;1;1})),MID($B25,G$2+LEN(SUBSTITUTE(RIGHT(DEC2BIN(ROW($1:$128)-1),F$2),0,)),1+MID(DEC2BIN(ROW($1:$128)-1,7),8-G$2,1)))</f>
        <v>14</v>
      </c>
      <c r="AV25" s="24" t="str">
        <f t="array" ref="AV25">LOOKUP(2,1/(7=MMULT(((0&amp;MID($B25,$C$2:$I$2+LEN(SUBSTITUTE(RIGHT(DEC2BIN(ROW($1:$128)-1),$B$2:$H$2),0,)),MID(DEC2BIN(ROW($1:$128)-1,7),8-$C$2:$I$2,1)+1))-32&lt;0)*(7+LEN(SUBSTITUTE(DEC2BIN(ROW($1:$128)-1),0,))=LEN($B25)),{1;1;1;1;1;1;1})),MID($B25,H$2+LEN(SUBSTITUTE(RIGHT(DEC2BIN(ROW($1:$128)-1),G$2),0,)),1+MID(DEC2BIN(ROW($1:$128)-1,7),8-H$2,1)))</f>
        <v>2</v>
      </c>
      <c r="AW25" s="24" t="str">
        <f t="array" ref="AW25">LOOKUP(2,1/(7=MMULT(((0&amp;MID($B25,$C$2:$I$2+LEN(SUBSTITUTE(RIGHT(DEC2BIN(ROW($1:$128)-1),$B$2:$H$2),0,)),MID(DEC2BIN(ROW($1:$128)-1,7),8-$C$2:$I$2,1)+1))-32&lt;0)*(7+LEN(SUBSTITUTE(DEC2BIN(ROW($1:$128)-1),0,))=LEN($B25)),{1;1;1;1;1;1;1})),MID($B25,I$2+LEN(SUBSTITUTE(RIGHT(DEC2BIN(ROW($1:$128)-1),H$2),0,)),1+MID(DEC2BIN(ROW($1:$128)-1,7),8-I$2,1)))</f>
        <v>21</v>
      </c>
      <c r="AY25" s="25">
        <f t="array" ref="AY25">_xlfn.AGGREGATE(14,6,32-TEXT(MID($B25,SUM(LEN($AX25:AX25),1),{1,2})-32,";0"),1)</f>
        <v>31</v>
      </c>
      <c r="AZ25" s="25">
        <f t="array" ref="AZ25">_xlfn.AGGREGATE(14,6,32-TEXT(MID($B25,SUM(LEN($AX25:AY25),1),{1,2})-32,";0"),1)</f>
        <v>5</v>
      </c>
      <c r="BA25" s="25">
        <f t="array" ref="BA25">_xlfn.AGGREGATE(14,6,32-TEXT(MID($B25,SUM(LEN($AX25:AZ25),1),{1,2})-32,";0"),1)</f>
        <v>5</v>
      </c>
      <c r="BB25" s="25">
        <f t="array" ref="BB25">_xlfn.AGGREGATE(14,6,32-TEXT(MID($B25,SUM(LEN($AX25:BA25),1),{1,2})-32,";0"),1)</f>
        <v>11</v>
      </c>
      <c r="BC25" s="25">
        <f t="array" ref="BC25">_xlfn.AGGREGATE(14,6,32-TEXT(MID($B25,SUM(LEN($AX25:BB25),1),{1,2})-32,";0"),1)</f>
        <v>4</v>
      </c>
      <c r="BD25" s="25">
        <f t="array" ref="BD25">_xlfn.AGGREGATE(14,6,32-TEXT(MID($B25,SUM(LEN($AX25:BC25),1),{1,2})-32,";0"),1)</f>
        <v>22</v>
      </c>
      <c r="BE25" s="25">
        <f t="array" ref="BE25">_xlfn.AGGREGATE(14,6,32-TEXT(MID($B25,SUM(LEN($AX25:BD25),1),{1,2})-32,";0"),1)</f>
        <v>1</v>
      </c>
      <c r="BG25" s="26">
        <f t="array" ref="BG25">_xlfn.AGGREGATE(16-MIN(ROUND((LEN($B25)-SUM(LEN($BF25:BF25)))/(7.5-C$2),0),2),6,--(TEXT((MID($B25,SUM(LEN($BF25:BF25))+1,{1,2})),"[&gt;31] ;0")),1)</f>
        <v>31</v>
      </c>
      <c r="BH25" s="26">
        <f t="array" ref="BH25">_xlfn.AGGREGATE(16-MIN(ROUND((LEN($B25)-SUM(LEN($BF25:BG25)))/(7.5-D$2),0),2),6,--(TEXT((MID($B25,SUM(LEN($BF25:BG25))+1,{1,2})),"[&gt;31] ;0")),1)</f>
        <v>0</v>
      </c>
      <c r="BI25" s="26">
        <f t="array" ref="BI25">_xlfn.AGGREGATE(16-MIN(ROUND((LEN($B25)-SUM(LEN($BF25:BH25)))/(7.5-E$2),0),2),6,--(TEXT((MID($B25,SUM(LEN($BF25:BH25))+1,{1,2})),"[&gt;31] ;0")),1)</f>
        <v>5</v>
      </c>
      <c r="BJ25" s="26">
        <f t="array" ref="BJ25">_xlfn.AGGREGATE(16-MIN(ROUND((LEN($B25)-SUM(LEN($BF25:BI25)))/(7.5-F$2),0),2),6,--(TEXT((MID($B25,SUM(LEN($BF25:BI25))+1,{1,2})),"[&gt;31] ;0")),1)</f>
        <v>11</v>
      </c>
      <c r="BK25" s="26">
        <f t="array" ref="BK25">_xlfn.AGGREGATE(16-MIN(ROUND((LEN($B25)-SUM(LEN($BF25:BJ25)))/(7.5-G$2),0),2),6,--(TEXT((MID($B25,SUM(LEN($BF25:BJ25))+1,{1,2})),"[&gt;31] ;0")),1)</f>
        <v>4</v>
      </c>
      <c r="BL25" s="26">
        <f t="array" ref="BL25">_xlfn.AGGREGATE(16-MIN(ROUND((LEN($B25)-SUM(LEN($BF25:BK25)))/(7.5-H$2),0),2),6,--(TEXT((MID($B25,SUM(LEN($BF25:BK25))+1,{1,2})),"[&gt;31] ;0")),1)</f>
        <v>22</v>
      </c>
      <c r="BM25" s="26">
        <f t="array" ref="BM25">_xlfn.AGGREGATE(16-MIN(ROUND((LEN($B25)-SUM(LEN($BF25:BL25)))/(7.5-I$2),0),2),6,--(TEXT((MID($B25,SUM(LEN($BF25:BL25))+1,{1,2})),"[&gt;31] ;0")),1)</f>
        <v>1</v>
      </c>
      <c r="BN25" s="17" t="str">
        <f t="shared" si="3"/>
        <v>3105114221</v>
      </c>
    </row>
    <row r="26" spans="1:66" s="18" customFormat="1" ht="12.75" x14ac:dyDescent="0.2">
      <c r="A26" s="17"/>
      <c r="B26" s="35" t="str">
        <f ca="1">C26&amp;D26&amp;E26&amp;F26&amp;G26&amp;H26&amp;I26</f>
        <v>8267312330</v>
      </c>
      <c r="C26" s="35">
        <f ca="1">RANDBETWEEN(1,31)</f>
        <v>8</v>
      </c>
      <c r="D26" s="35">
        <f t="shared" ref="D26:I26" ca="1" si="5">RANDBETWEEN(1,31)</f>
        <v>26</v>
      </c>
      <c r="E26" s="35">
        <f t="shared" ca="1" si="5"/>
        <v>7</v>
      </c>
      <c r="F26" s="35">
        <f t="shared" ca="1" si="5"/>
        <v>31</v>
      </c>
      <c r="G26" s="35">
        <f t="shared" ca="1" si="5"/>
        <v>2</v>
      </c>
      <c r="H26" s="35">
        <f t="shared" ca="1" si="5"/>
        <v>3</v>
      </c>
      <c r="I26" s="35">
        <f t="shared" ca="1" si="5"/>
        <v>30</v>
      </c>
      <c r="J26" s="17"/>
      <c r="K26" s="17"/>
      <c r="L26" s="27" t="str">
        <f t="shared" ca="1" si="2"/>
        <v>8267312330</v>
      </c>
      <c r="M26" s="17"/>
      <c r="N26" s="36">
        <f t="array" aca="1" ref="N26" ca="1">_xlfn.AGGREGATE(16-MIN(ROUND(SUM(LEN($B26),-LEN($M26:M26))/(7.5-N$2),)-(MID($B26,SUM(LEN($M26:M26))+3,1)="0"),2),6,32-TEXT(MID($B26,SUM(LEN($M26:M26))+1,{1,2})-32,";0"),1)</f>
        <v>8</v>
      </c>
      <c r="O26" s="36">
        <f t="array" aca="1" ref="O26" ca="1">_xlfn.AGGREGATE(16-MIN(ROUND(SUM(LEN($B26),-LEN($M26:N26))/(7.5-O$2),)-(MID($B26,SUM(LEN($M26:N26))+3,1)="0"),2),6,32-TEXT(MID($B26,SUM(LEN($M26:N26))+1,{1,2})-32,";0"),1)</f>
        <v>26</v>
      </c>
      <c r="P26" s="36">
        <f t="array" aca="1" ref="P26" ca="1">_xlfn.AGGREGATE(16-MIN(ROUND(SUM(LEN($B26),-LEN($M26:O26))/(7.5-P$2),)-(MID($B26,SUM(LEN($M26:O26))+3,1)="0"),2),6,32-TEXT(MID($B26,SUM(LEN($M26:O26))+1,{1,2})-32,";0"),1)</f>
        <v>7</v>
      </c>
      <c r="Q26" s="36">
        <f t="array" aca="1" ref="Q26" ca="1">_xlfn.AGGREGATE(16-MIN(ROUND(SUM(LEN($B26),-LEN($M26:P26))/(7.5-Q$2),)-(MID($B26,SUM(LEN($M26:P26))+3,1)="0"),2),6,32-TEXT(MID($B26,SUM(LEN($M26:P26))+1,{1,2})-32,";0"),1)</f>
        <v>31</v>
      </c>
      <c r="R26" s="36">
        <f t="array" aca="1" ref="R26" ca="1">_xlfn.AGGREGATE(16-MIN(ROUND(SUM(LEN($B26),-LEN($M26:Q26))/(7.5-R$2),)-(MID($B26,SUM(LEN($M26:Q26))+3,1)="0"),2),6,32-TEXT(MID($B26,SUM(LEN($M26:Q26))+1,{1,2})-32,";0"),1)</f>
        <v>23</v>
      </c>
      <c r="S26" s="36">
        <f t="array" aca="1" ref="S26" ca="1">_xlfn.AGGREGATE(16-MIN(ROUND(SUM(LEN($B26),-LEN($M26:R26))/(7.5-S$2),)-(MID($B26,SUM(LEN($M26:R26))+3,1)="0"),2),6,32-TEXT(MID($B26,SUM(LEN($M26:R26))+1,{1,2})-32,";0"),1)</f>
        <v>3</v>
      </c>
      <c r="T26" s="36">
        <f t="array" aca="1" ref="T26" ca="1">_xlfn.AGGREGATE(16-MIN(ROUND(SUM(LEN($B26),-LEN($M26:S26))/(7.5-T$2),)-(MID($B26,SUM(LEN($M26:S26))+3,1)="0"),2),6,32-TEXT(MID($B26,SUM(LEN($M26:S26))+1,{1,2})-32,";0"),1)</f>
        <v>0</v>
      </c>
      <c r="U26" s="35" t="str">
        <f t="shared" ca="1" si="1"/>
        <v>8267312330</v>
      </c>
      <c r="V26" s="17"/>
      <c r="W26" s="17"/>
      <c r="X26" s="16" t="str">
        <f t="array" aca="1" ref="X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A26))</f>
        <v>8</v>
      </c>
      <c r="Y26" s="16" t="str">
        <f t="array" aca="1" ref="Y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B26))</f>
        <v>26</v>
      </c>
      <c r="Z26" s="16" t="str">
        <f t="array" aca="1" ref="Z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C26))</f>
        <v>7</v>
      </c>
      <c r="AA26" s="16" t="str">
        <f t="array" aca="1" ref="AA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D26))</f>
        <v>31</v>
      </c>
      <c r="AB26" s="16" t="str">
        <f t="array" aca="1" ref="AB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E26))</f>
        <v>23</v>
      </c>
      <c r="AC26" s="16" t="str">
        <f t="array" aca="1" ref="AC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F26))</f>
        <v>3</v>
      </c>
      <c r="AD26" s="16" t="str">
        <f t="array" aca="1" ref="AD26" ca="1">INDEX(MID($B26,LEN(SUBSTITUTE(RIGHTB(DEC2BIN(ROW($1:$128)-1),$B$2:$H$2),0,))+$C$2:$I$2,MID(DEC2BIN(ROW($1:$128)-1,7),8-$C$2:$I$2,1)+1),SMALL(IF((MMULT(-(31-(0&amp;MID($B26,LEN(SUBSTITUTE(RIGHTB(DEC2BIN(ROW($1:$128)-1),$B$2:$H$2),0,))+$C$2:$I$2,MID(DEC2BIN(ROW($1:$128)-1,7),8-$C$2:$I$2,1)+1))&lt;0),ROW(24:30))=0)*(LEN($B26)-LEN(SUBSTITUTE(DEC2BIN(ROW($1:$128)-1),0,))=7),ROW($1:$128)),$J26+1),COLUMN(G26))</f>
        <v>0</v>
      </c>
      <c r="AQ26" s="24" t="str">
        <f t="array" aca="1" ref="AQ26" ca="1">LOOKUP(2,1/(7=MMULT(((0&amp;MID($B26,$C$2:$I$2+LEN(SUBSTITUTE(RIGHT(DEC2BIN(ROW($1:$128)-1),$B$2:$H$2),0,)),MID(DEC2BIN(ROW($1:$128)-1,7),8-$C$2:$I$2,1)+1))-32&lt;0)*(7+LEN(SUBSTITUTE(DEC2BIN(ROW($1:$128)-1),0,))=LEN($B26)),{1;1;1;1;1;1;1})),MID($B26,C$2+LEN(SUBSTITUTE(RIGHT(DEC2BIN(ROW($1:$128)-1),B$2),0,)),1+MID(DEC2BIN(ROW($1:$128)-1,7),8-C$2,1)))</f>
        <v>8</v>
      </c>
      <c r="AR26" s="24" t="str">
        <f t="array" aca="1" ref="AR26" ca="1">LOOKUP(2,1/(7=MMULT(((0&amp;MID($B26,$C$2:$I$2+LEN(SUBSTITUTE(RIGHT(DEC2BIN(ROW($1:$128)-1),$B$2:$H$2),0,)),MID(DEC2BIN(ROW($1:$128)-1,7),8-$C$2:$I$2,1)+1))-32&lt;0)*(7+LEN(SUBSTITUTE(DEC2BIN(ROW($1:$128)-1),0,))=LEN($B26)),{1;1;1;1;1;1;1})),MID($B26,D$2+LEN(SUBSTITUTE(RIGHT(DEC2BIN(ROW($1:$128)-1),C$2),0,)),1+MID(DEC2BIN(ROW($1:$128)-1,7),8-D$2,1)))</f>
        <v>2</v>
      </c>
      <c r="AS26" s="24" t="str">
        <f t="array" aca="1" ref="AS26" ca="1">LOOKUP(2,1/(7=MMULT(((0&amp;MID($B26,$C$2:$I$2+LEN(SUBSTITUTE(RIGHT(DEC2BIN(ROW($1:$128)-1),$B$2:$H$2),0,)),MID(DEC2BIN(ROW($1:$128)-1,7),8-$C$2:$I$2,1)+1))-32&lt;0)*(7+LEN(SUBSTITUTE(DEC2BIN(ROW($1:$128)-1),0,))=LEN($B26)),{1;1;1;1;1;1;1})),MID($B26,E$2+LEN(SUBSTITUTE(RIGHT(DEC2BIN(ROW($1:$128)-1),D$2),0,)),1+MID(DEC2BIN(ROW($1:$128)-1,7),8-E$2,1)))</f>
        <v>6</v>
      </c>
      <c r="AT26" s="24" t="str">
        <f t="array" aca="1" ref="AT26" ca="1">LOOKUP(2,1/(7=MMULT(((0&amp;MID($B26,$C$2:$I$2+LEN(SUBSTITUTE(RIGHT(DEC2BIN(ROW($1:$128)-1),$B$2:$H$2),0,)),MID(DEC2BIN(ROW($1:$128)-1,7),8-$C$2:$I$2,1)+1))-32&lt;0)*(7+LEN(SUBSTITUTE(DEC2BIN(ROW($1:$128)-1),0,))=LEN($B26)),{1;1;1;1;1;1;1})),MID($B26,F$2+LEN(SUBSTITUTE(RIGHT(DEC2BIN(ROW($1:$128)-1),E$2),0,)),1+MID(DEC2BIN(ROW($1:$128)-1,7),8-F$2,1)))</f>
        <v>7</v>
      </c>
      <c r="AU26" s="24" t="str">
        <f t="array" aca="1" ref="AU26" ca="1">LOOKUP(2,1/(7=MMULT(((0&amp;MID($B26,$C$2:$I$2+LEN(SUBSTITUTE(RIGHT(DEC2BIN(ROW($1:$128)-1),$B$2:$H$2),0,)),MID(DEC2BIN(ROW($1:$128)-1,7),8-$C$2:$I$2,1)+1))-32&lt;0)*(7+LEN(SUBSTITUTE(DEC2BIN(ROW($1:$128)-1),0,))=LEN($B26)),{1;1;1;1;1;1;1})),MID($B26,G$2+LEN(SUBSTITUTE(RIGHT(DEC2BIN(ROW($1:$128)-1),F$2),0,)),1+MID(DEC2BIN(ROW($1:$128)-1,7),8-G$2,1)))</f>
        <v>31</v>
      </c>
      <c r="AV26" s="24" t="str">
        <f t="array" aca="1" ref="AV26" ca="1">LOOKUP(2,1/(7=MMULT(((0&amp;MID($B26,$C$2:$I$2+LEN(SUBSTITUTE(RIGHT(DEC2BIN(ROW($1:$128)-1),$B$2:$H$2),0,)),MID(DEC2BIN(ROW($1:$128)-1,7),8-$C$2:$I$2,1)+1))-32&lt;0)*(7+LEN(SUBSTITUTE(DEC2BIN(ROW($1:$128)-1),0,))=LEN($B26)),{1;1;1;1;1;1;1})),MID($B26,H$2+LEN(SUBSTITUTE(RIGHT(DEC2BIN(ROW($1:$128)-1),G$2),0,)),1+MID(DEC2BIN(ROW($1:$128)-1,7),8-H$2,1)))</f>
        <v>23</v>
      </c>
      <c r="AW26" s="24" t="str">
        <f t="array" aca="1" ref="AW26" ca="1">LOOKUP(2,1/(7=MMULT(((0&amp;MID($B26,$C$2:$I$2+LEN(SUBSTITUTE(RIGHT(DEC2BIN(ROW($1:$128)-1),$B$2:$H$2),0,)),MID(DEC2BIN(ROW($1:$128)-1,7),8-$C$2:$I$2,1)+1))-32&lt;0)*(7+LEN(SUBSTITUTE(DEC2BIN(ROW($1:$128)-1),0,))=LEN($B26)),{1;1;1;1;1;1;1})),MID($B26,I$2+LEN(SUBSTITUTE(RIGHT(DEC2BIN(ROW($1:$128)-1),H$2),0,)),1+MID(DEC2BIN(ROW($1:$128)-1,7),8-I$2,1)))</f>
        <v>30</v>
      </c>
      <c r="AY26" s="25">
        <f t="array" aca="1" ref="AY26" ca="1">_xlfn.AGGREGATE(14,6,32-TEXT(MID($B26,SUM(LEN($AX26:AX26),1),{1,2})-32,";0"),1)</f>
        <v>8</v>
      </c>
      <c r="AZ26" s="25">
        <f t="array" aca="1" ref="AZ26" ca="1">_xlfn.AGGREGATE(14,6,32-TEXT(MID($B26,SUM(LEN($AX26:AY26),1),{1,2})-32,";0"),1)</f>
        <v>26</v>
      </c>
      <c r="BA26" s="25">
        <f t="array" aca="1" ref="BA26" ca="1">_xlfn.AGGREGATE(14,6,32-TEXT(MID($B26,SUM(LEN($AX26:AZ26),1),{1,2})-32,";0"),1)</f>
        <v>7</v>
      </c>
      <c r="BB26" s="25">
        <f t="array" aca="1" ref="BB26" ca="1">_xlfn.AGGREGATE(14,6,32-TEXT(MID($B26,SUM(LEN($AX26:BA26),1),{1,2})-32,";0"),1)</f>
        <v>31</v>
      </c>
      <c r="BC26" s="25">
        <f t="array" aca="1" ref="BC26" ca="1">_xlfn.AGGREGATE(14,6,32-TEXT(MID($B26,SUM(LEN($AX26:BB26),1),{1,2})-32,";0"),1)</f>
        <v>23</v>
      </c>
      <c r="BD26" s="25">
        <f t="array" aca="1" ref="BD26" ca="1">_xlfn.AGGREGATE(14,6,32-TEXT(MID($B26,SUM(LEN($AX26:BC26),1),{1,2})-32,";0"),1)</f>
        <v>30</v>
      </c>
      <c r="BE26" s="25" t="e">
        <f t="array" aca="1" ref="BE26" ca="1">_xlfn.AGGREGATE(14,6,32-TEXT(MID($B26,SUM(LEN($AX26:BD26),1),{1,2})-32,";0"),1)</f>
        <v>#NUM!</v>
      </c>
      <c r="BG26" s="28">
        <f t="array" aca="1" ref="BG26" ca="1">_xlfn.AGGREGATE(16-MIN(ROUND((LEN($B26)-SUM(LEN($BF26:BF26)))/(7.5-C$2),0),2),6,--(TEXT((MID($B26,SUM(LEN($BF26:BF26))+1,{1,2})),"[&gt;31] ;0")),1)</f>
        <v>8</v>
      </c>
      <c r="BH26" s="28">
        <f t="array" aca="1" ref="BH26" ca="1">_xlfn.AGGREGATE(16-MIN(ROUND((LEN($B26)-SUM(LEN($BF26:BG26)))/(7.5-D$2),0),2),6,--(TEXT((MID($B26,SUM(LEN($BF26:BG26))+1,{1,2})),"[&gt;31] ;0")),1)</f>
        <v>26</v>
      </c>
      <c r="BI26" s="28">
        <f t="array" aca="1" ref="BI26" ca="1">_xlfn.AGGREGATE(16-MIN(ROUND((LEN($B26)-SUM(LEN($BF26:BH26)))/(7.5-E$2),0),2),6,--(TEXT((MID($B26,SUM(LEN($BF26:BH26))+1,{1,2})),"[&gt;31] ;0")),1)</f>
        <v>7</v>
      </c>
      <c r="BJ26" s="28">
        <f t="array" aca="1" ref="BJ26" ca="1">_xlfn.AGGREGATE(16-MIN(ROUND((LEN($B26)-SUM(LEN($BF26:BI26)))/(7.5-F$2),0),2),6,--(TEXT((MID($B26,SUM(LEN($BF26:BI26))+1,{1,2})),"[&gt;31] ;0")),1)</f>
        <v>31</v>
      </c>
      <c r="BK26" s="28">
        <f t="array" aca="1" ref="BK26" ca="1">_xlfn.AGGREGATE(16-MIN(ROUND((LEN($B26)-SUM(LEN($BF26:BJ26)))/(7.5-G$2),0),2),6,--(TEXT((MID($B26,SUM(LEN($BF26:BJ26))+1,{1,2})),"[&gt;31] ;0")),1)</f>
        <v>23</v>
      </c>
      <c r="BL26" s="28">
        <f t="array" aca="1" ref="BL26" ca="1">_xlfn.AGGREGATE(16-MIN(ROUND((LEN($B26)-SUM(LEN($BF26:BK26)))/(7.5-H$2),0),2),6,--(TEXT((MID($B26,SUM(LEN($BF26:BK26))+1,{1,2})),"[&gt;31] ;0")),1)</f>
        <v>3</v>
      </c>
      <c r="BM26" s="28">
        <f t="array" aca="1" ref="BM26" ca="1">_xlfn.AGGREGATE(16-MIN(ROUND((LEN($B26)-SUM(LEN($BF26:BL26)))/(7.5-I$2),0),2),6,--(TEXT((MID($B26,SUM(LEN($BF26:BL26))+1,{1,2})),"[&gt;31] ;0")),1)</f>
        <v>0</v>
      </c>
      <c r="BN26" s="17" t="str">
        <f t="shared" ca="1" si="3"/>
        <v>8267312330</v>
      </c>
    </row>
    <row r="27" spans="1:66" s="18" customFormat="1" ht="12.75" x14ac:dyDescent="0.2">
      <c r="A27" s="17"/>
      <c r="B27" s="17" t="s">
        <v>48</v>
      </c>
      <c r="C27" s="17"/>
      <c r="D27" s="17"/>
      <c r="E27" s="17"/>
      <c r="F27" s="17"/>
      <c r="G27" s="17"/>
      <c r="H27" s="17"/>
      <c r="I27" s="17"/>
      <c r="J27" s="17"/>
      <c r="K27" s="17"/>
      <c r="L27" s="27" t="str">
        <f t="shared" ref="L27:L29" si="6">N27&amp;O27&amp;P27&amp;Q27&amp;R27&amp;S27&amp;T27</f>
        <v>6113013868</v>
      </c>
      <c r="M27" s="17"/>
      <c r="N27" s="26">
        <f t="array" ref="N27">_xlfn.AGGREGATE(14,6,32-TEXT(MID($B27,LEN($B27)-SUM(LEN(O27:$U27))-{0;1},{1;2})-32,";0"),1)</f>
        <v>6</v>
      </c>
      <c r="O27" s="26">
        <f t="array" ref="O27">_xlfn.AGGREGATE(14,6,32-TEXT(MID($B27,LEN($B27)-SUM(LEN(P27:$U27))-{0;1},{1;2})-32,";0"),1)</f>
        <v>11</v>
      </c>
      <c r="P27" s="26">
        <f t="array" ref="P27">_xlfn.AGGREGATE(14,6,32-TEXT(MID($B27,LEN($B27)-SUM(LEN(Q27:$U27))-{0;1},{1;2})-32,";0"),1)</f>
        <v>30</v>
      </c>
      <c r="Q27" s="26">
        <f t="array" ref="Q27">_xlfn.AGGREGATE(14,6,32-TEXT(MID($B27,LEN($B27)-SUM(LEN(R27:$U27))-{0;1},{1;2})-32,";0"),1)</f>
        <v>13</v>
      </c>
      <c r="R27" s="26">
        <f t="array" ref="R27">_xlfn.AGGREGATE(14,6,32-TEXT(MID($B27,LEN($B27)-SUM(LEN(S27:$U27))-{0;1},{1;2})-32,";0"),1)</f>
        <v>8</v>
      </c>
      <c r="S27" s="26">
        <f t="array" ref="S27">_xlfn.AGGREGATE(14,6,32-TEXT(MID($B27,LEN($B27)-SUM(LEN(T27:$U27))-{0;1},{1;2})-32,";0"),1)</f>
        <v>6</v>
      </c>
      <c r="T27" s="26">
        <f t="array" ref="T27">_xlfn.AGGREGATE(14,6,32-TEXT(MID($B27,LEN($B27)-SUM(LEN(U27:$U27))-{0;1},{1;2})-32,";0"),1)</f>
        <v>8</v>
      </c>
      <c r="U27" s="27"/>
      <c r="V27" s="17"/>
      <c r="W27" s="17"/>
      <c r="X27" s="17"/>
      <c r="Y27" s="17"/>
    </row>
    <row r="28" spans="1:66" s="18" customFormat="1" ht="12.75" x14ac:dyDescent="0.2">
      <c r="A28" s="17"/>
      <c r="B28" s="17" t="s">
        <v>48</v>
      </c>
      <c r="C28" s="17"/>
      <c r="D28" s="17"/>
      <c r="E28" s="17"/>
      <c r="F28" s="17"/>
      <c r="G28" s="17"/>
      <c r="H28" s="17"/>
      <c r="I28" s="17"/>
      <c r="J28" s="17"/>
      <c r="K28" s="17"/>
      <c r="L28" s="27" t="str">
        <f t="shared" si="6"/>
        <v/>
      </c>
      <c r="M28" s="17"/>
      <c r="N28" s="17"/>
      <c r="O28" s="17"/>
      <c r="P28" s="17"/>
      <c r="Q28" s="17"/>
      <c r="R28" s="17"/>
      <c r="S28" s="17"/>
      <c r="T28" s="17"/>
      <c r="V28" s="17"/>
      <c r="W28" s="17"/>
      <c r="X28" s="17"/>
      <c r="Y28" s="17"/>
    </row>
    <row r="29" spans="1:66" s="18" customFormat="1" ht="12.75" x14ac:dyDescent="0.2">
      <c r="A29" s="17"/>
      <c r="B29" s="17" t="s">
        <v>49</v>
      </c>
      <c r="C29" s="17"/>
      <c r="D29" s="17"/>
      <c r="E29" s="17"/>
      <c r="F29" s="17"/>
      <c r="G29" s="17"/>
      <c r="H29" s="17"/>
      <c r="I29" s="17"/>
      <c r="J29" s="17"/>
      <c r="K29" s="17"/>
      <c r="L29" s="27" t="str">
        <f t="shared" si="6"/>
        <v>30642137</v>
      </c>
      <c r="M29" s="17"/>
      <c r="N29" s="17">
        <f t="array" ref="N29">_xlfn.AGGREGATE(16-MIN(ROUND(SUM(LEN($B29),-LEN($M29:M29))/(7.5-N$2),)-(MID($B29,SUM(LEN($M29:M29))+3,1)="0"),2),6,32-TEXT(MID($B29,SUM(LEN($M29:M29))+1,{1,2})-32,";0"),1)</f>
        <v>3</v>
      </c>
      <c r="O29" s="17">
        <f t="array" ref="O29">_xlfn.AGGREGATE(16-MIN(ROUND(SUM(LEN($B29),-LEN($M29:N29))/(7.5-O$2),)-(MID($B29,SUM(LEN($M29:N29))+3,1)="0"),2),6,32-TEXT(MID($B29,SUM(LEN($M29:N29))+1,{1,2})-32,";0"),1)</f>
        <v>0</v>
      </c>
      <c r="P29" s="17">
        <f t="array" ref="P29">_xlfn.AGGREGATE(16-MIN(ROUND(SUM(LEN($B29),-LEN($M29:O29))/(7.5-P$2),)-(MID($B29,SUM(LEN($M29:O29))+3,1)="0"),2),6,32-TEXT(MID($B29,SUM(LEN($M29:O29))+1,{1,2})-32,";0"),1)</f>
        <v>6</v>
      </c>
      <c r="Q29" s="17">
        <f t="array" ref="Q29">_xlfn.AGGREGATE(16-MIN(ROUND(SUM(LEN($B29),-LEN($M29:P29))/(7.5-Q$2),)-(MID($B29,SUM(LEN($M29:P29))+3,1)="0"),2),6,32-TEXT(MID($B29,SUM(LEN($M29:P29))+1,{1,2})-32,";0"),1)</f>
        <v>4</v>
      </c>
      <c r="R29" s="17">
        <f t="array" ref="R29">_xlfn.AGGREGATE(16-MIN(ROUND(SUM(LEN($B29),-LEN($M29:Q29))/(7.5-R$2),)-(MID($B29,SUM(LEN($M29:Q29))+3,1)="0"),2),6,32-TEXT(MID($B29,SUM(LEN($M29:Q29))+1,{1,2})-32,";0"),1)</f>
        <v>21</v>
      </c>
      <c r="S29" s="17">
        <f t="array" ref="S29">_xlfn.AGGREGATE(16-MIN(ROUND(SUM(LEN($B29),-LEN($M29:R29))/(7.5-S$2),)-(MID($B29,SUM(LEN($M29:R29))+3,1)="0"),2),6,32-TEXT(MID($B29,SUM(LEN($M29:R29))+1,{1,2})-32,";0"),1)</f>
        <v>3</v>
      </c>
      <c r="T29" s="17">
        <f t="array" ref="T29">_xlfn.AGGREGATE(16-MIN(ROUND(SUM(LEN($B29),-LEN($M29:S29))/(7.5-T$2),)-(MID($B29,SUM(LEN($M29:S29))+3,1)="0"),2),6,32-TEXT(MID($B29,SUM(LEN($M29:S29))+1,{1,2})-32,";0"),1)</f>
        <v>7</v>
      </c>
      <c r="U29" s="17"/>
      <c r="V29" s="17"/>
      <c r="W29" s="17"/>
      <c r="X29" s="17"/>
      <c r="Y29" s="17"/>
    </row>
    <row r="30" spans="1:66" s="18" customFormat="1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f t="array" ref="N30">LEN($B29)-SUM(LEN(O29:$U29))</f>
        <v>2</v>
      </c>
      <c r="O30" s="17">
        <f t="array" ref="O30">LEN($B29)-SUM(LEN(P29:$U29))</f>
        <v>3</v>
      </c>
      <c r="P30" s="17">
        <f t="array" ref="P30">LEN($B29)-SUM(LEN(Q29:$U29))</f>
        <v>4</v>
      </c>
      <c r="Q30" s="17">
        <f t="array" ref="Q30">LEN($B29)-SUM(LEN(R29:$U29))</f>
        <v>5</v>
      </c>
      <c r="R30" s="17">
        <f t="array" ref="R30">LEN($B29)-SUM(LEN(S29:$U29))</f>
        <v>7</v>
      </c>
      <c r="S30" s="17">
        <f t="array" ref="S30">LEN($B29)-SUM(LEN(T29:$U29))</f>
        <v>8</v>
      </c>
      <c r="T30" s="17">
        <f t="array" ref="T30">ROUND((LEN($B29)-SUM(LEN(U29:$U29)))/T$2,)</f>
        <v>1</v>
      </c>
      <c r="U30" s="17"/>
      <c r="V30" s="17"/>
      <c r="W30" s="17"/>
      <c r="X30" s="17"/>
      <c r="Y30" s="17"/>
    </row>
    <row r="31" spans="1:66" s="18" customFormat="1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 t="e">
        <f t="shared" ref="N31:S31" si="7">N30/M2</f>
        <v>#DIV/0!</v>
      </c>
      <c r="O31" s="17">
        <f t="shared" si="7"/>
        <v>3</v>
      </c>
      <c r="P31" s="17">
        <f t="shared" si="7"/>
        <v>2</v>
      </c>
      <c r="Q31" s="17">
        <f t="shared" si="7"/>
        <v>1.6666666666666667</v>
      </c>
      <c r="R31" s="17">
        <f t="shared" si="7"/>
        <v>1.75</v>
      </c>
      <c r="S31" s="17">
        <f t="shared" si="7"/>
        <v>1.6</v>
      </c>
      <c r="T31" s="17">
        <f>T30/S2</f>
        <v>0.16666666666666666</v>
      </c>
      <c r="U31" s="17"/>
      <c r="V31" s="17"/>
      <c r="W31" s="17"/>
      <c r="X31" s="17"/>
      <c r="Y31" s="17"/>
    </row>
    <row r="32" spans="1:66" s="18" customFormat="1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8" customFormat="1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8" customFormat="1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s="18" customFormat="1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18" customFormat="1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18" customFormat="1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18" customFormat="1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18" customFormat="1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s="18" customFormat="1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18" customFormat="1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18" customFormat="1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18" customFormat="1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s="18" customFormat="1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18" customFormat="1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s="18" customFormat="1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s="18" customFormat="1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s="18" customFormat="1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18" customFormat="1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s="18" customFormat="1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s="18" customFormat="1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s="18" customFormat="1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s="18" customFormat="1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s="18" customFormat="1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s="18" customFormat="1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s="18" customFormat="1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s="18" customFormat="1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s="18" customFormat="1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s="18" customFormat="1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s="18" customFormat="1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s="18" customFormat="1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s="18" customFormat="1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s="18" customFormat="1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s="18" customFormat="1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s="18" customFormat="1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s="18" customFormat="1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s="18" customFormat="1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s="18" customFormat="1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s="18" customFormat="1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s="18" customFormat="1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s="18" customFormat="1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s="18" customFormat="1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s="18" customFormat="1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s="18" customFormat="1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s="18" customFormat="1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s="18" customFormat="1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s="18" customFormat="1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s="18" customFormat="1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s="18" customFormat="1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s="18" customFormat="1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s="18" customFormat="1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s="18" customFormat="1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s="18" customFormat="1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s="18" customFormat="1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s="18" customFormat="1" ht="15.75" customHeight="1" x14ac:dyDescent="0.2"/>
    <row r="86" spans="1:25" s="18" customFormat="1" ht="15.75" customHeight="1" x14ac:dyDescent="0.2"/>
    <row r="87" spans="1:25" s="18" customFormat="1" ht="15.75" customHeight="1" x14ac:dyDescent="0.2"/>
    <row r="88" spans="1:25" s="18" customFormat="1" ht="15.75" customHeight="1" x14ac:dyDescent="0.2"/>
    <row r="89" spans="1:25" s="18" customFormat="1" ht="15.75" customHeight="1" x14ac:dyDescent="0.2"/>
    <row r="90" spans="1:25" s="18" customFormat="1" ht="15.75" customHeight="1" x14ac:dyDescent="0.2"/>
    <row r="91" spans="1:25" s="18" customFormat="1" ht="15.75" customHeight="1" x14ac:dyDescent="0.2"/>
    <row r="92" spans="1:25" s="18" customFormat="1" ht="15.75" customHeight="1" x14ac:dyDescent="0.2"/>
    <row r="93" spans="1:25" s="18" customFormat="1" ht="15.75" customHeight="1" x14ac:dyDescent="0.2"/>
    <row r="94" spans="1:25" s="18" customFormat="1" ht="15.75" customHeight="1" x14ac:dyDescent="0.2"/>
    <row r="95" spans="1:25" s="18" customFormat="1" ht="15.75" customHeight="1" x14ac:dyDescent="0.2"/>
    <row r="96" spans="1:25" s="18" customFormat="1" ht="15.75" customHeight="1" x14ac:dyDescent="0.2"/>
    <row r="97" s="18" customFormat="1" ht="15.75" customHeight="1" x14ac:dyDescent="0.2"/>
    <row r="98" s="18" customFormat="1" ht="15.75" customHeight="1" x14ac:dyDescent="0.2"/>
    <row r="99" s="18" customFormat="1" ht="15.75" customHeight="1" x14ac:dyDescent="0.2"/>
    <row r="100" s="18" customFormat="1" ht="15.75" customHeight="1" x14ac:dyDescent="0.2"/>
    <row r="101" s="18" customFormat="1" ht="15.75" customHeight="1" x14ac:dyDescent="0.2"/>
    <row r="102" s="18" customFormat="1" ht="15.75" customHeight="1" x14ac:dyDescent="0.2"/>
    <row r="103" s="18" customFormat="1" ht="15.75" customHeight="1" x14ac:dyDescent="0.2"/>
    <row r="104" s="18" customFormat="1" ht="15.75" customHeight="1" x14ac:dyDescent="0.2"/>
    <row r="105" s="18" customFormat="1" ht="15.75" customHeight="1" x14ac:dyDescent="0.2"/>
    <row r="106" s="18" customFormat="1" ht="15.75" customHeight="1" x14ac:dyDescent="0.2"/>
    <row r="107" s="18" customFormat="1" ht="15.75" customHeight="1" x14ac:dyDescent="0.2"/>
    <row r="108" s="18" customFormat="1" ht="15.75" customHeight="1" x14ac:dyDescent="0.2"/>
    <row r="109" s="18" customFormat="1" ht="15.75" customHeight="1" x14ac:dyDescent="0.2"/>
    <row r="110" s="18" customFormat="1" ht="15.75" customHeight="1" x14ac:dyDescent="0.2"/>
    <row r="111" s="18" customFormat="1" ht="15.75" customHeight="1" x14ac:dyDescent="0.2"/>
    <row r="112" s="18" customFormat="1" ht="15.75" customHeight="1" x14ac:dyDescent="0.2"/>
    <row r="113" s="18" customFormat="1" ht="15.75" customHeight="1" x14ac:dyDescent="0.2"/>
    <row r="114" s="18" customFormat="1" ht="15.75" customHeight="1" x14ac:dyDescent="0.2"/>
    <row r="115" s="18" customFormat="1" ht="15.75" customHeight="1" x14ac:dyDescent="0.2"/>
    <row r="116" s="18" customFormat="1" ht="15.75" customHeight="1" x14ac:dyDescent="0.2"/>
    <row r="117" s="18" customFormat="1" ht="15.75" customHeight="1" x14ac:dyDescent="0.2"/>
    <row r="118" s="18" customFormat="1" ht="15.75" customHeight="1" x14ac:dyDescent="0.2"/>
    <row r="119" s="18" customFormat="1" ht="15.75" customHeight="1" x14ac:dyDescent="0.2"/>
    <row r="120" s="18" customFormat="1" ht="15.75" customHeight="1" x14ac:dyDescent="0.2"/>
    <row r="121" s="18" customFormat="1" ht="15.75" customHeight="1" x14ac:dyDescent="0.2"/>
    <row r="122" s="18" customFormat="1" ht="15.75" customHeight="1" x14ac:dyDescent="0.2"/>
    <row r="123" s="18" customFormat="1" ht="15.75" customHeight="1" x14ac:dyDescent="0.2"/>
    <row r="124" s="18" customFormat="1" ht="15.75" customHeight="1" x14ac:dyDescent="0.2"/>
    <row r="125" s="18" customFormat="1" ht="15.75" customHeight="1" x14ac:dyDescent="0.2"/>
    <row r="126" s="18" customFormat="1" ht="15.75" customHeight="1" x14ac:dyDescent="0.2"/>
    <row r="127" s="18" customFormat="1" ht="15.75" customHeight="1" x14ac:dyDescent="0.2"/>
    <row r="128" s="18" customFormat="1" ht="15.75" customHeight="1" x14ac:dyDescent="0.2"/>
    <row r="129" s="18" customFormat="1" ht="15.75" customHeight="1" x14ac:dyDescent="0.2"/>
    <row r="130" s="18" customFormat="1" ht="15.75" customHeight="1" x14ac:dyDescent="0.2"/>
    <row r="131" s="18" customFormat="1" ht="15.75" customHeight="1" x14ac:dyDescent="0.2"/>
    <row r="132" s="18" customFormat="1" ht="15.75" customHeight="1" x14ac:dyDescent="0.2"/>
    <row r="133" s="18" customFormat="1" ht="15.75" customHeight="1" x14ac:dyDescent="0.2"/>
    <row r="134" s="18" customFormat="1" ht="15.75" customHeight="1" x14ac:dyDescent="0.2"/>
    <row r="135" s="18" customFormat="1" ht="15.75" customHeight="1" x14ac:dyDescent="0.2"/>
    <row r="136" s="18" customFormat="1" ht="15.75" customHeight="1" x14ac:dyDescent="0.2"/>
    <row r="137" s="18" customFormat="1" ht="15.75" customHeight="1" x14ac:dyDescent="0.2"/>
    <row r="138" s="18" customFormat="1" ht="15.75" customHeight="1" x14ac:dyDescent="0.2"/>
    <row r="139" s="18" customFormat="1" ht="15.75" customHeight="1" x14ac:dyDescent="0.2"/>
    <row r="140" s="18" customFormat="1" ht="15.75" customHeight="1" x14ac:dyDescent="0.2"/>
    <row r="141" s="18" customFormat="1" ht="15.75" customHeight="1" x14ac:dyDescent="0.2"/>
    <row r="142" s="18" customFormat="1" ht="15.75" customHeight="1" x14ac:dyDescent="0.2"/>
    <row r="143" s="18" customFormat="1" ht="15.75" customHeight="1" x14ac:dyDescent="0.2"/>
    <row r="144" s="18" customFormat="1" ht="15.75" customHeight="1" x14ac:dyDescent="0.2"/>
    <row r="145" s="18" customFormat="1" ht="15.75" customHeight="1" x14ac:dyDescent="0.2"/>
    <row r="146" s="18" customFormat="1" ht="15.75" customHeight="1" x14ac:dyDescent="0.2"/>
    <row r="147" s="18" customFormat="1" ht="15.75" customHeight="1" x14ac:dyDescent="0.2"/>
    <row r="148" s="18" customFormat="1" ht="15.75" customHeight="1" x14ac:dyDescent="0.2"/>
    <row r="149" s="18" customFormat="1" ht="15.75" customHeight="1" x14ac:dyDescent="0.2"/>
    <row r="150" s="18" customFormat="1" ht="15.75" customHeight="1" x14ac:dyDescent="0.2"/>
    <row r="151" s="18" customFormat="1" ht="15.75" customHeight="1" x14ac:dyDescent="0.2"/>
    <row r="152" s="18" customFormat="1" ht="15.75" customHeight="1" x14ac:dyDescent="0.2"/>
    <row r="153" s="18" customFormat="1" ht="15.75" customHeight="1" x14ac:dyDescent="0.2"/>
    <row r="154" s="18" customFormat="1" ht="15.75" customHeight="1" x14ac:dyDescent="0.2"/>
    <row r="155" s="18" customFormat="1" ht="15.75" customHeight="1" x14ac:dyDescent="0.2"/>
    <row r="156" s="18" customFormat="1" ht="15.75" customHeight="1" x14ac:dyDescent="0.2"/>
    <row r="157" s="18" customFormat="1" ht="15.75" customHeight="1" x14ac:dyDescent="0.2"/>
    <row r="158" s="18" customFormat="1" ht="15.75" customHeight="1" x14ac:dyDescent="0.2"/>
    <row r="159" s="18" customFormat="1" ht="15.75" customHeight="1" x14ac:dyDescent="0.2"/>
    <row r="160" s="18" customFormat="1" ht="15.75" customHeight="1" x14ac:dyDescent="0.2"/>
    <row r="161" s="18" customFormat="1" ht="15.75" customHeight="1" x14ac:dyDescent="0.2"/>
    <row r="162" s="18" customFormat="1" ht="15.75" customHeight="1" x14ac:dyDescent="0.2"/>
    <row r="163" s="18" customFormat="1" ht="15.75" customHeight="1" x14ac:dyDescent="0.2"/>
    <row r="164" s="18" customFormat="1" ht="15.75" customHeight="1" x14ac:dyDescent="0.2"/>
    <row r="165" s="18" customFormat="1" ht="15.75" customHeight="1" x14ac:dyDescent="0.2"/>
    <row r="166" s="18" customFormat="1" ht="15.75" customHeight="1" x14ac:dyDescent="0.2"/>
    <row r="167" s="18" customFormat="1" ht="15.75" customHeight="1" x14ac:dyDescent="0.2"/>
    <row r="168" s="18" customFormat="1" ht="15.75" customHeight="1" x14ac:dyDescent="0.2"/>
    <row r="169" s="18" customFormat="1" ht="15.75" customHeight="1" x14ac:dyDescent="0.2"/>
    <row r="170" s="18" customFormat="1" ht="15.75" customHeight="1" x14ac:dyDescent="0.2"/>
    <row r="171" s="18" customFormat="1" ht="15.75" customHeight="1" x14ac:dyDescent="0.2"/>
    <row r="172" s="18" customFormat="1" ht="15.75" customHeight="1" x14ac:dyDescent="0.2"/>
    <row r="173" s="18" customFormat="1" ht="15.75" customHeight="1" x14ac:dyDescent="0.2"/>
    <row r="174" s="18" customFormat="1" ht="15.75" customHeight="1" x14ac:dyDescent="0.2"/>
    <row r="175" s="18" customFormat="1" ht="15.75" customHeight="1" x14ac:dyDescent="0.2"/>
    <row r="176" s="18" customFormat="1" ht="15.75" customHeight="1" x14ac:dyDescent="0.2"/>
    <row r="177" s="18" customFormat="1" ht="15.75" customHeight="1" x14ac:dyDescent="0.2"/>
    <row r="178" s="18" customFormat="1" ht="15.75" customHeight="1" x14ac:dyDescent="0.2"/>
    <row r="179" s="18" customFormat="1" ht="15.75" customHeight="1" x14ac:dyDescent="0.2"/>
    <row r="180" s="18" customFormat="1" ht="15.75" customHeight="1" x14ac:dyDescent="0.2"/>
    <row r="181" s="18" customFormat="1" ht="15.75" customHeight="1" x14ac:dyDescent="0.2"/>
    <row r="182" s="18" customFormat="1" ht="15.75" customHeight="1" x14ac:dyDescent="0.2"/>
    <row r="183" s="18" customFormat="1" ht="15.75" customHeight="1" x14ac:dyDescent="0.2"/>
    <row r="184" s="18" customFormat="1" ht="15.75" customHeight="1" x14ac:dyDescent="0.2"/>
    <row r="185" s="18" customFormat="1" ht="15.75" customHeight="1" x14ac:dyDescent="0.2"/>
    <row r="186" s="18" customFormat="1" ht="15.75" customHeight="1" x14ac:dyDescent="0.2"/>
    <row r="187" s="18" customFormat="1" ht="15.75" customHeight="1" x14ac:dyDescent="0.2"/>
    <row r="188" s="18" customFormat="1" ht="15.75" customHeight="1" x14ac:dyDescent="0.2"/>
    <row r="189" s="18" customFormat="1" ht="15.75" customHeight="1" x14ac:dyDescent="0.2"/>
    <row r="190" s="18" customFormat="1" ht="15.75" customHeight="1" x14ac:dyDescent="0.2"/>
    <row r="191" s="18" customFormat="1" ht="15.75" customHeight="1" x14ac:dyDescent="0.2"/>
    <row r="192" s="18" customFormat="1" ht="15.75" customHeight="1" x14ac:dyDescent="0.2"/>
    <row r="193" s="18" customFormat="1" ht="15.75" customHeight="1" x14ac:dyDescent="0.2"/>
    <row r="194" s="18" customFormat="1" ht="15.75" customHeight="1" x14ac:dyDescent="0.2"/>
    <row r="195" s="18" customFormat="1" ht="15.75" customHeight="1" x14ac:dyDescent="0.2"/>
    <row r="196" s="18" customFormat="1" ht="15.75" customHeight="1" x14ac:dyDescent="0.2"/>
    <row r="197" s="18" customFormat="1" ht="15.75" customHeight="1" x14ac:dyDescent="0.2"/>
    <row r="198" s="18" customFormat="1" ht="15.75" customHeight="1" x14ac:dyDescent="0.2"/>
    <row r="199" s="18" customFormat="1" ht="15.75" customHeight="1" x14ac:dyDescent="0.2"/>
    <row r="200" s="18" customFormat="1" ht="15.75" customHeight="1" x14ac:dyDescent="0.2"/>
    <row r="201" s="18" customFormat="1" ht="15.75" customHeight="1" x14ac:dyDescent="0.2"/>
    <row r="202" s="18" customFormat="1" ht="15.75" customHeight="1" x14ac:dyDescent="0.2"/>
    <row r="203" s="18" customFormat="1" ht="15.75" customHeight="1" x14ac:dyDescent="0.2"/>
    <row r="204" s="18" customFormat="1" ht="15.75" customHeight="1" x14ac:dyDescent="0.2"/>
    <row r="205" s="18" customFormat="1" ht="15.75" customHeight="1" x14ac:dyDescent="0.2"/>
    <row r="206" s="18" customFormat="1" ht="15.75" customHeight="1" x14ac:dyDescent="0.2"/>
    <row r="207" s="18" customFormat="1" ht="15.75" customHeight="1" x14ac:dyDescent="0.2"/>
    <row r="208" s="18" customFormat="1" ht="15.75" customHeight="1" x14ac:dyDescent="0.2"/>
    <row r="209" s="18" customFormat="1" ht="15.75" customHeight="1" x14ac:dyDescent="0.2"/>
    <row r="210" s="18" customFormat="1" ht="15.75" customHeight="1" x14ac:dyDescent="0.2"/>
    <row r="211" s="18" customFormat="1" ht="15.75" customHeight="1" x14ac:dyDescent="0.2"/>
    <row r="212" s="18" customFormat="1" ht="15.75" customHeight="1" x14ac:dyDescent="0.2"/>
    <row r="213" s="18" customFormat="1" ht="15.75" customHeight="1" x14ac:dyDescent="0.2"/>
    <row r="214" s="18" customFormat="1" ht="15.75" customHeight="1" x14ac:dyDescent="0.2"/>
    <row r="215" s="18" customFormat="1" ht="15.75" customHeight="1" x14ac:dyDescent="0.2"/>
    <row r="216" s="18" customFormat="1" ht="15.75" customHeight="1" x14ac:dyDescent="0.2"/>
    <row r="217" s="18" customFormat="1" ht="15.75" customHeight="1" x14ac:dyDescent="0.2"/>
    <row r="218" s="18" customFormat="1" ht="15.75" customHeight="1" x14ac:dyDescent="0.2"/>
    <row r="219" s="18" customFormat="1" ht="15.75" customHeight="1" x14ac:dyDescent="0.2"/>
    <row r="220" s="18" customFormat="1" ht="15.75" customHeight="1" x14ac:dyDescent="0.2"/>
    <row r="221" s="18" customFormat="1" ht="15.75" customHeight="1" x14ac:dyDescent="0.2"/>
    <row r="222" s="18" customFormat="1" ht="15.75" customHeight="1" x14ac:dyDescent="0.2"/>
    <row r="223" s="18" customFormat="1" ht="15.75" customHeight="1" x14ac:dyDescent="0.2"/>
    <row r="224" s="18" customFormat="1" ht="15.75" customHeight="1" x14ac:dyDescent="0.2"/>
    <row r="225" s="18" customFormat="1" ht="15.75" customHeight="1" x14ac:dyDescent="0.2"/>
    <row r="226" s="18" customFormat="1" ht="15.75" customHeight="1" x14ac:dyDescent="0.2"/>
    <row r="227" s="18" customFormat="1" ht="15.75" customHeight="1" x14ac:dyDescent="0.2"/>
    <row r="228" s="18" customFormat="1" ht="15.75" customHeight="1" x14ac:dyDescent="0.2"/>
  </sheetData>
  <mergeCells count="4">
    <mergeCell ref="A1:B2"/>
    <mergeCell ref="C1:I1"/>
    <mergeCell ref="N1:T1"/>
    <mergeCell ref="X1:AD1"/>
  </mergeCells>
  <conditionalFormatting sqref="X3:AD26">
    <cfRule type="expression" dxfId="18" priority="9">
      <formula>-C3&lt;&gt;-X3</formula>
    </cfRule>
  </conditionalFormatting>
  <conditionalFormatting sqref="AQ3:AW26">
    <cfRule type="expression" dxfId="17" priority="8">
      <formula>-C3&lt;&gt;-AQ3</formula>
    </cfRule>
  </conditionalFormatting>
  <conditionalFormatting sqref="AY3:BE26">
    <cfRule type="expression" dxfId="16" priority="7">
      <formula>-C3&lt;&gt;-AY3</formula>
    </cfRule>
  </conditionalFormatting>
  <conditionalFormatting sqref="BG3:BM26">
    <cfRule type="expression" dxfId="15" priority="6">
      <formula>-C3&lt;&gt;-BG3</formula>
    </cfRule>
  </conditionalFormatting>
  <conditionalFormatting sqref="BN4:BN26">
    <cfRule type="expression" dxfId="14" priority="5">
      <formula>-B4&lt;&gt;-BN4</formula>
    </cfRule>
  </conditionalFormatting>
  <conditionalFormatting sqref="N3:T27">
    <cfRule type="expression" dxfId="0" priority="11">
      <formula>-C3&lt;&gt;-N3</formula>
    </cfRule>
  </conditionalFormatting>
  <conditionalFormatting sqref="U3:U27">
    <cfRule type="expression" dxfId="13" priority="4">
      <formula>-B3&lt;&gt;-U3</formula>
    </cfRule>
  </conditionalFormatting>
  <conditionalFormatting sqref="L5:L29">
    <cfRule type="expression" dxfId="12" priority="1">
      <formula>-B5&lt;&gt;-L5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zkadmin</cp:lastModifiedBy>
  <cp:lastPrinted>2023-09-20T20:26:19Z</cp:lastPrinted>
  <dcterms:created xsi:type="dcterms:W3CDTF">2023-09-19T22:02:54Z</dcterms:created>
  <dcterms:modified xsi:type="dcterms:W3CDTF">2023-09-24T19:29:40Z</dcterms:modified>
</cp:coreProperties>
</file>